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附表1" sheetId="1" r:id="rId1"/>
    <sheet name="表7" sheetId="2" r:id="rId2"/>
    <sheet name="表4" sheetId="3" r:id="rId3"/>
  </sheets>
  <definedNames>
    <definedName name="_xlnm.Print_Titles" localSheetId="2">'表4'!$1:$6</definedName>
    <definedName name="_xlnm.Print_Titles" localSheetId="1">'表7'!$1:$6</definedName>
    <definedName name="Z_B165435D_D01C_416C_B6B1_C80BCA3AAA95_.wvu.PrintTitles" localSheetId="2" hidden="1">'表4'!$1:$6</definedName>
    <definedName name="Z_B165435D_D01C_416C_B6B1_C80BCA3AAA95_.wvu.PrintTitles" localSheetId="1" hidden="1">'表7'!$1:$6</definedName>
    <definedName name="Z_B8A1C481_7A2D_4D20_811C_D83268741221_.wvu.PrintTitles" localSheetId="2" hidden="1">'表4'!$1:$6</definedName>
    <definedName name="Z_B8A1C481_7A2D_4D20_811C_D83268741221_.wvu.PrintTitles" localSheetId="1" hidden="1">'表7'!$1:$6</definedName>
  </definedNames>
  <calcPr fullCalcOnLoad="1"/>
</workbook>
</file>

<file path=xl/sharedStrings.xml><?xml version="1.0" encoding="utf-8"?>
<sst xmlns="http://schemas.openxmlformats.org/spreadsheetml/2006/main" count="494" uniqueCount="218">
  <si>
    <t>５．自動車保有台数はトレーラー、小型二輪車、軽二輪車を除く数値である。</t>
  </si>
  <si>
    <t>３．舗装済延長は簡易舗装を除く数値である。</t>
  </si>
  <si>
    <t>２．道路面積は高速自動車国道～市町村道までの道路部面積である。</t>
  </si>
  <si>
    <t>１．各々の数値は、単位未満を四捨五入したため、合計数値と合計欄の数値とが合致しない場合がある。</t>
  </si>
  <si>
    <t>　　（注）</t>
  </si>
  <si>
    <t>合計</t>
  </si>
  <si>
    <t>沖縄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</si>
  <si>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</si>
  <si>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</si>
  <si>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</si>
  <si>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</si>
  <si>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</si>
  <si>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</si>
  <si>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</si>
  <si>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</si>
  <si>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</si>
  <si>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</si>
  <si>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</si>
  <si>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</si>
  <si>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</si>
  <si>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</si>
  <si>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</si>
  <si>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</si>
  <si>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</si>
  <si>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</si>
  <si>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</si>
  <si>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</si>
  <si>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</si>
  <si>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</si>
  <si>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</si>
  <si>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</si>
  <si>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</si>
  <si>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</si>
  <si>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</si>
  <si>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</si>
  <si>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</si>
  <si>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</si>
  <si>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</si>
  <si>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</si>
  <si>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</si>
  <si>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</si>
  <si>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</si>
  <si>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</si>
  <si>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</si>
  <si>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</si>
  <si>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</si>
  <si>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</si>
  <si>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</si>
  <si>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</si>
  <si>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</si>
  <si>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</si>
  <si>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</si>
  <si>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北海道</t>
  </si>
  <si>
    <t>(ｍ)</t>
  </si>
  <si>
    <t>(千台)</t>
  </si>
  <si>
    <t>(㎞)</t>
  </si>
  <si>
    <t>(％)</t>
  </si>
  <si>
    <t>(k㎡)</t>
  </si>
  <si>
    <t>(千人)</t>
  </si>
  <si>
    <t>（Ｅ／Ｆ）</t>
  </si>
  <si>
    <t>（Ｆ）</t>
  </si>
  <si>
    <t>（Ｅ）</t>
  </si>
  <si>
    <t>（Ｄ／Ａ）</t>
  </si>
  <si>
    <t>（Ｄ）</t>
  </si>
  <si>
    <t>（Ｃ／Ｂ）</t>
  </si>
  <si>
    <t>（Ｃ／Ａ）</t>
  </si>
  <si>
    <t>（Ｃ）</t>
  </si>
  <si>
    <t>（Ｂ）</t>
  </si>
  <si>
    <t>（Ａ）</t>
  </si>
  <si>
    <t>府県名</t>
  </si>
  <si>
    <t>舗装延長</t>
  </si>
  <si>
    <t>保有台数</t>
  </si>
  <si>
    <t>舗装済延長</t>
  </si>
  <si>
    <t>道 路 延 長</t>
  </si>
  <si>
    <t>道  路  延  長</t>
  </si>
  <si>
    <t>県道延長</t>
  </si>
  <si>
    <t>自動車１台当り</t>
  </si>
  <si>
    <t>自 動 車</t>
  </si>
  <si>
    <t>（C）のうち</t>
  </si>
  <si>
    <t>道  路  率</t>
  </si>
  <si>
    <t>道路面積</t>
  </si>
  <si>
    <t>千人当たり</t>
  </si>
  <si>
    <t>平方㎞当たり</t>
  </si>
  <si>
    <t>国・都道府</t>
  </si>
  <si>
    <t>人　　口</t>
  </si>
  <si>
    <t>面　　積</t>
  </si>
  <si>
    <t>都道</t>
  </si>
  <si>
    <t xml:space="preserve">  附１</t>
  </si>
  <si>
    <t>都  道  府  県  別  道  路  普  及  率</t>
  </si>
  <si>
    <t>＊</t>
  </si>
  <si>
    <t>＊</t>
  </si>
  <si>
    <t>４．都道府県にまたがる境界未定地域がある都道府県面積は、＊を付して参考値として掲載している。</t>
  </si>
  <si>
    <t>2.　改良欄は都道府県道以上は車道幅員5.5ｍ以上、また市町村道は5.5ｍ未満を含む延長で算出したものである。 　　</t>
  </si>
  <si>
    <t>1.　整備率は都市高速道路を除き、かつ平成22年度全国道路交通センサスに基づく推計値である。また、市町村道については改良済延長で算出したものである。　　</t>
  </si>
  <si>
    <t>（注）　</t>
  </si>
  <si>
    <t xml:space="preserve">  合　　計</t>
  </si>
  <si>
    <t>4310熊本市</t>
  </si>
  <si>
    <t>4013福岡市</t>
  </si>
  <si>
    <t>4010  北九州市</t>
  </si>
  <si>
    <t>3410広島市</t>
  </si>
  <si>
    <t>3310岡山市</t>
  </si>
  <si>
    <t>2810神戸市</t>
  </si>
  <si>
    <t>2714堺市</t>
  </si>
  <si>
    <t>2710大阪市</t>
  </si>
  <si>
    <t>2610京都市</t>
  </si>
  <si>
    <t>2310  名古屋市</t>
  </si>
  <si>
    <t>2213浜松市</t>
  </si>
  <si>
    <t>2210静岡市</t>
  </si>
  <si>
    <t>1510新潟市</t>
  </si>
  <si>
    <t>1415  相模原市</t>
  </si>
  <si>
    <t>1413川崎市</t>
  </si>
  <si>
    <t>1410横浜市</t>
  </si>
  <si>
    <t>1210千葉市</t>
  </si>
  <si>
    <t>1110   さいたま市</t>
  </si>
  <si>
    <t>0410仙台市</t>
  </si>
  <si>
    <t>0110札幌市</t>
  </si>
  <si>
    <t>47沖縄県</t>
  </si>
  <si>
    <t>46  鹿児島県</t>
  </si>
  <si>
    <t>45宮崎県</t>
  </si>
  <si>
    <t>44大分県</t>
  </si>
  <si>
    <t>43熊本県</t>
  </si>
  <si>
    <t>42長崎県</t>
  </si>
  <si>
    <t>41佐賀県</t>
  </si>
  <si>
    <t>40福岡県</t>
  </si>
  <si>
    <t>39高知県</t>
  </si>
  <si>
    <t>38愛媛県</t>
  </si>
  <si>
    <t>37香川県</t>
  </si>
  <si>
    <t>36徳島県</t>
  </si>
  <si>
    <t>35山口県</t>
  </si>
  <si>
    <t>34広島県</t>
  </si>
  <si>
    <t>33岡山県</t>
  </si>
  <si>
    <t>32島根県</t>
  </si>
  <si>
    <t>31鳥取県</t>
  </si>
  <si>
    <t>30  和歌山県</t>
  </si>
  <si>
    <t>29奈良県</t>
  </si>
  <si>
    <t>28兵庫県</t>
  </si>
  <si>
    <t>27大阪府</t>
  </si>
  <si>
    <t>26京都府</t>
  </si>
  <si>
    <t>25滋賀県</t>
  </si>
  <si>
    <t>24三重県</t>
  </si>
  <si>
    <t>23愛知県</t>
  </si>
  <si>
    <t>22静岡県</t>
  </si>
  <si>
    <t>21岐阜県</t>
  </si>
  <si>
    <t>20長野県</t>
  </si>
  <si>
    <t>19山梨県</t>
  </si>
  <si>
    <t>18福井県</t>
  </si>
  <si>
    <t>17石川県</t>
  </si>
  <si>
    <t>16富山県</t>
  </si>
  <si>
    <t>15新潟県</t>
  </si>
  <si>
    <t>14  神奈川県</t>
  </si>
  <si>
    <t>13東京都</t>
  </si>
  <si>
    <t>12千葉県</t>
  </si>
  <si>
    <t>11埼玉県</t>
  </si>
  <si>
    <t>10群馬県</t>
  </si>
  <si>
    <t>09栃木県</t>
  </si>
  <si>
    <t>08茨城県</t>
  </si>
  <si>
    <t>07福島県</t>
  </si>
  <si>
    <t>06山形県</t>
  </si>
  <si>
    <t>05秋田県</t>
  </si>
  <si>
    <t>04宮城県</t>
  </si>
  <si>
    <t>03岩手県</t>
  </si>
  <si>
    <t>02青森県</t>
  </si>
  <si>
    <t>01北海道</t>
  </si>
  <si>
    <t>都道府県界</t>
  </si>
  <si>
    <t>自地域内</t>
  </si>
  <si>
    <t>車　　　道</t>
  </si>
  <si>
    <t>道　路　部</t>
  </si>
  <si>
    <t>道　路　敷</t>
  </si>
  <si>
    <t>平面交差</t>
  </si>
  <si>
    <t>立体交差</t>
  </si>
  <si>
    <t>計</t>
  </si>
  <si>
    <t>地下横断歩道</t>
  </si>
  <si>
    <t>横断歩道橋</t>
  </si>
  <si>
    <t>舗装済延長</t>
  </si>
  <si>
    <t>舗　装　率</t>
  </si>
  <si>
    <t>改良済延長</t>
  </si>
  <si>
    <t>改　良　率</t>
  </si>
  <si>
    <t>整備済延長</t>
  </si>
  <si>
    <t>整　備　率</t>
  </si>
  <si>
    <t>新　　　道</t>
  </si>
  <si>
    <t>旧　　　道</t>
  </si>
  <si>
    <t>現 　　道</t>
  </si>
  <si>
    <t>延　　 長</t>
  </si>
  <si>
    <t>箇所数</t>
  </si>
  <si>
    <t>うち海上区間</t>
  </si>
  <si>
    <t xml:space="preserve">都  道  府  県 </t>
  </si>
  <si>
    <t>路　　線　　数</t>
  </si>
  <si>
    <t>道　路　面　積</t>
  </si>
  <si>
    <t>鉄道との交差箇所</t>
  </si>
  <si>
    <t>立体横断施設</t>
  </si>
  <si>
    <t>　　道路実延長 
 中央帯設置</t>
  </si>
  <si>
    <t>　　道路実延長
 歩道設置</t>
  </si>
  <si>
    <t>舗装（除簡易）</t>
  </si>
  <si>
    <t>改　　良</t>
  </si>
  <si>
    <t>整　　備</t>
  </si>
  <si>
    <t>実　　延　　長</t>
  </si>
  <si>
    <t>渡　船　場</t>
  </si>
  <si>
    <t>未供用延長</t>
  </si>
  <si>
    <t>　&lt;&lt;国 ・ 都道府県道&gt;&gt;</t>
  </si>
  <si>
    <t>○</t>
  </si>
  <si>
    <t>（単位：Km，K㎡，%，箇所）</t>
  </si>
  <si>
    <t>　&lt;&lt;合　　　　　　　　　　計&gt;&gt;</t>
  </si>
  <si>
    <t>都　道　府　県　別　道　路　現　況</t>
  </si>
  <si>
    <t>表7</t>
  </si>
  <si>
    <t>総 　延　 長</t>
  </si>
  <si>
    <t>重 用 延 長</t>
  </si>
  <si>
    <t>及び
政令指定都市名</t>
  </si>
  <si>
    <t>都　道　府　県　別　道　路　現　況</t>
  </si>
  <si>
    <t>表4</t>
  </si>
  <si>
    <t>（単位：Km，K㎡，%，箇所）</t>
  </si>
  <si>
    <t>総 　延　 長</t>
  </si>
  <si>
    <t>重 用 延 長</t>
  </si>
  <si>
    <t>（注）　</t>
  </si>
  <si>
    <t>　①　〔面積〕は〔全国都道府県市区町村別面積調〕（国土交通省国土地理院）（平成30年10月１日現在）による。</t>
  </si>
  <si>
    <t>　②　〔人口〕は総務省統計局「人口推計」による数値である。（平成30年10月１日現在）</t>
  </si>
  <si>
    <t>　③　〔自動車保有台数〕は〔自動車保有車両数〕（国土交通省自動車局自動車情報課）（平成29年度末）による。</t>
  </si>
  <si>
    <t>1.　改良欄は都道府県道以上は車道幅員5.5ｍ以上、また市町村道は5.5ｍ未満を含む延長で算出したものである。 　　</t>
  </si>
  <si>
    <t>2.　福島県の市町村道においては、東日本大震災の影響により平成30年4月1日の最新データになっていない部分がある。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</si>
</sst>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gt;0]#,##0.0,;&quot;-&quot;"/>
    <numFmt numFmtId="177" formatCode="#,##0.0_ "/>
    <numFmt numFmtId="178" formatCode="#,##0.0_);[Red]\(#,##0.0\)"/>
    <numFmt numFmtId="179" formatCode="#,##0_ "/>
    <numFmt numFmtId="180" formatCode="#,##0.00_ "/>
    <numFmt numFmtId="181" formatCode="[&gt;0]#,##0,;&quot;-&quot;"/>
    <numFmt numFmtId="182" formatCode="0.0_ "/>
    <numFmt numFmtId="183" formatCode="[&gt;0]#,##0.00;&quot;-&quot;"/>
    <numFmt numFmtId="184" formatCode="0_);[Red]\(0\)"/>
    <numFmt numFmtId="185" formatCode="[&gt;0]#,##0.00,;&quot;-&quot;"/>
    <numFmt numFmtId="186" formatCode="[&gt;0]#,##0.000,;&quot;-&quot;"/>
    <numFmt numFmtId="187" formatCode="[&gt;0]#,##0.0000,;&quot;-&quot;"/>
    <numFmt numFmtId="188" formatCode="0.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&gt;0]#,###\ ;&quot;- &quot;"/>
    <numFmt numFmtId="194" formatCode="[&gt;0]#,##0.0;&quot;-&quot;"/>
    <numFmt numFmtId="195" formatCode="#,##0.0;"/>
    <numFmt numFmtId="196" formatCode="0.0_);[Red]\(0.0\)"/>
    <numFmt numFmtId="197" formatCode="#,##0.0;[Red]\-#,##0.0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.5"/>
      <name val="ＭＳ Ｐ明朝"/>
      <family val="1"/>
    </font>
    <font>
      <sz val="8"/>
      <name val="ＭＳ Ｐゴシック"/>
      <family val="3"/>
    </font>
    <font>
      <sz val="11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0"/>
      <color indexed="48"/>
      <name val="ＭＳ Ｐ明朝"/>
      <family val="1"/>
    </font>
    <font>
      <b/>
      <sz val="10"/>
      <name val="ＭＳ Ｐゴシック"/>
      <family val="3"/>
    </font>
    <font>
      <sz val="12"/>
      <name val="ＭＳ Ｐ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8"/>
      <color indexed="8"/>
      <name val="ＭＳ Ｐ明朝"/>
      <family val="1"/>
    </font>
    <font>
      <sz val="2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4"/>
      <color theme="1"/>
      <name val="ＭＳ Ｐ明朝"/>
      <family val="1"/>
    </font>
    <font>
      <sz val="8"/>
      <color theme="1"/>
      <name val="ＭＳ Ｐ明朝"/>
      <family val="1"/>
    </font>
    <font>
      <sz val="2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theme="0"/>
      </right>
      <top style="thin"/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38" fontId="0" fillId="0" borderId="0" xfId="48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76" fontId="3" fillId="0" borderId="0" xfId="64" applyNumberFormat="1" applyFont="1">
      <alignment/>
      <protection/>
    </xf>
    <xf numFmtId="177" fontId="0" fillId="0" borderId="0" xfId="0" applyNumberFormat="1" applyFill="1" applyAlignment="1">
      <alignment/>
    </xf>
    <xf numFmtId="178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0" fillId="0" borderId="0" xfId="0" applyFont="1" applyFill="1" applyAlignment="1">
      <alignment/>
    </xf>
    <xf numFmtId="38" fontId="50" fillId="0" borderId="0" xfId="48" applyFont="1" applyFill="1" applyAlignment="1">
      <alignment/>
    </xf>
    <xf numFmtId="0" fontId="50" fillId="0" borderId="10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38" fontId="50" fillId="0" borderId="12" xfId="48" applyFont="1" applyFill="1" applyBorder="1" applyAlignment="1">
      <alignment horizontal="center"/>
    </xf>
    <xf numFmtId="0" fontId="50" fillId="0" borderId="13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38" fontId="50" fillId="0" borderId="15" xfId="48" applyFont="1" applyFill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0" fontId="53" fillId="0" borderId="17" xfId="0" applyFont="1" applyFill="1" applyBorder="1" applyAlignment="1">
      <alignment horizontal="center"/>
    </xf>
    <xf numFmtId="0" fontId="50" fillId="0" borderId="18" xfId="0" applyFont="1" applyFill="1" applyBorder="1" applyAlignment="1">
      <alignment horizontal="center"/>
    </xf>
    <xf numFmtId="38" fontId="50" fillId="0" borderId="18" xfId="48" applyFont="1" applyFill="1" applyBorder="1" applyAlignment="1">
      <alignment horizontal="center"/>
    </xf>
    <xf numFmtId="0" fontId="50" fillId="0" borderId="0" xfId="0" applyFont="1" applyFill="1" applyBorder="1" applyAlignment="1">
      <alignment horizontal="distributed"/>
    </xf>
    <xf numFmtId="179" fontId="50" fillId="0" borderId="0" xfId="0" applyNumberFormat="1" applyFont="1" applyFill="1" applyBorder="1" applyAlignment="1">
      <alignment/>
    </xf>
    <xf numFmtId="3" fontId="50" fillId="0" borderId="0" xfId="0" applyNumberFormat="1" applyFont="1" applyAlignment="1">
      <alignment/>
    </xf>
    <xf numFmtId="181" fontId="50" fillId="0" borderId="0" xfId="62" applyNumberFormat="1" applyFont="1" applyAlignment="1">
      <alignment/>
      <protection/>
    </xf>
    <xf numFmtId="177" fontId="50" fillId="0" borderId="0" xfId="0" applyNumberFormat="1" applyFont="1" applyFill="1" applyAlignment="1">
      <alignment/>
    </xf>
    <xf numFmtId="180" fontId="50" fillId="0" borderId="0" xfId="0" applyNumberFormat="1" applyFont="1" applyFill="1" applyAlignment="1">
      <alignment/>
    </xf>
    <xf numFmtId="183" fontId="50" fillId="0" borderId="0" xfId="62" applyNumberFormat="1" applyFont="1" applyAlignment="1">
      <alignment/>
      <protection/>
    </xf>
    <xf numFmtId="176" fontId="50" fillId="0" borderId="0" xfId="62" applyNumberFormat="1" applyFont="1" applyAlignment="1">
      <alignment/>
      <protection/>
    </xf>
    <xf numFmtId="181" fontId="50" fillId="0" borderId="0" xfId="48" applyNumberFormat="1" applyFont="1" applyFill="1" applyAlignment="1">
      <alignment/>
    </xf>
    <xf numFmtId="182" fontId="50" fillId="0" borderId="0" xfId="0" applyNumberFormat="1" applyFont="1" applyAlignment="1">
      <alignment/>
    </xf>
    <xf numFmtId="0" fontId="50" fillId="0" borderId="0" xfId="0" applyFont="1" applyFill="1" applyBorder="1" applyAlignment="1">
      <alignment/>
    </xf>
    <xf numFmtId="179" fontId="50" fillId="0" borderId="0" xfId="0" applyNumberFormat="1" applyFont="1" applyFill="1" applyAlignment="1">
      <alignment/>
    </xf>
    <xf numFmtId="0" fontId="50" fillId="0" borderId="19" xfId="0" applyFont="1" applyFill="1" applyBorder="1" applyAlignment="1">
      <alignment horizontal="distributed"/>
    </xf>
    <xf numFmtId="181" fontId="50" fillId="0" borderId="19" xfId="62" applyNumberFormat="1" applyFont="1" applyBorder="1" applyAlignment="1">
      <alignment/>
      <protection/>
    </xf>
    <xf numFmtId="177" fontId="50" fillId="0" borderId="19" xfId="0" applyNumberFormat="1" applyFont="1" applyFill="1" applyBorder="1" applyAlignment="1">
      <alignment/>
    </xf>
    <xf numFmtId="180" fontId="50" fillId="0" borderId="19" xfId="0" applyNumberFormat="1" applyFont="1" applyFill="1" applyBorder="1" applyAlignment="1">
      <alignment/>
    </xf>
    <xf numFmtId="183" fontId="50" fillId="0" borderId="19" xfId="62" applyNumberFormat="1" applyFont="1" applyBorder="1" applyAlignment="1">
      <alignment/>
      <protection/>
    </xf>
    <xf numFmtId="176" fontId="50" fillId="0" borderId="19" xfId="62" applyNumberFormat="1" applyFont="1" applyBorder="1" applyAlignment="1">
      <alignment/>
      <protection/>
    </xf>
    <xf numFmtId="182" fontId="50" fillId="0" borderId="0" xfId="0" applyNumberFormat="1" applyFont="1" applyBorder="1" applyAlignment="1">
      <alignment/>
    </xf>
    <xf numFmtId="181" fontId="50" fillId="0" borderId="20" xfId="48" applyNumberFormat="1" applyFont="1" applyFill="1" applyBorder="1" applyAlignment="1">
      <alignment/>
    </xf>
    <xf numFmtId="0" fontId="50" fillId="0" borderId="20" xfId="0" applyFont="1" applyBorder="1" applyAlignment="1">
      <alignment/>
    </xf>
    <xf numFmtId="0" fontId="51" fillId="0" borderId="0" xfId="0" applyFont="1" applyFill="1" applyAlignment="1">
      <alignment/>
    </xf>
    <xf numFmtId="180" fontId="51" fillId="0" borderId="0" xfId="0" applyNumberFormat="1" applyFont="1" applyFill="1" applyAlignment="1">
      <alignment/>
    </xf>
    <xf numFmtId="186" fontId="50" fillId="0" borderId="0" xfId="62" applyNumberFormat="1" applyFont="1" applyAlignment="1">
      <alignment/>
      <protection/>
    </xf>
    <xf numFmtId="0" fontId="50" fillId="0" borderId="20" xfId="0" applyFont="1" applyFill="1" applyBorder="1" applyAlignment="1">
      <alignment/>
    </xf>
    <xf numFmtId="38" fontId="5" fillId="0" borderId="0" xfId="51" applyFont="1" applyFill="1" applyBorder="1" applyAlignment="1">
      <alignment/>
    </xf>
    <xf numFmtId="38" fontId="5" fillId="0" borderId="19" xfId="51" applyFont="1" applyFill="1" applyBorder="1" applyAlignment="1">
      <alignment/>
    </xf>
    <xf numFmtId="179" fontId="53" fillId="0" borderId="21" xfId="0" applyNumberFormat="1" applyFont="1" applyFill="1" applyBorder="1" applyAlignment="1">
      <alignment/>
    </xf>
    <xf numFmtId="179" fontId="53" fillId="0" borderId="22" xfId="0" applyNumberFormat="1" applyFont="1" applyFill="1" applyBorder="1" applyAlignment="1">
      <alignment/>
    </xf>
    <xf numFmtId="0" fontId="53" fillId="0" borderId="22" xfId="0" applyFont="1" applyFill="1" applyBorder="1" applyAlignment="1">
      <alignment/>
    </xf>
    <xf numFmtId="179" fontId="53" fillId="0" borderId="23" xfId="0" applyNumberFormat="1" applyFont="1" applyFill="1" applyBorder="1" applyAlignment="1">
      <alignment/>
    </xf>
    <xf numFmtId="0" fontId="0" fillId="0" borderId="0" xfId="63">
      <alignment/>
      <protection/>
    </xf>
    <xf numFmtId="0" fontId="6" fillId="0" borderId="0" xfId="62" applyFont="1" applyAlignment="1">
      <alignment/>
      <protection/>
    </xf>
    <xf numFmtId="0" fontId="6" fillId="0" borderId="0" xfId="62" applyFont="1" applyAlignment="1">
      <alignment horizontal="right"/>
      <protection/>
    </xf>
    <xf numFmtId="0" fontId="5" fillId="0" borderId="24" xfId="63" applyFont="1" applyBorder="1">
      <alignment/>
      <protection/>
    </xf>
    <xf numFmtId="0" fontId="3" fillId="0" borderId="16" xfId="63" applyFont="1" applyBorder="1" applyAlignment="1">
      <alignment horizontal="distributed"/>
      <protection/>
    </xf>
    <xf numFmtId="193" fontId="3" fillId="0" borderId="24" xfId="63" applyNumberFormat="1" applyFont="1" applyBorder="1">
      <alignment/>
      <protection/>
    </xf>
    <xf numFmtId="183" fontId="3" fillId="0" borderId="24" xfId="63" applyNumberFormat="1" applyFont="1" applyBorder="1">
      <alignment/>
      <protection/>
    </xf>
    <xf numFmtId="176" fontId="3" fillId="0" borderId="24" xfId="63" applyNumberFormat="1" applyFont="1" applyBorder="1">
      <alignment/>
      <protection/>
    </xf>
    <xf numFmtId="194" fontId="3" fillId="0" borderId="24" xfId="63" applyNumberFormat="1" applyFont="1" applyBorder="1">
      <alignment/>
      <protection/>
    </xf>
    <xf numFmtId="0" fontId="3" fillId="0" borderId="17" xfId="63" applyFont="1" applyBorder="1" applyAlignment="1">
      <alignment horizontal="distributed" shrinkToFit="1"/>
      <protection/>
    </xf>
    <xf numFmtId="0" fontId="5" fillId="0" borderId="0" xfId="63" applyFont="1">
      <alignment/>
      <protection/>
    </xf>
    <xf numFmtId="0" fontId="3" fillId="0" borderId="13" xfId="63" applyFont="1" applyBorder="1" applyAlignment="1">
      <alignment horizontal="distributed"/>
      <protection/>
    </xf>
    <xf numFmtId="193" fontId="3" fillId="0" borderId="0" xfId="63" applyNumberFormat="1" applyFont="1">
      <alignment/>
      <protection/>
    </xf>
    <xf numFmtId="183" fontId="3" fillId="0" borderId="0" xfId="63" applyNumberFormat="1" applyFont="1">
      <alignment/>
      <protection/>
    </xf>
    <xf numFmtId="176" fontId="3" fillId="0" borderId="0" xfId="63" applyNumberFormat="1" applyFont="1">
      <alignment/>
      <protection/>
    </xf>
    <xf numFmtId="194" fontId="3" fillId="0" borderId="0" xfId="63" applyNumberFormat="1" applyFont="1">
      <alignment/>
      <protection/>
    </xf>
    <xf numFmtId="0" fontId="3" fillId="0" borderId="14" xfId="63" applyFont="1" applyBorder="1" applyAlignment="1">
      <alignment horizontal="distributed" shrinkToFit="1"/>
      <protection/>
    </xf>
    <xf numFmtId="0" fontId="5" fillId="0" borderId="25" xfId="63" applyFont="1" applyBorder="1" applyAlignment="1">
      <alignment horizontal="center" vertical="center" wrapText="1"/>
      <protection/>
    </xf>
    <xf numFmtId="0" fontId="5" fillId="0" borderId="0" xfId="63" applyFont="1" applyBorder="1" applyAlignment="1">
      <alignment horizontal="center" vertical="center" textRotation="255"/>
      <protection/>
    </xf>
    <xf numFmtId="0" fontId="5" fillId="0" borderId="0" xfId="63" applyFont="1" applyBorder="1" applyAlignment="1">
      <alignment vertical="top"/>
      <protection/>
    </xf>
    <xf numFmtId="0" fontId="5" fillId="0" borderId="0" xfId="63" applyFont="1" applyBorder="1" applyAlignment="1">
      <alignment vertical="top" textRotation="255" wrapText="1"/>
      <protection/>
    </xf>
    <xf numFmtId="0" fontId="5" fillId="0" borderId="0" xfId="63" applyFont="1" applyBorder="1" applyAlignment="1">
      <alignment horizontal="center" vertical="center" textRotation="255" wrapText="1"/>
      <protection/>
    </xf>
    <xf numFmtId="0" fontId="5" fillId="0" borderId="0" xfId="63" applyFont="1" applyBorder="1" applyAlignment="1">
      <alignment vertical="center" textRotation="255" wrapText="1"/>
      <protection/>
    </xf>
    <xf numFmtId="0" fontId="5" fillId="0" borderId="26" xfId="63" applyFont="1" applyBorder="1" applyAlignment="1">
      <alignment horizontal="center" vertical="center" wrapText="1"/>
      <protection/>
    </xf>
    <xf numFmtId="0" fontId="7" fillId="0" borderId="0" xfId="63" applyFont="1">
      <alignment/>
      <protection/>
    </xf>
    <xf numFmtId="0" fontId="3" fillId="0" borderId="16" xfId="63" applyFont="1" applyBorder="1" applyAlignment="1">
      <alignment horizontal="center" vertical="top" wrapText="1"/>
      <protection/>
    </xf>
    <xf numFmtId="0" fontId="3" fillId="0" borderId="27" xfId="63" applyFont="1" applyBorder="1" applyAlignment="1">
      <alignment vertical="center" textRotation="255" shrinkToFit="1"/>
      <protection/>
    </xf>
    <xf numFmtId="0" fontId="3" fillId="0" borderId="27" xfId="63" applyFont="1" applyBorder="1" applyAlignment="1">
      <alignment vertical="center" textRotation="255" wrapText="1"/>
      <protection/>
    </xf>
    <xf numFmtId="0" fontId="3" fillId="0" borderId="17" xfId="63" applyFont="1" applyBorder="1" applyAlignment="1">
      <alignment horizontal="center" vertical="top" wrapText="1"/>
      <protection/>
    </xf>
    <xf numFmtId="0" fontId="3" fillId="0" borderId="13" xfId="63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center" vertical="center" wrapText="1"/>
      <protection/>
    </xf>
    <xf numFmtId="0" fontId="3" fillId="0" borderId="25" xfId="63" applyFont="1" applyBorder="1" applyAlignment="1">
      <alignment horizontal="center" vertical="center" wrapText="1"/>
      <protection/>
    </xf>
    <xf numFmtId="0" fontId="3" fillId="0" borderId="26" xfId="63" applyFont="1" applyBorder="1" applyAlignment="1">
      <alignment horizontal="center" vertical="center" wrapText="1"/>
      <protection/>
    </xf>
    <xf numFmtId="0" fontId="8" fillId="0" borderId="0" xfId="63" applyFont="1">
      <alignment/>
      <protection/>
    </xf>
    <xf numFmtId="0" fontId="3" fillId="0" borderId="0" xfId="63" applyFont="1" applyAlignment="1">
      <alignment horizontal="right"/>
      <protection/>
    </xf>
    <xf numFmtId="0" fontId="9" fillId="0" borderId="0" xfId="63" applyFont="1">
      <alignment/>
      <protection/>
    </xf>
    <xf numFmtId="0" fontId="10" fillId="0" borderId="0" xfId="63" applyFont="1">
      <alignment/>
      <protection/>
    </xf>
    <xf numFmtId="0" fontId="11" fillId="0" borderId="0" xfId="63" applyFont="1" applyAlignment="1">
      <alignment horizontal="left"/>
      <protection/>
    </xf>
    <xf numFmtId="0" fontId="11" fillId="0" borderId="0" xfId="63" applyFont="1" applyAlignment="1">
      <alignment horizontal="right"/>
      <protection/>
    </xf>
    <xf numFmtId="0" fontId="50" fillId="0" borderId="0" xfId="0" applyFont="1" applyFill="1" applyAlignment="1">
      <alignment horizontal="center"/>
    </xf>
    <xf numFmtId="184" fontId="50" fillId="0" borderId="19" xfId="0" applyNumberFormat="1" applyFont="1" applyFill="1" applyBorder="1" applyAlignment="1">
      <alignment/>
    </xf>
    <xf numFmtId="0" fontId="54" fillId="0" borderId="0" xfId="0" applyFont="1" applyAlignment="1">
      <alignment horizontal="center"/>
    </xf>
    <xf numFmtId="0" fontId="50" fillId="0" borderId="11" xfId="0" applyFont="1" applyBorder="1" applyAlignment="1">
      <alignment horizontal="distributed" vertical="center"/>
    </xf>
    <xf numFmtId="0" fontId="50" fillId="0" borderId="14" xfId="0" applyFont="1" applyBorder="1" applyAlignment="1">
      <alignment horizontal="distributed" vertical="center"/>
    </xf>
    <xf numFmtId="0" fontId="50" fillId="0" borderId="17" xfId="0" applyFont="1" applyBorder="1" applyAlignment="1">
      <alignment horizontal="distributed" vertical="center"/>
    </xf>
    <xf numFmtId="0" fontId="3" fillId="0" borderId="27" xfId="63" applyFont="1" applyBorder="1" applyAlignment="1">
      <alignment horizontal="center" vertical="center" textRotation="255"/>
      <protection/>
    </xf>
    <xf numFmtId="0" fontId="3" fillId="0" borderId="27" xfId="63" applyFont="1" applyBorder="1" applyAlignment="1">
      <alignment horizontal="center" vertical="center"/>
      <protection/>
    </xf>
    <xf numFmtId="0" fontId="3" fillId="0" borderId="28" xfId="63" applyFont="1" applyBorder="1" applyAlignment="1">
      <alignment horizontal="center" vertical="center" textRotation="255"/>
      <protection/>
    </xf>
    <xf numFmtId="0" fontId="3" fillId="0" borderId="15" xfId="63" applyFont="1" applyBorder="1" applyAlignment="1">
      <alignment horizontal="center" vertical="center" textRotation="255"/>
      <protection/>
    </xf>
    <xf numFmtId="0" fontId="3" fillId="0" borderId="18" xfId="63" applyFont="1" applyBorder="1" applyAlignment="1">
      <alignment horizontal="center" vertical="center" textRotation="255"/>
      <protection/>
    </xf>
    <xf numFmtId="0" fontId="3" fillId="0" borderId="27" xfId="63" applyFont="1" applyBorder="1" applyAlignment="1">
      <alignment horizontal="center" vertical="center" textRotation="255" wrapText="1"/>
      <protection/>
    </xf>
    <xf numFmtId="0" fontId="3" fillId="0" borderId="28" xfId="63" applyFont="1" applyBorder="1" applyAlignment="1">
      <alignment horizontal="center" vertical="center" textRotation="255" shrinkToFit="1"/>
      <protection/>
    </xf>
    <xf numFmtId="0" fontId="3" fillId="0" borderId="18" xfId="63" applyFont="1" applyBorder="1" applyAlignment="1">
      <alignment horizontal="center" vertical="center" textRotation="255" shrinkToFit="1"/>
      <protection/>
    </xf>
    <xf numFmtId="0" fontId="3" fillId="0" borderId="29" xfId="63" applyFont="1" applyBorder="1" applyAlignment="1">
      <alignment horizontal="center" vertical="center"/>
      <protection/>
    </xf>
    <xf numFmtId="0" fontId="3" fillId="0" borderId="30" xfId="63" applyFont="1" applyBorder="1" applyAlignment="1">
      <alignment horizontal="center" vertical="center"/>
      <protection/>
    </xf>
    <xf numFmtId="0" fontId="3" fillId="0" borderId="28" xfId="63" applyFont="1" applyBorder="1" applyAlignment="1">
      <alignment horizontal="center" vertical="center" textRotation="255" wrapText="1"/>
      <protection/>
    </xf>
    <xf numFmtId="0" fontId="3" fillId="0" borderId="18" xfId="63" applyFont="1" applyBorder="1" applyAlignment="1">
      <alignment horizontal="center" vertical="center" textRotation="255" wrapText="1"/>
      <protection/>
    </xf>
    <xf numFmtId="0" fontId="3" fillId="0" borderId="28" xfId="63" applyFont="1" applyBorder="1" applyAlignment="1">
      <alignment vertical="top" textRotation="255" wrapText="1"/>
      <protection/>
    </xf>
    <xf numFmtId="0" fontId="3" fillId="0" borderId="15" xfId="63" applyFont="1" applyBorder="1" applyAlignment="1">
      <alignment vertical="top" textRotation="255" wrapText="1"/>
      <protection/>
    </xf>
    <xf numFmtId="0" fontId="3" fillId="0" borderId="18" xfId="63" applyFont="1" applyBorder="1" applyAlignment="1">
      <alignment vertical="top" textRotation="255" wrapText="1"/>
      <protection/>
    </xf>
    <xf numFmtId="0" fontId="3" fillId="0" borderId="15" xfId="63" applyFont="1" applyBorder="1" applyAlignment="1">
      <alignment vertical="top"/>
      <protection/>
    </xf>
    <xf numFmtId="0" fontId="3" fillId="0" borderId="18" xfId="63" applyFont="1" applyBorder="1" applyAlignment="1">
      <alignment vertical="top"/>
      <protection/>
    </xf>
    <xf numFmtId="0" fontId="50" fillId="0" borderId="12" xfId="0" applyFont="1" applyFill="1" applyBorder="1" applyAlignment="1">
      <alignment horizontal="distributed"/>
    </xf>
    <xf numFmtId="0" fontId="50" fillId="0" borderId="15" xfId="0" applyFont="1" applyFill="1" applyBorder="1" applyAlignment="1">
      <alignment horizontal="distributed"/>
    </xf>
    <xf numFmtId="0" fontId="50" fillId="0" borderId="10" xfId="0" applyFont="1" applyFill="1" applyBorder="1" applyAlignment="1">
      <alignment shrinkToFit="1"/>
    </xf>
    <xf numFmtId="0" fontId="50" fillId="0" borderId="13" xfId="0" applyFont="1" applyFill="1" applyBorder="1" applyAlignment="1">
      <alignment horizontal="distributed"/>
    </xf>
    <xf numFmtId="0" fontId="50" fillId="0" borderId="24" xfId="0" applyFont="1" applyFill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変換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view="pageBreakPreview" zoomScaleSheetLayoutView="100" zoomScalePageLayoutView="0" workbookViewId="0" topLeftCell="A1">
      <selection activeCell="O16" sqref="O16"/>
    </sheetView>
  </sheetViews>
  <sheetFormatPr defaultColWidth="9.00390625" defaultRowHeight="13.5"/>
  <cols>
    <col min="1" max="1" width="8.50390625" style="0" bestFit="1" customWidth="1"/>
    <col min="2" max="2" width="11.875" style="1" customWidth="1"/>
    <col min="3" max="3" width="1.625" style="9" customWidth="1"/>
    <col min="4" max="5" width="11.875" style="4" customWidth="1"/>
    <col min="6" max="7" width="11.875" style="1" customWidth="1"/>
    <col min="8" max="8" width="11.875" style="3" customWidth="1"/>
    <col min="9" max="9" width="11.875" style="1" customWidth="1"/>
    <col min="10" max="10" width="11.00390625" style="3" bestFit="1" customWidth="1"/>
    <col min="11" max="11" width="11.875" style="2" customWidth="1"/>
    <col min="12" max="12" width="11.875" style="1" customWidth="1"/>
  </cols>
  <sheetData>
    <row r="1" spans="1:12" ht="24">
      <c r="A1" s="100" t="s">
        <v>88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18" thickBot="1">
      <c r="A2" s="12" t="s">
        <v>87</v>
      </c>
      <c r="B2" s="10"/>
      <c r="C2" s="13"/>
      <c r="D2" s="14"/>
      <c r="E2" s="98" t="s">
        <v>199</v>
      </c>
      <c r="F2" s="98" t="s">
        <v>199</v>
      </c>
      <c r="G2" s="10"/>
      <c r="H2" s="98" t="s">
        <v>199</v>
      </c>
      <c r="I2" s="10"/>
      <c r="J2" s="98" t="s">
        <v>199</v>
      </c>
      <c r="K2" s="15"/>
      <c r="L2" s="10"/>
    </row>
    <row r="3" spans="1:12" ht="15" customHeight="1">
      <c r="A3" s="101" t="s">
        <v>86</v>
      </c>
      <c r="B3" s="16" t="s">
        <v>85</v>
      </c>
      <c r="C3" s="17"/>
      <c r="D3" s="18" t="s">
        <v>84</v>
      </c>
      <c r="E3" s="18" t="s">
        <v>83</v>
      </c>
      <c r="F3" s="18" t="s">
        <v>82</v>
      </c>
      <c r="G3" s="18" t="s">
        <v>81</v>
      </c>
      <c r="H3" s="18" t="s">
        <v>80</v>
      </c>
      <c r="I3" s="18" t="s">
        <v>79</v>
      </c>
      <c r="J3" s="121" t="s">
        <v>78</v>
      </c>
      <c r="K3" s="19" t="s">
        <v>77</v>
      </c>
      <c r="L3" s="123" t="s">
        <v>76</v>
      </c>
    </row>
    <row r="4" spans="1:12" ht="15" customHeight="1">
      <c r="A4" s="102"/>
      <c r="B4" s="20"/>
      <c r="C4" s="21"/>
      <c r="D4" s="22"/>
      <c r="E4" s="22" t="s">
        <v>75</v>
      </c>
      <c r="F4" s="22" t="s">
        <v>74</v>
      </c>
      <c r="G4" s="22" t="s">
        <v>73</v>
      </c>
      <c r="H4" s="22"/>
      <c r="I4" s="22"/>
      <c r="J4" s="122" t="s">
        <v>72</v>
      </c>
      <c r="K4" s="23" t="s">
        <v>71</v>
      </c>
      <c r="L4" s="124" t="s">
        <v>70</v>
      </c>
    </row>
    <row r="5" spans="1:12" ht="15" customHeight="1">
      <c r="A5" s="102" t="s">
        <v>69</v>
      </c>
      <c r="B5" s="20" t="s">
        <v>68</v>
      </c>
      <c r="C5" s="21"/>
      <c r="D5" s="22" t="s">
        <v>67</v>
      </c>
      <c r="E5" s="22" t="s">
        <v>66</v>
      </c>
      <c r="F5" s="22" t="s">
        <v>65</v>
      </c>
      <c r="G5" s="22" t="s">
        <v>64</v>
      </c>
      <c r="H5" s="22" t="s">
        <v>63</v>
      </c>
      <c r="I5" s="22" t="s">
        <v>62</v>
      </c>
      <c r="J5" s="22" t="s">
        <v>61</v>
      </c>
      <c r="K5" s="23" t="s">
        <v>60</v>
      </c>
      <c r="L5" s="20" t="s">
        <v>59</v>
      </c>
    </row>
    <row r="6" spans="1:12" ht="15" customHeight="1">
      <c r="A6" s="103"/>
      <c r="B6" s="24" t="s">
        <v>57</v>
      </c>
      <c r="C6" s="25"/>
      <c r="D6" s="26" t="s">
        <v>58</v>
      </c>
      <c r="E6" s="26" t="s">
        <v>55</v>
      </c>
      <c r="F6" s="26" t="s">
        <v>53</v>
      </c>
      <c r="G6" s="26" t="s">
        <v>55</v>
      </c>
      <c r="H6" s="26" t="s">
        <v>57</v>
      </c>
      <c r="I6" s="26" t="s">
        <v>56</v>
      </c>
      <c r="J6" s="26" t="s">
        <v>55</v>
      </c>
      <c r="K6" s="27" t="s">
        <v>54</v>
      </c>
      <c r="L6" s="125" t="s">
        <v>53</v>
      </c>
    </row>
    <row r="7" spans="1:12" ht="15.75" customHeight="1">
      <c r="A7" s="28" t="s">
        <v>52</v>
      </c>
      <c r="B7" s="51">
        <v>83423.83</v>
      </c>
      <c r="C7" s="55"/>
      <c r="D7" s="53">
        <v>5286</v>
      </c>
      <c r="E7" s="31">
        <f>SUM('表7'!I8,'表7'!I60)</f>
        <v>18589147</v>
      </c>
      <c r="F7" s="32">
        <f>E7/B7</f>
        <v>222.82778194192235</v>
      </c>
      <c r="G7" s="33">
        <f>E7/D7/1000</f>
        <v>3.516675558077942</v>
      </c>
      <c r="H7" s="34">
        <f>SUM('表4'!AB8,'表4'!AB60)</f>
        <v>735.62</v>
      </c>
      <c r="I7" s="33">
        <f>H7/B7*100</f>
        <v>0.8817864152245228</v>
      </c>
      <c r="J7" s="35">
        <f>SUM('表7'!R8,'表7'!R60)</f>
        <v>11766986</v>
      </c>
      <c r="K7" s="36">
        <v>3601720</v>
      </c>
      <c r="L7" s="37">
        <f>J7/K7</f>
        <v>3.267046300101063</v>
      </c>
    </row>
    <row r="8" spans="1:12" ht="15.75" customHeight="1">
      <c r="A8" s="28" t="s">
        <v>51</v>
      </c>
      <c r="B8" s="51">
        <v>9645.65</v>
      </c>
      <c r="C8" s="56"/>
      <c r="D8" s="53">
        <v>1263</v>
      </c>
      <c r="E8" s="31">
        <f>SUM('表7'!I9)</f>
        <v>3932926</v>
      </c>
      <c r="F8" s="32">
        <f>E8/B8</f>
        <v>407.74089874710364</v>
      </c>
      <c r="G8" s="33">
        <f>E8/D8/1000</f>
        <v>3.1139556611243076</v>
      </c>
      <c r="H8" s="34">
        <f>SUM('表4'!AB9)</f>
        <v>131.21</v>
      </c>
      <c r="I8" s="33">
        <f>H8/B8*100</f>
        <v>1.3603023124413596</v>
      </c>
      <c r="J8" s="35">
        <f>SUM('表7'!R9)</f>
        <v>2772791</v>
      </c>
      <c r="K8" s="36">
        <v>979612</v>
      </c>
      <c r="L8" s="37">
        <f>J8/K8</f>
        <v>2.8304992180577617</v>
      </c>
    </row>
    <row r="9" spans="1:12" ht="15.75" customHeight="1">
      <c r="A9" s="28" t="s">
        <v>50</v>
      </c>
      <c r="B9" s="51">
        <v>15275.01</v>
      </c>
      <c r="C9" s="56"/>
      <c r="D9" s="53">
        <v>1241</v>
      </c>
      <c r="E9" s="31">
        <f>SUM('表7'!I10)</f>
        <v>4719662</v>
      </c>
      <c r="F9" s="32">
        <f>E9/B9</f>
        <v>308.9793067238581</v>
      </c>
      <c r="G9" s="33">
        <f>E9/D9/1000</f>
        <v>3.8031120064464146</v>
      </c>
      <c r="H9" s="34">
        <f>SUM('表4'!AB10)</f>
        <v>203.35</v>
      </c>
      <c r="I9" s="33">
        <f>H9/B9*100</f>
        <v>1.3312593576043485</v>
      </c>
      <c r="J9" s="35">
        <f>SUM('表7'!R10)</f>
        <v>3214877</v>
      </c>
      <c r="K9" s="36">
        <v>998727</v>
      </c>
      <c r="L9" s="37">
        <f>J9/K9</f>
        <v>3.2189747548629404</v>
      </c>
    </row>
    <row r="10" spans="1:12" ht="15.75" customHeight="1">
      <c r="A10" s="28" t="s">
        <v>49</v>
      </c>
      <c r="B10" s="51">
        <v>7282.23</v>
      </c>
      <c r="C10" s="56" t="s">
        <v>89</v>
      </c>
      <c r="D10" s="53">
        <v>2316</v>
      </c>
      <c r="E10" s="31">
        <f>SUM('表7'!I11,'表7'!I61)</f>
        <v>3539519</v>
      </c>
      <c r="F10" s="32">
        <f>E10/B10</f>
        <v>486.0487790141207</v>
      </c>
      <c r="G10" s="33">
        <f>E10/D10/1000</f>
        <v>1.5282897236614854</v>
      </c>
      <c r="H10" s="34">
        <f>SUM('表4'!AB11,'表4'!AB61)</f>
        <v>172.92000000000002</v>
      </c>
      <c r="I10" s="33">
        <f>H10/B10*100</f>
        <v>2.3745473570595825</v>
      </c>
      <c r="J10" s="35">
        <f>SUM('表7'!R11,'表7'!R61)</f>
        <v>3208492</v>
      </c>
      <c r="K10" s="36">
        <v>1634593</v>
      </c>
      <c r="L10" s="37">
        <f>J10/K10</f>
        <v>1.962869044465503</v>
      </c>
    </row>
    <row r="11" spans="1:12" ht="15.75" customHeight="1">
      <c r="A11" s="28" t="s">
        <v>48</v>
      </c>
      <c r="B11" s="51">
        <v>11637.52</v>
      </c>
      <c r="C11" s="56"/>
      <c r="D11" s="53">
        <v>981</v>
      </c>
      <c r="E11" s="31">
        <f>SUM('表7'!I12)</f>
        <v>3747328</v>
      </c>
      <c r="F11" s="32">
        <f>E11/B11</f>
        <v>322.0040008524153</v>
      </c>
      <c r="G11" s="33">
        <f>E11/D11/1000</f>
        <v>3.8199062181447503</v>
      </c>
      <c r="H11" s="34">
        <f>SUM('表4'!AB12)</f>
        <v>147.48</v>
      </c>
      <c r="I11" s="33">
        <f>H11/B11*100</f>
        <v>1.2672803140187943</v>
      </c>
      <c r="J11" s="35">
        <f>SUM('表7'!R12)</f>
        <v>2810013</v>
      </c>
      <c r="K11" s="36">
        <v>790142</v>
      </c>
      <c r="L11" s="37">
        <f>J11/K11</f>
        <v>3.5563392402884544</v>
      </c>
    </row>
    <row r="12" spans="1:12" ht="15.75" customHeight="1">
      <c r="A12" s="28"/>
      <c r="B12" s="29"/>
      <c r="C12" s="56"/>
      <c r="D12" s="30"/>
      <c r="E12" s="31"/>
      <c r="F12" s="32"/>
      <c r="G12" s="33"/>
      <c r="H12" s="34"/>
      <c r="I12" s="33"/>
      <c r="J12" s="35"/>
      <c r="K12" s="36"/>
      <c r="L12" s="37"/>
    </row>
    <row r="13" spans="1:12" ht="15.75" customHeight="1">
      <c r="A13" s="28" t="s">
        <v>47</v>
      </c>
      <c r="B13" s="51">
        <v>9323.15</v>
      </c>
      <c r="C13" s="56" t="s">
        <v>89</v>
      </c>
      <c r="D13" s="53">
        <v>1090</v>
      </c>
      <c r="E13" s="31">
        <f>SUM('表7'!I13)</f>
        <v>3649425</v>
      </c>
      <c r="F13" s="32">
        <f>E13/B13</f>
        <v>391.43690705394636</v>
      </c>
      <c r="G13" s="33">
        <f>E13/D13/1000</f>
        <v>3.3480963302752293</v>
      </c>
      <c r="H13" s="34">
        <f>SUM('表4'!AB13)</f>
        <v>122.07</v>
      </c>
      <c r="I13" s="33">
        <f>H13/B13*100</f>
        <v>1.3093214203354016</v>
      </c>
      <c r="J13" s="35">
        <f>SUM('表7'!R13)</f>
        <v>2699675</v>
      </c>
      <c r="K13" s="36">
        <v>908800</v>
      </c>
      <c r="L13" s="37">
        <f>J13/K13</f>
        <v>2.9705930897887325</v>
      </c>
    </row>
    <row r="14" spans="1:12" ht="15.75" customHeight="1">
      <c r="A14" s="28" t="s">
        <v>46</v>
      </c>
      <c r="B14" s="51">
        <v>13783.9</v>
      </c>
      <c r="C14" s="56"/>
      <c r="D14" s="53">
        <v>1864</v>
      </c>
      <c r="E14" s="31">
        <f>SUM('表7'!I14)</f>
        <v>6139084</v>
      </c>
      <c r="F14" s="32">
        <f>E14/B14</f>
        <v>445.38077031899536</v>
      </c>
      <c r="G14" s="33">
        <f>E14/D14/1000</f>
        <v>3.2935</v>
      </c>
      <c r="H14" s="34">
        <f>SUM('表4'!AB14)</f>
        <v>231.39</v>
      </c>
      <c r="I14" s="33">
        <f>H14/B14*100</f>
        <v>1.678697610980927</v>
      </c>
      <c r="J14" s="35">
        <f>SUM('表7'!R14)</f>
        <v>3959839</v>
      </c>
      <c r="K14" s="36">
        <v>1594089</v>
      </c>
      <c r="L14" s="37">
        <f>J14/K14</f>
        <v>2.4840764850645103</v>
      </c>
    </row>
    <row r="15" spans="1:12" ht="15.75" customHeight="1">
      <c r="A15" s="28" t="s">
        <v>45</v>
      </c>
      <c r="B15" s="51">
        <v>6097.33</v>
      </c>
      <c r="C15" s="56"/>
      <c r="D15" s="53">
        <v>2877</v>
      </c>
      <c r="E15" s="31">
        <f>SUM('表7'!I15)</f>
        <v>4557981</v>
      </c>
      <c r="F15" s="32">
        <f>E15/B15</f>
        <v>747.5372007091629</v>
      </c>
      <c r="G15" s="33">
        <f>E15/D15/1000</f>
        <v>1.5842825860271117</v>
      </c>
      <c r="H15" s="34">
        <f>SUM('表4'!AB15)</f>
        <v>290.5</v>
      </c>
      <c r="I15" s="33">
        <f>H15/B15*100</f>
        <v>4.764380474732382</v>
      </c>
      <c r="J15" s="35">
        <f>SUM('表7'!R15)</f>
        <v>3510730</v>
      </c>
      <c r="K15" s="36">
        <v>2512381</v>
      </c>
      <c r="L15" s="37">
        <f>J15/K15</f>
        <v>1.3973716566078154</v>
      </c>
    </row>
    <row r="16" spans="1:12" ht="15.75" customHeight="1">
      <c r="A16" s="28" t="s">
        <v>44</v>
      </c>
      <c r="B16" s="51">
        <v>6408.09</v>
      </c>
      <c r="C16" s="56"/>
      <c r="D16" s="53">
        <v>1946</v>
      </c>
      <c r="E16" s="31">
        <f>SUM('表7'!I16)</f>
        <v>3761297</v>
      </c>
      <c r="F16" s="32">
        <f>E16/B16</f>
        <v>586.9607012385906</v>
      </c>
      <c r="G16" s="33">
        <f>E16/D16/1000</f>
        <v>1.9328350462487154</v>
      </c>
      <c r="H16" s="34">
        <f>SUM('表4'!AB16)</f>
        <v>167.2</v>
      </c>
      <c r="I16" s="33">
        <f>H16/B16*100</f>
        <v>2.6092018058423023</v>
      </c>
      <c r="J16" s="35">
        <f>SUM('表7'!R16)</f>
        <v>3248857</v>
      </c>
      <c r="K16" s="36">
        <v>1658806</v>
      </c>
      <c r="L16" s="37">
        <f>J16/K16</f>
        <v>1.958551512352861</v>
      </c>
    </row>
    <row r="17" spans="1:12" ht="15.75" customHeight="1">
      <c r="A17" s="28" t="s">
        <v>43</v>
      </c>
      <c r="B17" s="51">
        <v>6362.28</v>
      </c>
      <c r="C17" s="56"/>
      <c r="D17" s="53">
        <v>1952</v>
      </c>
      <c r="E17" s="31">
        <f>SUM('表7'!I17)</f>
        <v>3461504</v>
      </c>
      <c r="F17" s="32">
        <f>E17/B17</f>
        <v>544.0665924794256</v>
      </c>
      <c r="G17" s="33">
        <f>E17/D17/1000</f>
        <v>1.773311475409836</v>
      </c>
      <c r="H17" s="34">
        <f>SUM('表4'!AB17)</f>
        <v>186.4</v>
      </c>
      <c r="I17" s="33">
        <f>H17/B17*100</f>
        <v>2.9297673161193787</v>
      </c>
      <c r="J17" s="35">
        <f>SUM('表7'!R17)</f>
        <v>2878037</v>
      </c>
      <c r="K17" s="36">
        <v>1731252</v>
      </c>
      <c r="L17" s="37">
        <f>J17/K17</f>
        <v>1.6624021228567534</v>
      </c>
    </row>
    <row r="18" spans="1:12" ht="15.75" customHeight="1">
      <c r="A18" s="28"/>
      <c r="B18" s="29"/>
      <c r="C18" s="56"/>
      <c r="D18" s="30"/>
      <c r="E18" s="31"/>
      <c r="F18" s="32"/>
      <c r="G18" s="33"/>
      <c r="H18" s="34"/>
      <c r="I18" s="33"/>
      <c r="J18" s="35"/>
      <c r="K18" s="36"/>
      <c r="L18" s="37"/>
    </row>
    <row r="19" spans="1:12" ht="15.75" customHeight="1">
      <c r="A19" s="28" t="s">
        <v>42</v>
      </c>
      <c r="B19" s="51">
        <v>3797.75</v>
      </c>
      <c r="C19" s="56" t="s">
        <v>89</v>
      </c>
      <c r="D19" s="53">
        <v>7330</v>
      </c>
      <c r="E19" s="31">
        <f>SUM('表7'!I19,'表7'!I62)</f>
        <v>3405508</v>
      </c>
      <c r="F19" s="32">
        <f>E19/B19</f>
        <v>896.7172668027122</v>
      </c>
      <c r="G19" s="33">
        <f>E19/D19/1000</f>
        <v>0.4645986357435198</v>
      </c>
      <c r="H19" s="34">
        <f>SUM('表4'!AB19,'表4'!AB62)</f>
        <v>262.58</v>
      </c>
      <c r="I19" s="33">
        <f>H19/B19*100</f>
        <v>6.914093871371206</v>
      </c>
      <c r="J19" s="35">
        <f>SUM('表7'!R19,'表7'!R62)</f>
        <v>3094488</v>
      </c>
      <c r="K19" s="36">
        <v>3926337</v>
      </c>
      <c r="L19" s="37">
        <f>J19/K19</f>
        <v>0.7881361177097126</v>
      </c>
    </row>
    <row r="20" spans="1:12" ht="15.75" customHeight="1">
      <c r="A20" s="28" t="s">
        <v>41</v>
      </c>
      <c r="B20" s="51">
        <v>5157.61</v>
      </c>
      <c r="C20" s="56" t="s">
        <v>89</v>
      </c>
      <c r="D20" s="53">
        <v>6255</v>
      </c>
      <c r="E20" s="31">
        <f>SUM('表7'!I20,'表7'!I63)</f>
        <v>3889678</v>
      </c>
      <c r="F20" s="32">
        <f>E20/B20</f>
        <v>754.1628777670278</v>
      </c>
      <c r="G20" s="33">
        <f>E20/D20/1000</f>
        <v>0.6218509992006396</v>
      </c>
      <c r="H20" s="34">
        <f>SUM('表4'!AB20,'表4'!AB63)</f>
        <v>248.32999999999998</v>
      </c>
      <c r="I20" s="33">
        <f>H20/B20*100</f>
        <v>4.814827022593798</v>
      </c>
      <c r="J20" s="35">
        <f>SUM('表7'!R20,'表7'!R63)</f>
        <v>3576388</v>
      </c>
      <c r="K20" s="36">
        <v>3503040</v>
      </c>
      <c r="L20" s="37">
        <f>J20/K20</f>
        <v>1.0209383849456473</v>
      </c>
    </row>
    <row r="21" spans="1:12" ht="15.75" customHeight="1">
      <c r="A21" s="28" t="s">
        <v>40</v>
      </c>
      <c r="B21" s="51">
        <v>2193.96</v>
      </c>
      <c r="C21" s="56" t="s">
        <v>89</v>
      </c>
      <c r="D21" s="53">
        <v>13822</v>
      </c>
      <c r="E21" s="31">
        <f>SUM('表7'!I21)</f>
        <v>2697183</v>
      </c>
      <c r="F21" s="32">
        <f>E21/B21</f>
        <v>1229.367445167642</v>
      </c>
      <c r="G21" s="33">
        <f>E21/D21/1000</f>
        <v>0.19513695557806396</v>
      </c>
      <c r="H21" s="34">
        <f>SUM('表4'!AB21)</f>
        <v>178.4</v>
      </c>
      <c r="I21" s="33">
        <f>H21/B21*100</f>
        <v>8.13141534029791</v>
      </c>
      <c r="J21" s="35">
        <f>SUM('表7'!R21)</f>
        <v>2614367</v>
      </c>
      <c r="K21" s="36">
        <v>3940338</v>
      </c>
      <c r="L21" s="37">
        <f>J21/K21</f>
        <v>0.663488005343704</v>
      </c>
    </row>
    <row r="22" spans="1:12" ht="15.75" customHeight="1">
      <c r="A22" s="28" t="s">
        <v>39</v>
      </c>
      <c r="B22" s="51">
        <v>2416.16</v>
      </c>
      <c r="C22" s="56"/>
      <c r="D22" s="53">
        <v>9177</v>
      </c>
      <c r="E22" s="31">
        <f>SUM('表7'!I22,'表7'!I64,'表7'!I65,'表7'!I66)</f>
        <v>2198989</v>
      </c>
      <c r="F22" s="32">
        <f>E22/B22</f>
        <v>910.1172935567182</v>
      </c>
      <c r="G22" s="33">
        <f>E22/D22/1000</f>
        <v>0.2396195924594094</v>
      </c>
      <c r="H22" s="34">
        <f>SUM('表4'!AB22,'表4'!AB64,'表4'!AB65,'表4'!AB66)</f>
        <v>170.68</v>
      </c>
      <c r="I22" s="33">
        <f>H22/B22*100</f>
        <v>7.0641017151182055</v>
      </c>
      <c r="J22" s="35">
        <f>SUM('表7'!R22,'表7'!R64,'表7'!R65,'表7'!R66)</f>
        <v>2065410</v>
      </c>
      <c r="K22" s="36">
        <v>3705898</v>
      </c>
      <c r="L22" s="37">
        <f>J22/K22</f>
        <v>0.5573305039696181</v>
      </c>
    </row>
    <row r="23" spans="1:12" ht="15.75" customHeight="1">
      <c r="A23" s="28" t="s">
        <v>38</v>
      </c>
      <c r="B23" s="51">
        <v>12584.23</v>
      </c>
      <c r="C23" s="56" t="s">
        <v>89</v>
      </c>
      <c r="D23" s="53">
        <v>2246</v>
      </c>
      <c r="E23" s="31">
        <f>SUM('表7'!I23,'表7'!I67)</f>
        <v>6657270</v>
      </c>
      <c r="F23" s="32">
        <f>E23/B23</f>
        <v>529.0168727049648</v>
      </c>
      <c r="G23" s="33">
        <f>E23/D23/1000</f>
        <v>2.9640560997328587</v>
      </c>
      <c r="H23" s="34">
        <f>SUM('表4'!AB23,'表4'!AB67)</f>
        <v>245.10000000000002</v>
      </c>
      <c r="I23" s="33">
        <f>H23/B23*100</f>
        <v>1.9476757815138475</v>
      </c>
      <c r="J23" s="35">
        <f>SUM('表7'!R23,'表7'!R67)</f>
        <v>4600702</v>
      </c>
      <c r="K23" s="36">
        <v>1784980</v>
      </c>
      <c r="L23" s="37">
        <f>J23/K23</f>
        <v>2.5774529686607135</v>
      </c>
    </row>
    <row r="24" spans="1:12" ht="15.75" customHeight="1">
      <c r="A24" s="28"/>
      <c r="B24" s="29"/>
      <c r="C24" s="56"/>
      <c r="D24" s="30"/>
      <c r="E24" s="31"/>
      <c r="F24" s="32"/>
      <c r="G24" s="33"/>
      <c r="H24" s="34"/>
      <c r="I24" s="33"/>
      <c r="J24" s="35"/>
      <c r="K24" s="36"/>
      <c r="L24" s="37"/>
    </row>
    <row r="25" spans="1:12" ht="15.75" customHeight="1">
      <c r="A25" s="28" t="s">
        <v>37</v>
      </c>
      <c r="B25" s="51">
        <v>4247.61</v>
      </c>
      <c r="C25" s="56" t="s">
        <v>89</v>
      </c>
      <c r="D25" s="53">
        <v>1050</v>
      </c>
      <c r="E25" s="31">
        <f>SUM('表7'!I24)</f>
        <v>2687577</v>
      </c>
      <c r="F25" s="32">
        <f>E25/B25</f>
        <v>632.7268746424461</v>
      </c>
      <c r="G25" s="33">
        <f>E25/D25/1000</f>
        <v>2.5595971428571427</v>
      </c>
      <c r="H25" s="34">
        <f>SUM('表4'!AB24)</f>
        <v>102.51</v>
      </c>
      <c r="I25" s="33">
        <f>H25/B25*100</f>
        <v>2.41335715849619</v>
      </c>
      <c r="J25" s="35">
        <f>SUM('表7'!R24)</f>
        <v>2415406</v>
      </c>
      <c r="K25" s="36">
        <v>879166</v>
      </c>
      <c r="L25" s="37">
        <f>J25/K25</f>
        <v>2.747383315551329</v>
      </c>
    </row>
    <row r="26" spans="1:12" ht="15.75" customHeight="1">
      <c r="A26" s="28" t="s">
        <v>36</v>
      </c>
      <c r="B26" s="51">
        <v>4186.05</v>
      </c>
      <c r="C26" s="56"/>
      <c r="D26" s="53">
        <v>1143</v>
      </c>
      <c r="E26" s="31">
        <f>SUM('表7'!I25)</f>
        <v>2529863</v>
      </c>
      <c r="F26" s="32">
        <f>E26/B26</f>
        <v>604.3556574813965</v>
      </c>
      <c r="G26" s="33">
        <f>E26/D26/1000</f>
        <v>2.2133534558180226</v>
      </c>
      <c r="H26" s="34">
        <f>SUM('表4'!AB25)</f>
        <v>96.53</v>
      </c>
      <c r="I26" s="33">
        <f>H26/B26*100</f>
        <v>2.3059925227840083</v>
      </c>
      <c r="J26" s="35">
        <f>SUM('表7'!R25)</f>
        <v>2085407</v>
      </c>
      <c r="K26" s="36">
        <v>892210</v>
      </c>
      <c r="L26" s="37">
        <f>J26/K26</f>
        <v>2.3373499512446623</v>
      </c>
    </row>
    <row r="27" spans="1:12" ht="15.75" customHeight="1">
      <c r="A27" s="28" t="s">
        <v>35</v>
      </c>
      <c r="B27" s="51">
        <v>4190.52</v>
      </c>
      <c r="C27" s="56"/>
      <c r="D27" s="53">
        <v>774</v>
      </c>
      <c r="E27" s="31">
        <f>SUM('表7'!I26)</f>
        <v>2366891</v>
      </c>
      <c r="F27" s="32">
        <f>E27/B27</f>
        <v>564.8203564235464</v>
      </c>
      <c r="G27" s="33">
        <f>E27/D27/1000</f>
        <v>3.057998708010336</v>
      </c>
      <c r="H27" s="34">
        <f>SUM('表4'!AB26)</f>
        <v>75.7</v>
      </c>
      <c r="I27" s="33">
        <f>H27/B27*100</f>
        <v>1.8064583870259536</v>
      </c>
      <c r="J27" s="35">
        <f>SUM('表7'!R26)</f>
        <v>1630626</v>
      </c>
      <c r="K27" s="36">
        <v>652835</v>
      </c>
      <c r="L27" s="37">
        <f>J27/K27</f>
        <v>2.497761302626238</v>
      </c>
    </row>
    <row r="28" spans="1:12" ht="15.75" customHeight="1">
      <c r="A28" s="28" t="s">
        <v>34</v>
      </c>
      <c r="B28" s="51">
        <v>4465.27</v>
      </c>
      <c r="C28" s="56" t="s">
        <v>89</v>
      </c>
      <c r="D28" s="53">
        <v>817</v>
      </c>
      <c r="E28" s="31">
        <f>SUM('表7'!I27)</f>
        <v>2039325</v>
      </c>
      <c r="F28" s="32">
        <f>E28/B28</f>
        <v>456.7081049970102</v>
      </c>
      <c r="G28" s="33">
        <f>E28/D28/1000</f>
        <v>2.4961138310893514</v>
      </c>
      <c r="H28" s="34">
        <f>SUM('表4'!AB27)</f>
        <v>66.46</v>
      </c>
      <c r="I28" s="33">
        <f>H28/B28*100</f>
        <v>1.4883758428941585</v>
      </c>
      <c r="J28" s="35">
        <f>SUM('表7'!R27)</f>
        <v>1483472</v>
      </c>
      <c r="K28" s="36">
        <v>728082</v>
      </c>
      <c r="L28" s="37">
        <f>J28/K28</f>
        <v>2.0375067643479716</v>
      </c>
    </row>
    <row r="29" spans="1:12" ht="15.75" customHeight="1">
      <c r="A29" s="28" t="s">
        <v>33</v>
      </c>
      <c r="B29" s="51">
        <v>13561.56</v>
      </c>
      <c r="C29" s="56" t="s">
        <v>89</v>
      </c>
      <c r="D29" s="53">
        <v>2063</v>
      </c>
      <c r="E29" s="31">
        <f>SUM('表7'!I28)</f>
        <v>5597344</v>
      </c>
      <c r="F29" s="32">
        <f>E29/B29</f>
        <v>412.73599792354275</v>
      </c>
      <c r="G29" s="33">
        <f>E29/D29/1000</f>
        <v>2.7132060106640816</v>
      </c>
      <c r="H29" s="34">
        <f>SUM('表4'!AB28)</f>
        <v>239.81</v>
      </c>
      <c r="I29" s="33">
        <f>H29/B29*100</f>
        <v>1.768306890947649</v>
      </c>
      <c r="J29" s="35">
        <f>SUM('表7'!R28)</f>
        <v>3287909</v>
      </c>
      <c r="K29" s="36">
        <v>1838475</v>
      </c>
      <c r="L29" s="37">
        <f>J29/K29</f>
        <v>1.7883892900365792</v>
      </c>
    </row>
    <row r="30" spans="1:12" ht="15.75" customHeight="1">
      <c r="A30" s="28"/>
      <c r="B30" s="29"/>
      <c r="C30" s="56"/>
      <c r="D30" s="30"/>
      <c r="E30" s="31"/>
      <c r="F30" s="32"/>
      <c r="G30" s="33"/>
      <c r="H30" s="34"/>
      <c r="I30" s="33"/>
      <c r="J30" s="35"/>
      <c r="K30" s="36"/>
      <c r="L30" s="37"/>
    </row>
    <row r="31" spans="1:12" ht="15.75" customHeight="1">
      <c r="A31" s="28" t="s">
        <v>32</v>
      </c>
      <c r="B31" s="51">
        <v>10621.29</v>
      </c>
      <c r="C31" s="56" t="s">
        <v>89</v>
      </c>
      <c r="D31" s="53">
        <v>1997</v>
      </c>
      <c r="E31" s="31">
        <f>SUM('表7'!I30)</f>
        <v>4665467</v>
      </c>
      <c r="F31" s="32">
        <f>E31/B31</f>
        <v>439.25615438426024</v>
      </c>
      <c r="G31" s="33">
        <f>E31/D31/1000</f>
        <v>2.336237856785178</v>
      </c>
      <c r="H31" s="34">
        <f>SUM('表4'!AB30)</f>
        <v>183.97</v>
      </c>
      <c r="I31" s="33">
        <f>H31/B31*100</f>
        <v>1.7320871570214162</v>
      </c>
      <c r="J31" s="35">
        <f>SUM('表7'!R30)</f>
        <v>3809696</v>
      </c>
      <c r="K31" s="36">
        <v>1633951</v>
      </c>
      <c r="L31" s="37">
        <f>J31/K31</f>
        <v>2.331585218895793</v>
      </c>
    </row>
    <row r="32" spans="1:12" ht="15.75" customHeight="1">
      <c r="A32" s="28" t="s">
        <v>31</v>
      </c>
      <c r="B32" s="51">
        <v>7777.35</v>
      </c>
      <c r="C32" s="56" t="s">
        <v>90</v>
      </c>
      <c r="D32" s="53">
        <v>3659</v>
      </c>
      <c r="E32" s="31">
        <f>SUM('表7'!I31,'表7'!I68,'表7'!I69)</f>
        <v>4488626</v>
      </c>
      <c r="F32" s="32">
        <f>E32/B32</f>
        <v>577.1407998868509</v>
      </c>
      <c r="G32" s="33">
        <f>E32/D32/1000</f>
        <v>1.2267357201421152</v>
      </c>
      <c r="H32" s="34">
        <f>SUM('表4'!AB31,'表4'!AB68,'表4'!AB69)</f>
        <v>230.16000000000003</v>
      </c>
      <c r="I32" s="33">
        <f>H32/B32*100</f>
        <v>2.959362764952073</v>
      </c>
      <c r="J32" s="35">
        <f>SUM('表7'!R31,'表7'!R68,'表7'!R69)</f>
        <v>3495441</v>
      </c>
      <c r="K32" s="36">
        <v>2757764</v>
      </c>
      <c r="L32" s="37">
        <f>J32/K32</f>
        <v>1.2674909818244056</v>
      </c>
    </row>
    <row r="33" spans="1:12" ht="15.75" customHeight="1">
      <c r="A33" s="28" t="s">
        <v>30</v>
      </c>
      <c r="B33" s="51">
        <v>5172.96</v>
      </c>
      <c r="C33" s="56" t="s">
        <v>89</v>
      </c>
      <c r="D33" s="53">
        <v>7537</v>
      </c>
      <c r="E33" s="31">
        <f>SUM('表7'!I32,'表7'!I70)</f>
        <v>5543156</v>
      </c>
      <c r="F33" s="32">
        <f>E33/B33</f>
        <v>1071.5636695431629</v>
      </c>
      <c r="G33" s="33">
        <f>E33/D33/1000</f>
        <v>0.7354592012737163</v>
      </c>
      <c r="H33" s="34">
        <f>SUM('表4'!AB32,'表4'!AB70)</f>
        <v>340.82</v>
      </c>
      <c r="I33" s="33">
        <f>H33/B33*100</f>
        <v>6.5884909220253</v>
      </c>
      <c r="J33" s="35">
        <f>SUM('表7'!R32,'表7'!R70)</f>
        <v>4723206</v>
      </c>
      <c r="K33" s="36">
        <v>5055661</v>
      </c>
      <c r="L33" s="37">
        <f>J33/K33</f>
        <v>0.9342410418736541</v>
      </c>
    </row>
    <row r="34" spans="1:12" ht="15.75" customHeight="1">
      <c r="A34" s="28" t="s">
        <v>29</v>
      </c>
      <c r="B34" s="51">
        <v>5774.42</v>
      </c>
      <c r="C34" s="56" t="s">
        <v>89</v>
      </c>
      <c r="D34" s="53">
        <v>1791</v>
      </c>
      <c r="E34" s="31">
        <f>SUM('表7'!I33)</f>
        <v>3858707</v>
      </c>
      <c r="F34" s="32">
        <f>E34/B34</f>
        <v>668.2414857249732</v>
      </c>
      <c r="G34" s="33">
        <f>E34/D34/1000</f>
        <v>2.1544986041317697</v>
      </c>
      <c r="H34" s="34">
        <f>SUM('表4'!AB33)</f>
        <v>144.55</v>
      </c>
      <c r="I34" s="33">
        <f>H34/B34*100</f>
        <v>2.5032817148735287</v>
      </c>
      <c r="J34" s="35">
        <f>SUM('表7'!R33)</f>
        <v>2625174</v>
      </c>
      <c r="K34" s="36">
        <v>1466243</v>
      </c>
      <c r="L34" s="37">
        <f>J34/K34</f>
        <v>1.7904085475599885</v>
      </c>
    </row>
    <row r="35" spans="1:12" ht="15.75" customHeight="1">
      <c r="A35" s="28" t="s">
        <v>28</v>
      </c>
      <c r="B35" s="51">
        <v>4017.38</v>
      </c>
      <c r="C35" s="56" t="s">
        <v>89</v>
      </c>
      <c r="D35" s="53">
        <v>1412</v>
      </c>
      <c r="E35" s="31">
        <f>SUM('表7'!I34)</f>
        <v>2509056</v>
      </c>
      <c r="F35" s="32">
        <f>E35/B35</f>
        <v>624.5503288212716</v>
      </c>
      <c r="G35" s="33">
        <f>E35/D35/1000</f>
        <v>1.7769518413597734</v>
      </c>
      <c r="H35" s="34">
        <f>SUM('表4'!AB34)</f>
        <v>87.46</v>
      </c>
      <c r="I35" s="33">
        <f>H35/B35*100</f>
        <v>2.1770407579068944</v>
      </c>
      <c r="J35" s="35">
        <f>SUM('表7'!R34)</f>
        <v>2010853</v>
      </c>
      <c r="K35" s="36">
        <v>1000703</v>
      </c>
      <c r="L35" s="37">
        <f>J35/K35</f>
        <v>2.0094403634245124</v>
      </c>
    </row>
    <row r="36" spans="1:12" ht="15.75" customHeight="1">
      <c r="A36" s="28"/>
      <c r="B36" s="29"/>
      <c r="C36" s="56"/>
      <c r="D36" s="30"/>
      <c r="E36" s="31"/>
      <c r="F36" s="32"/>
      <c r="G36" s="33"/>
      <c r="H36" s="34"/>
      <c r="I36" s="33"/>
      <c r="J36" s="35"/>
      <c r="K36" s="36"/>
      <c r="L36" s="37"/>
    </row>
    <row r="37" spans="1:12" ht="15.75" customHeight="1">
      <c r="A37" s="28" t="s">
        <v>27</v>
      </c>
      <c r="B37" s="51">
        <v>4612.2</v>
      </c>
      <c r="C37" s="56"/>
      <c r="D37" s="53">
        <v>2591</v>
      </c>
      <c r="E37" s="31">
        <f>SUM('表7'!I35,'表7'!I71)</f>
        <v>3145372</v>
      </c>
      <c r="F37" s="32">
        <f>E37/B37</f>
        <v>681.9678244655479</v>
      </c>
      <c r="G37" s="33">
        <f>E37/D37/1000</f>
        <v>1.213960632960247</v>
      </c>
      <c r="H37" s="34">
        <f>SUM('表4'!AB35,'表4'!AB71)</f>
        <v>98.75</v>
      </c>
      <c r="I37" s="33">
        <f>H37/B37*100</f>
        <v>2.141060665192316</v>
      </c>
      <c r="J37" s="35">
        <f>SUM('表7'!R35,'表7'!R71)</f>
        <v>2396490</v>
      </c>
      <c r="K37" s="36">
        <v>1274836</v>
      </c>
      <c r="L37" s="37">
        <f>J37/K37</f>
        <v>1.8798417992588852</v>
      </c>
    </row>
    <row r="38" spans="1:12" ht="15.75" customHeight="1">
      <c r="A38" s="28" t="s">
        <v>26</v>
      </c>
      <c r="B38" s="51">
        <v>1905.29</v>
      </c>
      <c r="C38" s="56"/>
      <c r="D38" s="53">
        <v>8813</v>
      </c>
      <c r="E38" s="31">
        <f>SUM('表7'!I36,'表7'!I72,'表7'!I73)</f>
        <v>2441393</v>
      </c>
      <c r="F38" s="32">
        <f>E38/B38</f>
        <v>1281.3760634863984</v>
      </c>
      <c r="G38" s="33">
        <f>E38/D38/1000</f>
        <v>0.27702178599795757</v>
      </c>
      <c r="H38" s="34">
        <f>SUM('表4'!AB36,'表4'!AB72,'表4'!AB73)</f>
        <v>156.06</v>
      </c>
      <c r="I38" s="33">
        <f>H38/B38*100</f>
        <v>8.19087907877541</v>
      </c>
      <c r="J38" s="35">
        <f>SUM('表7'!R36,'表7'!R72,'表7'!R73)</f>
        <v>2426500</v>
      </c>
      <c r="K38" s="36">
        <v>3530669</v>
      </c>
      <c r="L38" s="37">
        <f>J38/K38</f>
        <v>0.6872635186136112</v>
      </c>
    </row>
    <row r="39" spans="1:12" ht="15.75" customHeight="1">
      <c r="A39" s="28" t="s">
        <v>25</v>
      </c>
      <c r="B39" s="51">
        <v>8400.95</v>
      </c>
      <c r="C39" s="56"/>
      <c r="D39" s="53">
        <v>5484</v>
      </c>
      <c r="E39" s="31">
        <f>SUM('表7'!I37,'表7'!I74)</f>
        <v>5892521</v>
      </c>
      <c r="F39" s="32">
        <f>E39/B39</f>
        <v>701.411268963629</v>
      </c>
      <c r="G39" s="33">
        <f>E39/D39/1000</f>
        <v>1.074493253099927</v>
      </c>
      <c r="H39" s="34">
        <f>SUM('表4'!AB37,'表4'!AB74)</f>
        <v>234.70000000000002</v>
      </c>
      <c r="I39" s="33">
        <f>H39/B39*100</f>
        <v>2.79373166130021</v>
      </c>
      <c r="J39" s="35">
        <f>SUM('表7'!R37,'表7'!R74)</f>
        <v>4785221</v>
      </c>
      <c r="K39" s="36">
        <v>2867332</v>
      </c>
      <c r="L39" s="37">
        <f>J39/K39</f>
        <v>1.6688758051038386</v>
      </c>
    </row>
    <row r="40" spans="1:12" ht="15.75" customHeight="1">
      <c r="A40" s="28" t="s">
        <v>24</v>
      </c>
      <c r="B40" s="51">
        <v>3690.94</v>
      </c>
      <c r="C40" s="56"/>
      <c r="D40" s="53">
        <v>1339</v>
      </c>
      <c r="E40" s="31">
        <f>SUM('表7'!I38)</f>
        <v>2143352</v>
      </c>
      <c r="F40" s="32">
        <f>E40/B40</f>
        <v>580.7062699474931</v>
      </c>
      <c r="G40" s="33">
        <f>E40/D40/1000</f>
        <v>1.6007109783420463</v>
      </c>
      <c r="H40" s="34">
        <f>SUM('表4'!AB38)</f>
        <v>69.14</v>
      </c>
      <c r="I40" s="33">
        <f>H40/B40*100</f>
        <v>1.87323554433288</v>
      </c>
      <c r="J40" s="35">
        <f>SUM('表7'!R38)</f>
        <v>1414796</v>
      </c>
      <c r="K40" s="36">
        <v>802680</v>
      </c>
      <c r="L40" s="37">
        <f>J40/K40</f>
        <v>1.7625903224198933</v>
      </c>
    </row>
    <row r="41" spans="1:12" ht="15.75" customHeight="1">
      <c r="A41" s="28" t="s">
        <v>23</v>
      </c>
      <c r="B41" s="51">
        <v>4724.65</v>
      </c>
      <c r="C41" s="56"/>
      <c r="D41" s="53">
        <v>935</v>
      </c>
      <c r="E41" s="31">
        <f>SUM('表7'!I39)</f>
        <v>2966428</v>
      </c>
      <c r="F41" s="32">
        <f>E41/B41</f>
        <v>627.8619580286371</v>
      </c>
      <c r="G41" s="33">
        <f>E41/D41/1000</f>
        <v>3.172650267379679</v>
      </c>
      <c r="H41" s="34">
        <f>SUM('表4'!AB39)</f>
        <v>73.04</v>
      </c>
      <c r="I41" s="33">
        <f>H41/B41*100</f>
        <v>1.5459346194956243</v>
      </c>
      <c r="J41" s="35">
        <f>SUM('表7'!R39)</f>
        <v>2017355</v>
      </c>
      <c r="K41" s="36">
        <v>721317</v>
      </c>
      <c r="L41" s="37">
        <f>J41/K41</f>
        <v>2.7967661929498404</v>
      </c>
    </row>
    <row r="42" spans="1:12" ht="15.75" customHeight="1">
      <c r="A42" s="28"/>
      <c r="B42" s="29"/>
      <c r="C42" s="56"/>
      <c r="D42" s="30"/>
      <c r="E42" s="31"/>
      <c r="F42" s="32"/>
      <c r="G42" s="33"/>
      <c r="H42" s="34"/>
      <c r="I42" s="33"/>
      <c r="J42" s="35"/>
      <c r="K42" s="36"/>
      <c r="L42" s="37"/>
    </row>
    <row r="43" spans="1:12" ht="15.75" customHeight="1">
      <c r="A43" s="28" t="s">
        <v>22</v>
      </c>
      <c r="B43" s="51">
        <v>3507.14</v>
      </c>
      <c r="C43" s="56"/>
      <c r="D43" s="53">
        <v>560</v>
      </c>
      <c r="E43" s="31">
        <f>SUM('表7'!I41)</f>
        <v>2237794</v>
      </c>
      <c r="F43" s="32">
        <f>E43/B43</f>
        <v>638.068055452591</v>
      </c>
      <c r="G43" s="33">
        <f>E43/D43/1000</f>
        <v>3.9960607142857145</v>
      </c>
      <c r="H43" s="34">
        <f>SUM('表4'!AB41)</f>
        <v>59.09</v>
      </c>
      <c r="I43" s="33">
        <f>H43/B43*100</f>
        <v>1.6848486230946016</v>
      </c>
      <c r="J43" s="35">
        <f>SUM('表7'!R41)</f>
        <v>1850017</v>
      </c>
      <c r="K43" s="36">
        <v>456273</v>
      </c>
      <c r="L43" s="37">
        <f>J43/K43</f>
        <v>4.054627383167533</v>
      </c>
    </row>
    <row r="44" spans="1:12" ht="15.75" customHeight="1">
      <c r="A44" s="28" t="s">
        <v>21</v>
      </c>
      <c r="B44" s="51">
        <v>6708.27</v>
      </c>
      <c r="C44" s="56"/>
      <c r="D44" s="53">
        <v>680</v>
      </c>
      <c r="E44" s="31">
        <f>SUM('表7'!I42)</f>
        <v>3463237</v>
      </c>
      <c r="F44" s="32">
        <f>E44/B44</f>
        <v>516.2638057204018</v>
      </c>
      <c r="G44" s="33">
        <f>E44/D44/1000</f>
        <v>5.092995588235294</v>
      </c>
      <c r="H44" s="34">
        <f>SUM('表4'!AB42)</f>
        <v>101.9</v>
      </c>
      <c r="I44" s="33">
        <f>H44/B44*100</f>
        <v>1.519020552243723</v>
      </c>
      <c r="J44" s="35">
        <f>SUM('表7'!R42)</f>
        <v>2482937</v>
      </c>
      <c r="K44" s="36">
        <v>542445</v>
      </c>
      <c r="L44" s="37">
        <f>J44/K44</f>
        <v>4.577306455032307</v>
      </c>
    </row>
    <row r="45" spans="1:12" ht="15.75" customHeight="1">
      <c r="A45" s="28" t="s">
        <v>20</v>
      </c>
      <c r="B45" s="51">
        <v>7114.33</v>
      </c>
      <c r="C45" s="56" t="s">
        <v>89</v>
      </c>
      <c r="D45" s="53">
        <v>1898</v>
      </c>
      <c r="E45" s="31">
        <f>SUM('表7'!I43,'表7'!I75)</f>
        <v>4563227</v>
      </c>
      <c r="F45" s="32">
        <f>E45/B45</f>
        <v>641.4134570648255</v>
      </c>
      <c r="G45" s="33">
        <f>E45/D45/1000</f>
        <v>2.4042291886195994</v>
      </c>
      <c r="H45" s="34">
        <f>SUM('表4'!AB43,'表4'!AB75)</f>
        <v>169.38</v>
      </c>
      <c r="I45" s="33">
        <f>H45/B45*100</f>
        <v>2.380828553075272</v>
      </c>
      <c r="J45" s="35">
        <f>SUM('表7'!R43,'表7'!R75)</f>
        <v>2918257</v>
      </c>
      <c r="K45" s="36">
        <v>1490272</v>
      </c>
      <c r="L45" s="37">
        <f>J45/K45</f>
        <v>1.958204274119087</v>
      </c>
    </row>
    <row r="46" spans="1:12" ht="15.75" customHeight="1">
      <c r="A46" s="28" t="s">
        <v>19</v>
      </c>
      <c r="B46" s="51">
        <v>8479.61</v>
      </c>
      <c r="C46" s="56"/>
      <c r="D46" s="53">
        <v>2817</v>
      </c>
      <c r="E46" s="31">
        <f>SUM('表7'!I44,'表7'!I76)</f>
        <v>5186152</v>
      </c>
      <c r="F46" s="32">
        <f>E46/B46</f>
        <v>611.602656254238</v>
      </c>
      <c r="G46" s="33">
        <f>E46/D46/1000</f>
        <v>1.8410195243166487</v>
      </c>
      <c r="H46" s="34">
        <f>SUM('表4'!AB44,'表4'!AB76)</f>
        <v>181.41</v>
      </c>
      <c r="I46" s="33">
        <f>H46/B46*100</f>
        <v>2.139367258635715</v>
      </c>
      <c r="J46" s="35">
        <f>SUM('表7'!R44,'表7'!R76)</f>
        <v>4159304</v>
      </c>
      <c r="K46" s="36">
        <v>1825602</v>
      </c>
      <c r="L46" s="37">
        <f>J46/K46</f>
        <v>2.2783191517099564</v>
      </c>
    </row>
    <row r="47" spans="1:12" ht="15.75" customHeight="1">
      <c r="A47" s="28" t="s">
        <v>18</v>
      </c>
      <c r="B47" s="51">
        <v>6112.53</v>
      </c>
      <c r="C47" s="56"/>
      <c r="D47" s="53">
        <v>1370</v>
      </c>
      <c r="E47" s="31">
        <f>SUM('表7'!I45)</f>
        <v>3913143</v>
      </c>
      <c r="F47" s="32">
        <f>E47/B47</f>
        <v>640.1838518583958</v>
      </c>
      <c r="G47" s="33">
        <f>E47/D47/1000</f>
        <v>2.8563087591240874</v>
      </c>
      <c r="H47" s="34">
        <f>SUM('表4'!AB45)</f>
        <v>111.85</v>
      </c>
      <c r="I47" s="33">
        <f>H47/B47*100</f>
        <v>1.8298478698673053</v>
      </c>
      <c r="J47" s="35">
        <f>SUM('表7'!R45)</f>
        <v>2494947</v>
      </c>
      <c r="K47" s="36">
        <v>1039755</v>
      </c>
      <c r="L47" s="37">
        <f>J47/K47</f>
        <v>2.3995527792604987</v>
      </c>
    </row>
    <row r="48" spans="1:12" ht="15.75" customHeight="1">
      <c r="A48" s="28"/>
      <c r="B48" s="29"/>
      <c r="C48" s="56"/>
      <c r="D48" s="30"/>
      <c r="E48" s="31"/>
      <c r="F48" s="32"/>
      <c r="G48" s="33"/>
      <c r="H48" s="34"/>
      <c r="I48" s="33"/>
      <c r="J48" s="35"/>
      <c r="K48" s="36"/>
      <c r="L48" s="37"/>
    </row>
    <row r="49" spans="1:12" ht="15.75" customHeight="1">
      <c r="A49" s="28" t="s">
        <v>17</v>
      </c>
      <c r="B49" s="51">
        <v>4146.75</v>
      </c>
      <c r="C49" s="56"/>
      <c r="D49" s="53">
        <v>736</v>
      </c>
      <c r="E49" s="31">
        <f>SUM('表7'!I46)</f>
        <v>2489797</v>
      </c>
      <c r="F49" s="32">
        <f>E49/B49</f>
        <v>600.4212937842889</v>
      </c>
      <c r="G49" s="33">
        <f>E49/D49/1000</f>
        <v>3.382876358695652</v>
      </c>
      <c r="H49" s="34">
        <f>SUM('表4'!AB46)</f>
        <v>76.7</v>
      </c>
      <c r="I49" s="33">
        <f>H49/B49*100</f>
        <v>1.8496412853439441</v>
      </c>
      <c r="J49" s="35">
        <f>SUM('表7'!R46)</f>
        <v>1451564</v>
      </c>
      <c r="K49" s="36">
        <v>600722</v>
      </c>
      <c r="L49" s="37">
        <f>J49/K49</f>
        <v>2.416365640013184</v>
      </c>
    </row>
    <row r="50" spans="1:12" ht="15.75" customHeight="1">
      <c r="A50" s="28" t="s">
        <v>16</v>
      </c>
      <c r="B50" s="51">
        <v>1876.78</v>
      </c>
      <c r="C50" s="56" t="s">
        <v>89</v>
      </c>
      <c r="D50" s="53">
        <v>962</v>
      </c>
      <c r="E50" s="31">
        <f>SUM('表7'!I47)</f>
        <v>1921718</v>
      </c>
      <c r="F50" s="32">
        <f>E50/B50</f>
        <v>1023.9442023039461</v>
      </c>
      <c r="G50" s="33">
        <f>E50/D50/1000</f>
        <v>1.9976278586278586</v>
      </c>
      <c r="H50" s="34">
        <f>SUM('表4'!AB47)</f>
        <v>66.41</v>
      </c>
      <c r="I50" s="33">
        <f>H50/B50*100</f>
        <v>3.538507443600208</v>
      </c>
      <c r="J50" s="35">
        <f>SUM('表7'!R47)</f>
        <v>1563822</v>
      </c>
      <c r="K50" s="36">
        <v>760408</v>
      </c>
      <c r="L50" s="37">
        <f>J50/K50</f>
        <v>2.0565564802053635</v>
      </c>
    </row>
    <row r="51" spans="1:12" ht="15.75" customHeight="1">
      <c r="A51" s="28" t="s">
        <v>15</v>
      </c>
      <c r="B51" s="51">
        <v>5676.24</v>
      </c>
      <c r="C51" s="56"/>
      <c r="D51" s="53">
        <v>1352</v>
      </c>
      <c r="E51" s="31">
        <f>SUM('表7'!I48)</f>
        <v>3971641</v>
      </c>
      <c r="F51" s="32">
        <f>E51/B51</f>
        <v>699.6957492988316</v>
      </c>
      <c r="G51" s="33">
        <f>E51/D51/1000</f>
        <v>2.9376042899408286</v>
      </c>
      <c r="H51" s="34">
        <f>SUM('表4'!AB48)</f>
        <v>107.45</v>
      </c>
      <c r="I51" s="33">
        <f>H51/B51*100</f>
        <v>1.8929784505235863</v>
      </c>
      <c r="J51" s="35">
        <f>SUM('表7'!R48)</f>
        <v>2165555</v>
      </c>
      <c r="K51" s="36">
        <v>983010</v>
      </c>
      <c r="L51" s="37">
        <f>J51/K51</f>
        <v>2.2029836929431035</v>
      </c>
    </row>
    <row r="52" spans="1:12" ht="15.75" customHeight="1">
      <c r="A52" s="28" t="s">
        <v>14</v>
      </c>
      <c r="B52" s="51">
        <v>7103.63</v>
      </c>
      <c r="C52" s="56"/>
      <c r="D52" s="53">
        <v>706</v>
      </c>
      <c r="E52" s="31">
        <f>SUM('表7'!I49)</f>
        <v>3170705</v>
      </c>
      <c r="F52" s="32">
        <f>E52/B52</f>
        <v>446.349964736339</v>
      </c>
      <c r="G52" s="33">
        <f>E52/D52/1000</f>
        <v>4.4910835694051</v>
      </c>
      <c r="H52" s="34">
        <f>SUM('表4'!AB49)</f>
        <v>77.37</v>
      </c>
      <c r="I52" s="33">
        <f>H52/B52*100</f>
        <v>1.0891614568889427</v>
      </c>
      <c r="J52" s="35">
        <f>SUM('表7'!R49)</f>
        <v>1784866</v>
      </c>
      <c r="K52" s="36">
        <v>540986</v>
      </c>
      <c r="L52" s="37">
        <f>J52/K52</f>
        <v>3.2992831607472284</v>
      </c>
    </row>
    <row r="53" spans="1:12" ht="15.75" customHeight="1">
      <c r="A53" s="28" t="s">
        <v>13</v>
      </c>
      <c r="B53" s="51">
        <v>4986.51</v>
      </c>
      <c r="C53" s="56" t="s">
        <v>89</v>
      </c>
      <c r="D53" s="53">
        <v>5107</v>
      </c>
      <c r="E53" s="31">
        <f>SUM('表7'!I50,'表7'!I77,'表7'!I78)</f>
        <v>4708230</v>
      </c>
      <c r="F53" s="32">
        <f>E53/B53</f>
        <v>944.1934338846206</v>
      </c>
      <c r="G53" s="33">
        <f>E53/D53/1000</f>
        <v>0.9219169766986489</v>
      </c>
      <c r="H53" s="34">
        <f>SUM('表4'!AB50,'表4'!AB77,'表4'!AB78)</f>
        <v>244.37</v>
      </c>
      <c r="I53" s="33">
        <f>H53/B53*100</f>
        <v>4.900621877826375</v>
      </c>
      <c r="J53" s="35">
        <f>SUM('表7'!R50,'表7'!R77,'表7'!R78)</f>
        <v>3184178</v>
      </c>
      <c r="K53" s="36">
        <v>3242720</v>
      </c>
      <c r="L53" s="37">
        <f>J53/K53</f>
        <v>0.9819466373908324</v>
      </c>
    </row>
    <row r="54" spans="1:12" ht="15.75" customHeight="1">
      <c r="A54" s="28"/>
      <c r="B54" s="29"/>
      <c r="C54" s="56"/>
      <c r="D54" s="30"/>
      <c r="E54" s="31"/>
      <c r="F54" s="32"/>
      <c r="G54" s="33"/>
      <c r="H54" s="34"/>
      <c r="I54" s="33"/>
      <c r="J54" s="35"/>
      <c r="K54" s="36"/>
      <c r="L54" s="37"/>
    </row>
    <row r="55" spans="1:12" ht="15.75" customHeight="1">
      <c r="A55" s="28" t="s">
        <v>12</v>
      </c>
      <c r="B55" s="51">
        <v>2440.7</v>
      </c>
      <c r="C55" s="56"/>
      <c r="D55" s="53">
        <v>819</v>
      </c>
      <c r="E55" s="31">
        <f>SUM('表7'!I52)</f>
        <v>1905526</v>
      </c>
      <c r="F55" s="32">
        <f>E55/B55</f>
        <v>780.7292989716066</v>
      </c>
      <c r="G55" s="33">
        <f>E55/D55/1000</f>
        <v>2.326649572649573</v>
      </c>
      <c r="H55" s="34">
        <f>SUM('表4'!AB52)</f>
        <v>73.74</v>
      </c>
      <c r="I55" s="33">
        <f>H55/B55*100</f>
        <v>3.0212643913631334</v>
      </c>
      <c r="J55" s="35">
        <f>SUM('表7'!R52)</f>
        <v>1713872</v>
      </c>
      <c r="K55" s="36">
        <v>656767</v>
      </c>
      <c r="L55" s="37">
        <f>J55/K55</f>
        <v>2.6095586410401252</v>
      </c>
    </row>
    <row r="56" spans="1:12" ht="15.75" customHeight="1">
      <c r="A56" s="28" t="s">
        <v>11</v>
      </c>
      <c r="B56" s="51">
        <v>4130.9</v>
      </c>
      <c r="C56" s="56"/>
      <c r="D56" s="53">
        <v>1341</v>
      </c>
      <c r="E56" s="31">
        <f>SUM('表7'!I53)</f>
        <v>2657921</v>
      </c>
      <c r="F56" s="32">
        <f>E56/B56</f>
        <v>643.4241932750733</v>
      </c>
      <c r="G56" s="33">
        <f>E56/D56/1000</f>
        <v>1.9820439970171515</v>
      </c>
      <c r="H56" s="34">
        <f>SUM('表4'!AB53)</f>
        <v>102.67</v>
      </c>
      <c r="I56" s="33">
        <f>H56/B56*100</f>
        <v>2.485414800648769</v>
      </c>
      <c r="J56" s="35">
        <f>SUM('表7'!R53)</f>
        <v>1927941</v>
      </c>
      <c r="K56" s="36">
        <v>908159</v>
      </c>
      <c r="L56" s="37">
        <f>J56/K56</f>
        <v>2.122911296369909</v>
      </c>
    </row>
    <row r="57" spans="1:12" ht="15.75" customHeight="1">
      <c r="A57" s="28" t="s">
        <v>10</v>
      </c>
      <c r="B57" s="51">
        <v>7409.5</v>
      </c>
      <c r="C57" s="56" t="s">
        <v>89</v>
      </c>
      <c r="D57" s="53">
        <v>1757</v>
      </c>
      <c r="E57" s="31">
        <f>SUM('表7'!I54,'表7'!I79)</f>
        <v>4206123</v>
      </c>
      <c r="F57" s="32">
        <f>E57/B57</f>
        <v>567.6662392874013</v>
      </c>
      <c r="G57" s="33">
        <f>E57/D57/1000</f>
        <v>2.3939231644849173</v>
      </c>
      <c r="H57" s="34">
        <f>SUM('表4'!AB54,'表4'!AB79)</f>
        <v>157.07</v>
      </c>
      <c r="I57" s="33">
        <f>H57/B57*100</f>
        <v>2.1198461434644713</v>
      </c>
      <c r="J57" s="35">
        <f>SUM('表7'!R54,'表7'!R79)</f>
        <v>3018989</v>
      </c>
      <c r="K57" s="36">
        <v>1352063</v>
      </c>
      <c r="L57" s="37">
        <f>J57/K57</f>
        <v>2.2328759828499116</v>
      </c>
    </row>
    <row r="58" spans="1:12" ht="15.75" customHeight="1">
      <c r="A58" s="28" t="s">
        <v>9</v>
      </c>
      <c r="B58" s="51">
        <v>6340.73</v>
      </c>
      <c r="C58" s="56" t="s">
        <v>89</v>
      </c>
      <c r="D58" s="53">
        <v>1144</v>
      </c>
      <c r="E58" s="31">
        <f>SUM('表7'!I55)</f>
        <v>3586461</v>
      </c>
      <c r="F58" s="32">
        <f>E58/B58</f>
        <v>565.6227279824247</v>
      </c>
      <c r="G58" s="33">
        <f>E58/D58/1000</f>
        <v>3.1350183566433567</v>
      </c>
      <c r="H58" s="34">
        <f>SUM('表4'!AB55)</f>
        <v>119.15</v>
      </c>
      <c r="I58" s="33">
        <f>H58/B58*100</f>
        <v>1.8791211737449791</v>
      </c>
      <c r="J58" s="35">
        <f>SUM('表7'!R55)</f>
        <v>2651192</v>
      </c>
      <c r="K58" s="36">
        <v>895324</v>
      </c>
      <c r="L58" s="37">
        <f>J58/K58</f>
        <v>2.9611537275891187</v>
      </c>
    </row>
    <row r="59" spans="1:12" ht="15.75" customHeight="1">
      <c r="A59" s="28" t="s">
        <v>8</v>
      </c>
      <c r="B59" s="51">
        <v>7735.32</v>
      </c>
      <c r="C59" s="56" t="s">
        <v>89</v>
      </c>
      <c r="D59" s="53">
        <v>1081</v>
      </c>
      <c r="E59" s="31">
        <f>SUM('表7'!I56)</f>
        <v>3193980</v>
      </c>
      <c r="F59" s="32">
        <f>E59/B59</f>
        <v>412.90858038193636</v>
      </c>
      <c r="G59" s="33">
        <f>E59/D59/1000</f>
        <v>2.9546530989824236</v>
      </c>
      <c r="H59" s="34">
        <f>SUM('表4'!AB56)</f>
        <v>123.43</v>
      </c>
      <c r="I59" s="33">
        <f>H59/B59*100</f>
        <v>1.5956676646861412</v>
      </c>
      <c r="J59" s="35">
        <f>SUM('表7'!R56)</f>
        <v>2169267</v>
      </c>
      <c r="K59" s="36">
        <v>907858</v>
      </c>
      <c r="L59" s="37">
        <f>J59/K59</f>
        <v>2.389434250730841</v>
      </c>
    </row>
    <row r="60" spans="1:12" ht="15.75" customHeight="1">
      <c r="A60" s="28"/>
      <c r="B60" s="29"/>
      <c r="C60" s="56"/>
      <c r="D60" s="14"/>
      <c r="E60" s="31"/>
      <c r="F60" s="32"/>
      <c r="G60" s="33"/>
      <c r="H60" s="34"/>
      <c r="I60" s="33"/>
      <c r="J60" s="35"/>
      <c r="K60" s="36"/>
      <c r="L60" s="37"/>
    </row>
    <row r="61" spans="1:12" ht="15.75" customHeight="1">
      <c r="A61" s="28" t="s">
        <v>7</v>
      </c>
      <c r="B61" s="51">
        <v>9187.02</v>
      </c>
      <c r="C61" s="56" t="s">
        <v>89</v>
      </c>
      <c r="D61" s="53">
        <v>1614</v>
      </c>
      <c r="E61" s="31">
        <f>SUM('表7'!I57)</f>
        <v>4845427</v>
      </c>
      <c r="F61" s="32">
        <f>E61/B61</f>
        <v>527.4209700207466</v>
      </c>
      <c r="G61" s="33">
        <f>E61/D61/1000</f>
        <v>3.002123296158612</v>
      </c>
      <c r="H61" s="34">
        <f>SUM('表4'!AB57)</f>
        <v>179.14</v>
      </c>
      <c r="I61" s="33">
        <f>H61/B61*100</f>
        <v>1.9499250028845043</v>
      </c>
      <c r="J61" s="35">
        <f>SUM('表7'!R57)</f>
        <v>3624553</v>
      </c>
      <c r="K61" s="36">
        <v>1304028</v>
      </c>
      <c r="L61" s="37">
        <f>J61/K61</f>
        <v>2.779505501415614</v>
      </c>
    </row>
    <row r="62" spans="1:12" ht="15.75" customHeight="1">
      <c r="A62" s="28" t="s">
        <v>6</v>
      </c>
      <c r="B62" s="51">
        <v>2281.05</v>
      </c>
      <c r="C62" s="56"/>
      <c r="D62" s="53">
        <v>1448</v>
      </c>
      <c r="E62" s="31">
        <f>SUM('表7'!I58)</f>
        <v>1576151</v>
      </c>
      <c r="F62" s="32">
        <f>E62/B62</f>
        <v>690.9760855746257</v>
      </c>
      <c r="G62" s="33">
        <f>E62/D62/1000</f>
        <v>1.0885020718232044</v>
      </c>
      <c r="H62" s="34">
        <f>SUM('表4'!AB58)</f>
        <v>65.96</v>
      </c>
      <c r="I62" s="33">
        <f>H62/B62*100</f>
        <v>2.891650774862453</v>
      </c>
      <c r="J62" s="35">
        <f>SUM('表7'!R58)</f>
        <v>1454373</v>
      </c>
      <c r="K62" s="36">
        <v>1085174</v>
      </c>
      <c r="L62" s="37">
        <f>J62/K62</f>
        <v>1.3402210152473244</v>
      </c>
    </row>
    <row r="63" spans="1:12" ht="15.75" customHeight="1">
      <c r="A63" s="28"/>
      <c r="B63" s="38"/>
      <c r="C63" s="57"/>
      <c r="D63" s="39"/>
      <c r="E63" s="31"/>
      <c r="F63" s="32"/>
      <c r="G63" s="33"/>
      <c r="H63" s="34"/>
      <c r="I63" s="33"/>
      <c r="J63" s="35"/>
      <c r="K63" s="36"/>
      <c r="L63" s="37"/>
    </row>
    <row r="64" spans="1:12" ht="15.75" customHeight="1" thickBot="1">
      <c r="A64" s="40" t="s">
        <v>5</v>
      </c>
      <c r="B64" s="99">
        <f>SUM(B7:B63)</f>
        <v>377974.1500000001</v>
      </c>
      <c r="C64" s="58"/>
      <c r="D64" s="54">
        <v>126443</v>
      </c>
      <c r="E64" s="41">
        <f>SUM('表7'!I81)</f>
        <v>185418812</v>
      </c>
      <c r="F64" s="42">
        <f>E64/B64</f>
        <v>490.5595051936752</v>
      </c>
      <c r="G64" s="43">
        <f>E64/D64/1000</f>
        <v>1.466422119057599</v>
      </c>
      <c r="H64" s="44">
        <f>SUM('表4'!AB81)</f>
        <v>7710</v>
      </c>
      <c r="I64" s="43">
        <f>H64/B64*100</f>
        <v>2.03982203544872</v>
      </c>
      <c r="J64" s="45">
        <f>SUM('表7'!R81)</f>
        <v>137244838</v>
      </c>
      <c r="K64" s="36">
        <v>77964205</v>
      </c>
      <c r="L64" s="46">
        <f>J64/K64</f>
        <v>1.7603570510338686</v>
      </c>
    </row>
    <row r="65" spans="1:12" ht="5.25" customHeight="1">
      <c r="A65" s="10"/>
      <c r="B65" s="10"/>
      <c r="C65" s="13"/>
      <c r="D65" s="52"/>
      <c r="E65" s="38"/>
      <c r="F65" s="10"/>
      <c r="G65" s="10"/>
      <c r="H65" s="14"/>
      <c r="I65" s="10"/>
      <c r="J65" s="14"/>
      <c r="K65" s="47"/>
      <c r="L65" s="48"/>
    </row>
    <row r="66" spans="1:12" s="11" customFormat="1" ht="13.5">
      <c r="A66" s="10" t="s">
        <v>213</v>
      </c>
      <c r="B66" s="10"/>
      <c r="C66" s="13"/>
      <c r="D66" s="14"/>
      <c r="E66" s="14"/>
      <c r="F66" s="10"/>
      <c r="G66" s="10"/>
      <c r="H66" s="14"/>
      <c r="I66" s="10"/>
      <c r="J66" s="14"/>
      <c r="K66" s="15"/>
      <c r="L66" s="10"/>
    </row>
    <row r="67" spans="1:12" s="11" customFormat="1" ht="13.5">
      <c r="A67" s="10" t="s">
        <v>214</v>
      </c>
      <c r="B67" s="10"/>
      <c r="C67" s="13"/>
      <c r="D67" s="14"/>
      <c r="E67" s="14"/>
      <c r="F67" s="10"/>
      <c r="G67" s="10"/>
      <c r="H67" s="14"/>
      <c r="I67" s="10"/>
      <c r="J67" s="14"/>
      <c r="K67" s="15"/>
      <c r="L67" s="10"/>
    </row>
    <row r="68" spans="1:12" s="11" customFormat="1" ht="13.5">
      <c r="A68" s="10" t="s">
        <v>215</v>
      </c>
      <c r="B68" s="10"/>
      <c r="C68" s="13"/>
      <c r="D68" s="14"/>
      <c r="E68" s="14"/>
      <c r="F68" s="10"/>
      <c r="G68" s="10"/>
      <c r="H68" s="14"/>
      <c r="I68" s="10"/>
      <c r="J68" s="14"/>
      <c r="K68" s="15"/>
      <c r="L68" s="10"/>
    </row>
    <row r="69" spans="1:12" s="11" customFormat="1" ht="13.5">
      <c r="A69" s="10"/>
      <c r="B69" s="10"/>
      <c r="C69" s="13"/>
      <c r="D69" s="14"/>
      <c r="E69" s="14"/>
      <c r="F69" s="10"/>
      <c r="G69" s="10"/>
      <c r="H69" s="14"/>
      <c r="I69" s="10"/>
      <c r="J69" s="14"/>
      <c r="K69" s="15"/>
      <c r="L69" s="10"/>
    </row>
    <row r="70" spans="1:12" s="11" customFormat="1" ht="13.5">
      <c r="A70" s="10" t="s">
        <v>4</v>
      </c>
      <c r="B70" s="10" t="s">
        <v>3</v>
      </c>
      <c r="C70" s="13"/>
      <c r="D70" s="14"/>
      <c r="E70" s="14"/>
      <c r="F70" s="10"/>
      <c r="G70" s="10"/>
      <c r="H70" s="14"/>
      <c r="I70" s="10"/>
      <c r="J70" s="14"/>
      <c r="K70" s="15"/>
      <c r="L70" s="10"/>
    </row>
    <row r="71" spans="2:11" s="10" customFormat="1" ht="13.5">
      <c r="B71" s="10" t="s">
        <v>2</v>
      </c>
      <c r="C71" s="13"/>
      <c r="D71" s="14"/>
      <c r="E71" s="14"/>
      <c r="H71" s="14"/>
      <c r="J71" s="14"/>
      <c r="K71" s="15"/>
    </row>
    <row r="72" spans="2:11" s="10" customFormat="1" ht="13.5">
      <c r="B72" s="10" t="s">
        <v>1</v>
      </c>
      <c r="C72" s="13"/>
      <c r="D72" s="14"/>
      <c r="E72" s="14"/>
      <c r="H72" s="14"/>
      <c r="J72" s="14"/>
      <c r="K72" s="15"/>
    </row>
    <row r="73" spans="2:11" s="10" customFormat="1" ht="13.5">
      <c r="B73" s="10" t="s">
        <v>91</v>
      </c>
      <c r="C73" s="13"/>
      <c r="D73" s="14"/>
      <c r="E73" s="14"/>
      <c r="H73" s="49"/>
      <c r="J73" s="14"/>
      <c r="K73" s="15"/>
    </row>
    <row r="74" spans="2:11" s="11" customFormat="1" ht="13.5">
      <c r="B74" s="10" t="s">
        <v>0</v>
      </c>
      <c r="C74" s="13"/>
      <c r="D74" s="49"/>
      <c r="E74" s="49"/>
      <c r="H74" s="50"/>
      <c r="J74" s="49"/>
      <c r="K74" s="15"/>
    </row>
    <row r="75" spans="4:10" ht="13.5">
      <c r="D75" s="8"/>
      <c r="E75" s="7"/>
      <c r="J75" s="6"/>
    </row>
    <row r="78" ht="13.5">
      <c r="G78" s="5"/>
    </row>
  </sheetData>
  <sheetProtection/>
  <mergeCells count="3">
    <mergeCell ref="A1:L1"/>
    <mergeCell ref="A3:A4"/>
    <mergeCell ref="A5:A6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7"/>
  <sheetViews>
    <sheetView zoomScalePageLayoutView="0" workbookViewId="0" topLeftCell="A64">
      <selection activeCell="B88" sqref="B88"/>
    </sheetView>
  </sheetViews>
  <sheetFormatPr defaultColWidth="14.625" defaultRowHeight="13.5"/>
  <cols>
    <col min="1" max="1" width="11.25390625" style="59" customWidth="1"/>
    <col min="2" max="2" width="8.625" style="59" customWidth="1"/>
    <col min="3" max="3" width="6.375" style="59" customWidth="1"/>
    <col min="4" max="4" width="6.125" style="59" customWidth="1"/>
    <col min="5" max="5" width="5.125" style="59" customWidth="1"/>
    <col min="6" max="7" width="3.125" style="59" customWidth="1"/>
    <col min="8" max="8" width="4.00390625" style="59" customWidth="1"/>
    <col min="9" max="10" width="8.125" style="59" customWidth="1"/>
    <col min="11" max="12" width="5.625" style="59" customWidth="1"/>
    <col min="13" max="13" width="4.00390625" style="59" customWidth="1"/>
    <col min="14" max="14" width="6.875" style="59" customWidth="1"/>
    <col min="15" max="15" width="4.00390625" style="59" customWidth="1"/>
    <col min="16" max="16" width="7.125" style="59" customWidth="1"/>
    <col min="17" max="17" width="4.625" style="59" customWidth="1"/>
    <col min="18" max="18" width="8.625" style="59" customWidth="1"/>
    <col min="19" max="20" width="6.625" style="59" customWidth="1"/>
    <col min="21" max="22" width="5.625" style="59" customWidth="1"/>
    <col min="23" max="23" width="4.625" style="59" customWidth="1"/>
    <col min="24" max="26" width="5.625" style="59" customWidth="1"/>
    <col min="27" max="29" width="6.25390625" style="59" customWidth="1"/>
    <col min="30" max="30" width="7.625" style="59" customWidth="1"/>
    <col min="31" max="31" width="11.25390625" style="59" customWidth="1"/>
    <col min="32" max="255" width="9.00390625" style="59" customWidth="1"/>
    <col min="256" max="16384" width="14.625" style="59" customWidth="1"/>
  </cols>
  <sheetData>
    <row r="1" spans="1:31" ht="13.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 t="s">
        <v>202</v>
      </c>
      <c r="Q1" s="96" t="s">
        <v>198</v>
      </c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ht="12.75" customHeight="1">
      <c r="A2" s="95" t="s">
        <v>203</v>
      </c>
    </row>
    <row r="3" spans="1:31" s="92" customFormat="1" ht="9.75" customHeight="1">
      <c r="A3" s="94"/>
      <c r="AE3" s="93" t="s">
        <v>200</v>
      </c>
    </row>
    <row r="4" spans="1:31" s="83" customFormat="1" ht="15.75" customHeight="1">
      <c r="A4" s="91" t="s">
        <v>185</v>
      </c>
      <c r="B4" s="104" t="s">
        <v>204</v>
      </c>
      <c r="C4" s="106" t="s">
        <v>205</v>
      </c>
      <c r="D4" s="105" t="s">
        <v>197</v>
      </c>
      <c r="E4" s="105"/>
      <c r="F4" s="105" t="s">
        <v>196</v>
      </c>
      <c r="G4" s="105"/>
      <c r="H4" s="105"/>
      <c r="I4" s="105" t="s">
        <v>195</v>
      </c>
      <c r="J4" s="105"/>
      <c r="K4" s="105"/>
      <c r="L4" s="105"/>
      <c r="M4" s="105" t="s">
        <v>194</v>
      </c>
      <c r="N4" s="105"/>
      <c r="O4" s="105" t="s">
        <v>193</v>
      </c>
      <c r="P4" s="105"/>
      <c r="Q4" s="105" t="s">
        <v>192</v>
      </c>
      <c r="R4" s="105"/>
      <c r="S4" s="116" t="s">
        <v>191</v>
      </c>
      <c r="T4" s="116" t="s">
        <v>190</v>
      </c>
      <c r="U4" s="105" t="s">
        <v>189</v>
      </c>
      <c r="V4" s="105"/>
      <c r="W4" s="105"/>
      <c r="X4" s="105" t="s">
        <v>188</v>
      </c>
      <c r="Y4" s="105"/>
      <c r="Z4" s="105"/>
      <c r="AA4" s="105" t="s">
        <v>187</v>
      </c>
      <c r="AB4" s="105"/>
      <c r="AC4" s="105"/>
      <c r="AD4" s="106" t="s">
        <v>186</v>
      </c>
      <c r="AE4" s="90" t="s">
        <v>185</v>
      </c>
    </row>
    <row r="5" spans="1:31" s="83" customFormat="1" ht="15.75" customHeight="1">
      <c r="A5" s="89"/>
      <c r="B5" s="104"/>
      <c r="C5" s="107"/>
      <c r="D5" s="109" t="s">
        <v>170</v>
      </c>
      <c r="E5" s="110" t="s">
        <v>184</v>
      </c>
      <c r="F5" s="112" t="s">
        <v>183</v>
      </c>
      <c r="G5" s="113"/>
      <c r="H5" s="114" t="s">
        <v>182</v>
      </c>
      <c r="I5" s="109" t="s">
        <v>170</v>
      </c>
      <c r="J5" s="109" t="s">
        <v>181</v>
      </c>
      <c r="K5" s="109" t="s">
        <v>180</v>
      </c>
      <c r="L5" s="109" t="s">
        <v>179</v>
      </c>
      <c r="M5" s="109" t="s">
        <v>178</v>
      </c>
      <c r="N5" s="109" t="s">
        <v>177</v>
      </c>
      <c r="O5" s="109" t="s">
        <v>176</v>
      </c>
      <c r="P5" s="109" t="s">
        <v>175</v>
      </c>
      <c r="Q5" s="109" t="s">
        <v>174</v>
      </c>
      <c r="R5" s="109" t="s">
        <v>173</v>
      </c>
      <c r="S5" s="117"/>
      <c r="T5" s="119"/>
      <c r="U5" s="104" t="s">
        <v>170</v>
      </c>
      <c r="V5" s="104" t="s">
        <v>172</v>
      </c>
      <c r="W5" s="104" t="s">
        <v>171</v>
      </c>
      <c r="X5" s="104" t="s">
        <v>170</v>
      </c>
      <c r="Y5" s="104" t="s">
        <v>169</v>
      </c>
      <c r="Z5" s="104" t="s">
        <v>168</v>
      </c>
      <c r="AA5" s="104" t="s">
        <v>167</v>
      </c>
      <c r="AB5" s="104" t="s">
        <v>166</v>
      </c>
      <c r="AC5" s="104" t="s">
        <v>165</v>
      </c>
      <c r="AD5" s="107"/>
      <c r="AE5" s="88"/>
    </row>
    <row r="6" spans="1:31" s="83" customFormat="1" ht="43.5" customHeight="1">
      <c r="A6" s="87" t="s">
        <v>206</v>
      </c>
      <c r="B6" s="104"/>
      <c r="C6" s="108"/>
      <c r="D6" s="109"/>
      <c r="E6" s="111"/>
      <c r="F6" s="86" t="s">
        <v>164</v>
      </c>
      <c r="G6" s="85" t="s">
        <v>163</v>
      </c>
      <c r="H6" s="115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8"/>
      <c r="T6" s="120"/>
      <c r="U6" s="104"/>
      <c r="V6" s="104"/>
      <c r="W6" s="104"/>
      <c r="X6" s="104"/>
      <c r="Y6" s="104"/>
      <c r="Z6" s="104"/>
      <c r="AA6" s="104"/>
      <c r="AB6" s="104"/>
      <c r="AC6" s="104"/>
      <c r="AD6" s="108"/>
      <c r="AE6" s="84" t="s">
        <v>206</v>
      </c>
    </row>
    <row r="7" spans="1:31" s="69" customFormat="1" ht="0.75" customHeight="1">
      <c r="A7" s="82"/>
      <c r="B7" s="77"/>
      <c r="C7" s="77"/>
      <c r="D7" s="80"/>
      <c r="E7" s="80"/>
      <c r="F7" s="81"/>
      <c r="G7" s="81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79"/>
      <c r="T7" s="78"/>
      <c r="U7" s="77"/>
      <c r="V7" s="77"/>
      <c r="W7" s="77"/>
      <c r="X7" s="77"/>
      <c r="Y7" s="77"/>
      <c r="Z7" s="77"/>
      <c r="AA7" s="77"/>
      <c r="AB7" s="77"/>
      <c r="AC7" s="77"/>
      <c r="AD7" s="77"/>
      <c r="AE7" s="76"/>
    </row>
    <row r="8" spans="1:31" s="69" customFormat="1" ht="9.75" customHeight="1">
      <c r="A8" s="75" t="s">
        <v>162</v>
      </c>
      <c r="B8" s="73">
        <v>21243600</v>
      </c>
      <c r="C8" s="73">
        <v>2669967</v>
      </c>
      <c r="D8" s="73">
        <v>427630</v>
      </c>
      <c r="E8" s="73">
        <v>55000</v>
      </c>
      <c r="F8" s="71">
        <v>0</v>
      </c>
      <c r="G8" s="71">
        <v>0</v>
      </c>
      <c r="H8" s="73">
        <v>0</v>
      </c>
      <c r="I8" s="73">
        <v>18146003</v>
      </c>
      <c r="J8" s="73">
        <v>17798738</v>
      </c>
      <c r="K8" s="73">
        <v>36268</v>
      </c>
      <c r="L8" s="73">
        <v>310997</v>
      </c>
      <c r="M8" s="74">
        <v>92.7</v>
      </c>
      <c r="N8" s="73">
        <v>16815381</v>
      </c>
      <c r="O8" s="74">
        <v>95.2</v>
      </c>
      <c r="P8" s="73">
        <v>17280710</v>
      </c>
      <c r="Q8" s="74">
        <v>62.5</v>
      </c>
      <c r="R8" s="73">
        <v>11340894</v>
      </c>
      <c r="S8" s="73">
        <v>8316884</v>
      </c>
      <c r="T8" s="73">
        <v>1177053</v>
      </c>
      <c r="U8" s="71">
        <v>168</v>
      </c>
      <c r="V8" s="71">
        <v>112</v>
      </c>
      <c r="W8" s="71">
        <v>56</v>
      </c>
      <c r="X8" s="71">
        <v>468</v>
      </c>
      <c r="Y8" s="71">
        <v>328</v>
      </c>
      <c r="Z8" s="71">
        <v>140</v>
      </c>
      <c r="AA8" s="72">
        <v>576.09</v>
      </c>
      <c r="AB8" s="72">
        <v>204.93</v>
      </c>
      <c r="AC8" s="72">
        <v>115.45</v>
      </c>
      <c r="AD8" s="71">
        <v>913</v>
      </c>
      <c r="AE8" s="70" t="s">
        <v>162</v>
      </c>
    </row>
    <row r="9" spans="1:31" s="69" customFormat="1" ht="9.75" customHeight="1">
      <c r="A9" s="75" t="s">
        <v>161</v>
      </c>
      <c r="B9" s="73">
        <v>4308734</v>
      </c>
      <c r="C9" s="73">
        <v>375808</v>
      </c>
      <c r="D9" s="73">
        <v>0</v>
      </c>
      <c r="E9" s="73">
        <v>0</v>
      </c>
      <c r="F9" s="71">
        <v>0</v>
      </c>
      <c r="G9" s="71">
        <v>0</v>
      </c>
      <c r="H9" s="73">
        <v>0</v>
      </c>
      <c r="I9" s="73">
        <v>3932926</v>
      </c>
      <c r="J9" s="73">
        <v>3566721</v>
      </c>
      <c r="K9" s="73">
        <v>112324</v>
      </c>
      <c r="L9" s="73">
        <v>253881</v>
      </c>
      <c r="M9" s="74">
        <v>69.9</v>
      </c>
      <c r="N9" s="73">
        <v>2747257</v>
      </c>
      <c r="O9" s="74">
        <v>75.9</v>
      </c>
      <c r="P9" s="73">
        <v>2986778</v>
      </c>
      <c r="Q9" s="74">
        <v>70.5</v>
      </c>
      <c r="R9" s="73">
        <v>2772791</v>
      </c>
      <c r="S9" s="73">
        <v>1441633</v>
      </c>
      <c r="T9" s="73">
        <v>105543</v>
      </c>
      <c r="U9" s="71">
        <v>77</v>
      </c>
      <c r="V9" s="71">
        <v>60</v>
      </c>
      <c r="W9" s="71">
        <v>17</v>
      </c>
      <c r="X9" s="71">
        <v>165</v>
      </c>
      <c r="Y9" s="71">
        <v>85</v>
      </c>
      <c r="Z9" s="71">
        <v>80</v>
      </c>
      <c r="AA9" s="72">
        <v>57.13</v>
      </c>
      <c r="AB9" s="72">
        <v>38.43</v>
      </c>
      <c r="AC9" s="72">
        <v>25.39</v>
      </c>
      <c r="AD9" s="71">
        <v>247</v>
      </c>
      <c r="AE9" s="70" t="s">
        <v>161</v>
      </c>
    </row>
    <row r="10" spans="1:31" s="69" customFormat="1" ht="9.75" customHeight="1">
      <c r="A10" s="75" t="s">
        <v>160</v>
      </c>
      <c r="B10" s="73">
        <v>4976913</v>
      </c>
      <c r="C10" s="73">
        <v>237268</v>
      </c>
      <c r="D10" s="73">
        <v>19983</v>
      </c>
      <c r="E10" s="73">
        <v>0</v>
      </c>
      <c r="F10" s="71">
        <v>0</v>
      </c>
      <c r="G10" s="71">
        <v>0</v>
      </c>
      <c r="H10" s="73">
        <v>0</v>
      </c>
      <c r="I10" s="73">
        <v>4719662</v>
      </c>
      <c r="J10" s="73">
        <v>4582577</v>
      </c>
      <c r="K10" s="73">
        <v>102833</v>
      </c>
      <c r="L10" s="73">
        <v>34252</v>
      </c>
      <c r="M10" s="74">
        <v>77</v>
      </c>
      <c r="N10" s="73">
        <v>3635268</v>
      </c>
      <c r="O10" s="74">
        <v>83.9</v>
      </c>
      <c r="P10" s="73">
        <v>3957999</v>
      </c>
      <c r="Q10" s="74">
        <v>68.1</v>
      </c>
      <c r="R10" s="73">
        <v>3214877</v>
      </c>
      <c r="S10" s="73">
        <v>2019208</v>
      </c>
      <c r="T10" s="73">
        <v>86597</v>
      </c>
      <c r="U10" s="71">
        <v>101</v>
      </c>
      <c r="V10" s="71">
        <v>68</v>
      </c>
      <c r="W10" s="71">
        <v>33</v>
      </c>
      <c r="X10" s="71">
        <v>275</v>
      </c>
      <c r="Y10" s="71">
        <v>244</v>
      </c>
      <c r="Z10" s="71">
        <v>31</v>
      </c>
      <c r="AA10" s="72">
        <v>95.99</v>
      </c>
      <c r="AB10" s="72">
        <v>48.28</v>
      </c>
      <c r="AC10" s="72">
        <v>30.19</v>
      </c>
      <c r="AD10" s="71">
        <v>261</v>
      </c>
      <c r="AE10" s="70" t="s">
        <v>160</v>
      </c>
    </row>
    <row r="11" spans="1:31" s="69" customFormat="1" ht="9.75" customHeight="1">
      <c r="A11" s="75" t="s">
        <v>159</v>
      </c>
      <c r="B11" s="73">
        <v>3548030</v>
      </c>
      <c r="C11" s="73">
        <v>373081</v>
      </c>
      <c r="D11" s="73">
        <v>1394</v>
      </c>
      <c r="E11" s="73">
        <v>0</v>
      </c>
      <c r="F11" s="71">
        <v>0</v>
      </c>
      <c r="G11" s="71">
        <v>0</v>
      </c>
      <c r="H11" s="73">
        <v>0</v>
      </c>
      <c r="I11" s="73">
        <v>3173555</v>
      </c>
      <c r="J11" s="73">
        <v>2976867</v>
      </c>
      <c r="K11" s="73">
        <v>78925</v>
      </c>
      <c r="L11" s="73">
        <v>117763</v>
      </c>
      <c r="M11" s="74">
        <v>67.9</v>
      </c>
      <c r="N11" s="73">
        <v>2155588</v>
      </c>
      <c r="O11" s="74">
        <v>85</v>
      </c>
      <c r="P11" s="73">
        <v>2696691</v>
      </c>
      <c r="Q11" s="74">
        <v>89.6</v>
      </c>
      <c r="R11" s="73">
        <v>2843157</v>
      </c>
      <c r="S11" s="73">
        <v>1702473</v>
      </c>
      <c r="T11" s="73">
        <v>160301</v>
      </c>
      <c r="U11" s="71">
        <v>87</v>
      </c>
      <c r="V11" s="71">
        <v>59</v>
      </c>
      <c r="W11" s="71">
        <v>28</v>
      </c>
      <c r="X11" s="71">
        <v>190</v>
      </c>
      <c r="Y11" s="71">
        <v>158</v>
      </c>
      <c r="Z11" s="71">
        <v>32</v>
      </c>
      <c r="AA11" s="72">
        <v>49.64</v>
      </c>
      <c r="AB11" s="72">
        <v>34.25</v>
      </c>
      <c r="AC11" s="72">
        <v>21.49</v>
      </c>
      <c r="AD11" s="71">
        <v>225</v>
      </c>
      <c r="AE11" s="70" t="s">
        <v>159</v>
      </c>
    </row>
    <row r="12" spans="1:31" s="69" customFormat="1" ht="9.75" customHeight="1">
      <c r="A12" s="75" t="s">
        <v>158</v>
      </c>
      <c r="B12" s="73">
        <v>4312756</v>
      </c>
      <c r="C12" s="73">
        <v>506862</v>
      </c>
      <c r="D12" s="73">
        <v>58566</v>
      </c>
      <c r="E12" s="73">
        <v>0</v>
      </c>
      <c r="F12" s="71">
        <v>0</v>
      </c>
      <c r="G12" s="71">
        <v>0</v>
      </c>
      <c r="H12" s="73">
        <v>0</v>
      </c>
      <c r="I12" s="73">
        <v>3747328</v>
      </c>
      <c r="J12" s="73">
        <v>3614275</v>
      </c>
      <c r="K12" s="73">
        <v>32973</v>
      </c>
      <c r="L12" s="73">
        <v>100080</v>
      </c>
      <c r="M12" s="74">
        <v>74.2</v>
      </c>
      <c r="N12" s="73">
        <v>2781761</v>
      </c>
      <c r="O12" s="74">
        <v>82.9</v>
      </c>
      <c r="P12" s="73">
        <v>3106122</v>
      </c>
      <c r="Q12" s="74">
        <v>75</v>
      </c>
      <c r="R12" s="73">
        <v>2810013</v>
      </c>
      <c r="S12" s="73">
        <v>1638568</v>
      </c>
      <c r="T12" s="73">
        <v>102525</v>
      </c>
      <c r="U12" s="71">
        <v>75</v>
      </c>
      <c r="V12" s="71">
        <v>35</v>
      </c>
      <c r="W12" s="71">
        <v>40</v>
      </c>
      <c r="X12" s="71">
        <v>158</v>
      </c>
      <c r="Y12" s="71">
        <v>116</v>
      </c>
      <c r="Z12" s="71">
        <v>42</v>
      </c>
      <c r="AA12" s="72">
        <v>78.46</v>
      </c>
      <c r="AB12" s="72">
        <v>36.89</v>
      </c>
      <c r="AC12" s="72">
        <v>23.6</v>
      </c>
      <c r="AD12" s="71">
        <v>203</v>
      </c>
      <c r="AE12" s="70" t="s">
        <v>158</v>
      </c>
    </row>
    <row r="13" spans="1:31" s="69" customFormat="1" ht="9.75" customHeight="1">
      <c r="A13" s="75" t="s">
        <v>157</v>
      </c>
      <c r="B13" s="73">
        <v>4039993</v>
      </c>
      <c r="C13" s="73">
        <v>336963</v>
      </c>
      <c r="D13" s="73">
        <v>53605</v>
      </c>
      <c r="E13" s="73">
        <v>0</v>
      </c>
      <c r="F13" s="71">
        <v>0</v>
      </c>
      <c r="G13" s="71">
        <v>0</v>
      </c>
      <c r="H13" s="73">
        <v>0</v>
      </c>
      <c r="I13" s="73">
        <v>3649425</v>
      </c>
      <c r="J13" s="73">
        <v>3541971</v>
      </c>
      <c r="K13" s="73">
        <v>67453</v>
      </c>
      <c r="L13" s="73">
        <v>40001</v>
      </c>
      <c r="M13" s="74">
        <v>75.2</v>
      </c>
      <c r="N13" s="73">
        <v>2745015</v>
      </c>
      <c r="O13" s="74">
        <v>85.4</v>
      </c>
      <c r="P13" s="73">
        <v>3116107</v>
      </c>
      <c r="Q13" s="74">
        <v>74</v>
      </c>
      <c r="R13" s="73">
        <v>2699675</v>
      </c>
      <c r="S13" s="73">
        <v>1874561</v>
      </c>
      <c r="T13" s="73">
        <v>137626</v>
      </c>
      <c r="U13" s="71">
        <v>141</v>
      </c>
      <c r="V13" s="71">
        <v>69</v>
      </c>
      <c r="W13" s="71">
        <v>72</v>
      </c>
      <c r="X13" s="71">
        <v>189</v>
      </c>
      <c r="Y13" s="71">
        <v>123</v>
      </c>
      <c r="Z13" s="71">
        <v>66</v>
      </c>
      <c r="AA13" s="72">
        <v>71.95</v>
      </c>
      <c r="AB13" s="72">
        <v>42.05</v>
      </c>
      <c r="AC13" s="72">
        <v>24.54</v>
      </c>
      <c r="AD13" s="71">
        <v>264</v>
      </c>
      <c r="AE13" s="70" t="s">
        <v>157</v>
      </c>
    </row>
    <row r="14" spans="1:31" s="69" customFormat="1" ht="9.75" customHeight="1">
      <c r="A14" s="75" t="s">
        <v>156</v>
      </c>
      <c r="B14" s="73">
        <v>6798124</v>
      </c>
      <c r="C14" s="73">
        <v>644942</v>
      </c>
      <c r="D14" s="73">
        <v>14098</v>
      </c>
      <c r="E14" s="73">
        <v>0</v>
      </c>
      <c r="F14" s="71">
        <v>0</v>
      </c>
      <c r="G14" s="71">
        <v>0</v>
      </c>
      <c r="H14" s="73">
        <v>0</v>
      </c>
      <c r="I14" s="73">
        <v>6139084</v>
      </c>
      <c r="J14" s="73">
        <v>5960167</v>
      </c>
      <c r="K14" s="73">
        <v>46038</v>
      </c>
      <c r="L14" s="73">
        <v>132879</v>
      </c>
      <c r="M14" s="74">
        <v>62.5</v>
      </c>
      <c r="N14" s="73">
        <v>3835718</v>
      </c>
      <c r="O14" s="74">
        <v>71.4</v>
      </c>
      <c r="P14" s="73">
        <v>4382332</v>
      </c>
      <c r="Q14" s="74">
        <v>64.5</v>
      </c>
      <c r="R14" s="73">
        <v>3959839</v>
      </c>
      <c r="S14" s="73">
        <v>2217761</v>
      </c>
      <c r="T14" s="73">
        <v>230898</v>
      </c>
      <c r="U14" s="71">
        <v>243</v>
      </c>
      <c r="V14" s="71">
        <v>114</v>
      </c>
      <c r="W14" s="71">
        <v>129</v>
      </c>
      <c r="X14" s="71">
        <v>292</v>
      </c>
      <c r="Y14" s="71">
        <v>190</v>
      </c>
      <c r="Z14" s="71">
        <v>102</v>
      </c>
      <c r="AA14" s="72">
        <v>107.99</v>
      </c>
      <c r="AB14" s="72">
        <v>57.19</v>
      </c>
      <c r="AC14" s="72">
        <v>36.2</v>
      </c>
      <c r="AD14" s="71">
        <v>387</v>
      </c>
      <c r="AE14" s="70" t="s">
        <v>156</v>
      </c>
    </row>
    <row r="15" spans="1:31" s="69" customFormat="1" ht="9.75" customHeight="1">
      <c r="A15" s="75" t="s">
        <v>155</v>
      </c>
      <c r="B15" s="73">
        <v>5050047</v>
      </c>
      <c r="C15" s="73">
        <v>457597</v>
      </c>
      <c r="D15" s="73">
        <v>34469</v>
      </c>
      <c r="E15" s="73">
        <v>0</v>
      </c>
      <c r="F15" s="71">
        <v>0</v>
      </c>
      <c r="G15" s="71">
        <v>0</v>
      </c>
      <c r="H15" s="73">
        <v>0</v>
      </c>
      <c r="I15" s="73">
        <v>4557981</v>
      </c>
      <c r="J15" s="73">
        <v>4171383</v>
      </c>
      <c r="K15" s="73">
        <v>184744</v>
      </c>
      <c r="L15" s="73">
        <v>201854</v>
      </c>
      <c r="M15" s="74">
        <v>59.9</v>
      </c>
      <c r="N15" s="73">
        <v>2732008</v>
      </c>
      <c r="O15" s="74">
        <v>78.8</v>
      </c>
      <c r="P15" s="73">
        <v>3593476</v>
      </c>
      <c r="Q15" s="74">
        <v>77</v>
      </c>
      <c r="R15" s="73">
        <v>3510730</v>
      </c>
      <c r="S15" s="73">
        <v>3003462</v>
      </c>
      <c r="T15" s="73">
        <v>334212</v>
      </c>
      <c r="U15" s="71">
        <v>304</v>
      </c>
      <c r="V15" s="71">
        <v>261</v>
      </c>
      <c r="W15" s="71">
        <v>43</v>
      </c>
      <c r="X15" s="71">
        <v>137</v>
      </c>
      <c r="Y15" s="71">
        <v>86</v>
      </c>
      <c r="Z15" s="71">
        <v>51</v>
      </c>
      <c r="AA15" s="72">
        <v>75.23</v>
      </c>
      <c r="AB15" s="72">
        <v>58.4</v>
      </c>
      <c r="AC15" s="72">
        <v>32.87</v>
      </c>
      <c r="AD15" s="71">
        <v>334</v>
      </c>
      <c r="AE15" s="70" t="s">
        <v>155</v>
      </c>
    </row>
    <row r="16" spans="1:31" s="69" customFormat="1" ht="9.75" customHeight="1">
      <c r="A16" s="75" t="s">
        <v>154</v>
      </c>
      <c r="B16" s="73">
        <v>4113358</v>
      </c>
      <c r="C16" s="73">
        <v>341388</v>
      </c>
      <c r="D16" s="73">
        <v>10673</v>
      </c>
      <c r="E16" s="73">
        <v>0</v>
      </c>
      <c r="F16" s="71">
        <v>0</v>
      </c>
      <c r="G16" s="71">
        <v>0</v>
      </c>
      <c r="H16" s="73">
        <v>0</v>
      </c>
      <c r="I16" s="73">
        <v>3761297</v>
      </c>
      <c r="J16" s="73">
        <v>3549492</v>
      </c>
      <c r="K16" s="73">
        <v>78933</v>
      </c>
      <c r="L16" s="73">
        <v>132872</v>
      </c>
      <c r="M16" s="74">
        <v>59.2</v>
      </c>
      <c r="N16" s="73">
        <v>2228028</v>
      </c>
      <c r="O16" s="74">
        <v>76.9</v>
      </c>
      <c r="P16" s="73">
        <v>2892379</v>
      </c>
      <c r="Q16" s="74">
        <v>86.4</v>
      </c>
      <c r="R16" s="73">
        <v>3248857</v>
      </c>
      <c r="S16" s="73">
        <v>1977073</v>
      </c>
      <c r="T16" s="73">
        <v>272162</v>
      </c>
      <c r="U16" s="71">
        <v>254</v>
      </c>
      <c r="V16" s="71">
        <v>242</v>
      </c>
      <c r="W16" s="71">
        <v>12</v>
      </c>
      <c r="X16" s="71">
        <v>157</v>
      </c>
      <c r="Y16" s="71">
        <v>91</v>
      </c>
      <c r="Z16" s="71">
        <v>66</v>
      </c>
      <c r="AA16" s="72">
        <v>60.01</v>
      </c>
      <c r="AB16" s="72">
        <v>44.82</v>
      </c>
      <c r="AC16" s="72">
        <v>27.32</v>
      </c>
      <c r="AD16" s="71">
        <v>307</v>
      </c>
      <c r="AE16" s="70" t="s">
        <v>154</v>
      </c>
    </row>
    <row r="17" spans="1:31" s="69" customFormat="1" ht="9.75" customHeight="1">
      <c r="A17" s="75" t="s">
        <v>153</v>
      </c>
      <c r="B17" s="73">
        <v>4031854</v>
      </c>
      <c r="C17" s="73">
        <v>497559</v>
      </c>
      <c r="D17" s="73">
        <v>72646</v>
      </c>
      <c r="E17" s="73">
        <v>0</v>
      </c>
      <c r="F17" s="71">
        <v>1</v>
      </c>
      <c r="G17" s="71">
        <v>0</v>
      </c>
      <c r="H17" s="73">
        <v>145</v>
      </c>
      <c r="I17" s="73">
        <v>3461504</v>
      </c>
      <c r="J17" s="73">
        <v>3304799</v>
      </c>
      <c r="K17" s="73">
        <v>48060</v>
      </c>
      <c r="L17" s="73">
        <v>108645</v>
      </c>
      <c r="M17" s="74">
        <v>66.8</v>
      </c>
      <c r="N17" s="73">
        <v>2311544</v>
      </c>
      <c r="O17" s="74">
        <v>78.7</v>
      </c>
      <c r="P17" s="73">
        <v>2722875</v>
      </c>
      <c r="Q17" s="74">
        <v>83.1</v>
      </c>
      <c r="R17" s="73">
        <v>2878037</v>
      </c>
      <c r="S17" s="73">
        <v>1664086</v>
      </c>
      <c r="T17" s="73">
        <v>219540</v>
      </c>
      <c r="U17" s="71">
        <v>196</v>
      </c>
      <c r="V17" s="71">
        <v>166</v>
      </c>
      <c r="W17" s="71">
        <v>30</v>
      </c>
      <c r="X17" s="71">
        <v>216</v>
      </c>
      <c r="Y17" s="71">
        <v>127</v>
      </c>
      <c r="Z17" s="71">
        <v>89</v>
      </c>
      <c r="AA17" s="72">
        <v>53.17</v>
      </c>
      <c r="AB17" s="72">
        <v>38.2</v>
      </c>
      <c r="AC17" s="72">
        <v>24.19</v>
      </c>
      <c r="AD17" s="71">
        <v>287</v>
      </c>
      <c r="AE17" s="70" t="s">
        <v>153</v>
      </c>
    </row>
    <row r="18" spans="1:31" s="69" customFormat="1" ht="9.75" customHeight="1">
      <c r="A18" s="75"/>
      <c r="B18" s="73"/>
      <c r="C18" s="73"/>
      <c r="D18" s="73"/>
      <c r="E18" s="73"/>
      <c r="F18" s="71"/>
      <c r="G18" s="71"/>
      <c r="H18" s="73"/>
      <c r="I18" s="73"/>
      <c r="J18" s="73"/>
      <c r="K18" s="73"/>
      <c r="L18" s="73"/>
      <c r="M18" s="74"/>
      <c r="N18" s="73"/>
      <c r="O18" s="74"/>
      <c r="P18" s="73"/>
      <c r="Q18" s="74"/>
      <c r="R18" s="73"/>
      <c r="S18" s="73"/>
      <c r="T18" s="73"/>
      <c r="U18" s="71"/>
      <c r="V18" s="71"/>
      <c r="W18" s="71"/>
      <c r="X18" s="71"/>
      <c r="Y18" s="71"/>
      <c r="Z18" s="71"/>
      <c r="AA18" s="72"/>
      <c r="AB18" s="72"/>
      <c r="AC18" s="72"/>
      <c r="AD18" s="71"/>
      <c r="AE18" s="70"/>
    </row>
    <row r="19" spans="1:31" s="69" customFormat="1" ht="9.75" customHeight="1">
      <c r="A19" s="75" t="s">
        <v>152</v>
      </c>
      <c r="B19" s="73">
        <v>3405905</v>
      </c>
      <c r="C19" s="73">
        <v>280620</v>
      </c>
      <c r="D19" s="73">
        <v>17879</v>
      </c>
      <c r="E19" s="73">
        <v>0</v>
      </c>
      <c r="F19" s="71">
        <v>0</v>
      </c>
      <c r="G19" s="71">
        <v>1</v>
      </c>
      <c r="H19" s="73">
        <v>330</v>
      </c>
      <c r="I19" s="73">
        <v>3107076</v>
      </c>
      <c r="J19" s="73">
        <v>2866993</v>
      </c>
      <c r="K19" s="73">
        <v>133741</v>
      </c>
      <c r="L19" s="73">
        <v>106342</v>
      </c>
      <c r="M19" s="74">
        <v>62.1</v>
      </c>
      <c r="N19" s="73">
        <v>1930134</v>
      </c>
      <c r="O19" s="74">
        <v>87.3</v>
      </c>
      <c r="P19" s="73">
        <v>2712882</v>
      </c>
      <c r="Q19" s="74">
        <v>90.3</v>
      </c>
      <c r="R19" s="73">
        <v>2804662</v>
      </c>
      <c r="S19" s="73">
        <v>2245949</v>
      </c>
      <c r="T19" s="73">
        <v>399376</v>
      </c>
      <c r="U19" s="71">
        <v>594</v>
      </c>
      <c r="V19" s="71">
        <v>552</v>
      </c>
      <c r="W19" s="71">
        <v>42</v>
      </c>
      <c r="X19" s="71">
        <v>303</v>
      </c>
      <c r="Y19" s="71">
        <v>205</v>
      </c>
      <c r="Z19" s="71">
        <v>98</v>
      </c>
      <c r="AA19" s="72">
        <v>53.49</v>
      </c>
      <c r="AB19" s="72">
        <v>42.88</v>
      </c>
      <c r="AC19" s="72">
        <v>25.28</v>
      </c>
      <c r="AD19" s="71">
        <v>341</v>
      </c>
      <c r="AE19" s="70" t="s">
        <v>152</v>
      </c>
    </row>
    <row r="20" spans="1:31" s="69" customFormat="1" ht="9.75" customHeight="1">
      <c r="A20" s="75" t="s">
        <v>151</v>
      </c>
      <c r="B20" s="73">
        <v>4156382</v>
      </c>
      <c r="C20" s="73">
        <v>445501</v>
      </c>
      <c r="D20" s="73">
        <v>50765</v>
      </c>
      <c r="E20" s="73">
        <v>5000</v>
      </c>
      <c r="F20" s="71">
        <v>0</v>
      </c>
      <c r="G20" s="71">
        <v>0</v>
      </c>
      <c r="H20" s="73">
        <v>0</v>
      </c>
      <c r="I20" s="73">
        <v>3660116</v>
      </c>
      <c r="J20" s="73">
        <v>3409807</v>
      </c>
      <c r="K20" s="73">
        <v>110029</v>
      </c>
      <c r="L20" s="73">
        <v>140280</v>
      </c>
      <c r="M20" s="74">
        <v>58.9</v>
      </c>
      <c r="N20" s="73">
        <v>2154394</v>
      </c>
      <c r="O20" s="74">
        <v>80.5</v>
      </c>
      <c r="P20" s="73">
        <v>2947487</v>
      </c>
      <c r="Q20" s="74">
        <v>91.6</v>
      </c>
      <c r="R20" s="73">
        <v>3351816</v>
      </c>
      <c r="S20" s="73">
        <v>1951899</v>
      </c>
      <c r="T20" s="73">
        <v>227350</v>
      </c>
      <c r="U20" s="71">
        <v>243</v>
      </c>
      <c r="V20" s="71">
        <v>220</v>
      </c>
      <c r="W20" s="71">
        <v>23</v>
      </c>
      <c r="X20" s="71">
        <v>320</v>
      </c>
      <c r="Y20" s="71">
        <v>184</v>
      </c>
      <c r="Z20" s="71">
        <v>136</v>
      </c>
      <c r="AA20" s="72">
        <v>61.19</v>
      </c>
      <c r="AB20" s="72">
        <v>41.24</v>
      </c>
      <c r="AC20" s="72">
        <v>26.29</v>
      </c>
      <c r="AD20" s="71">
        <v>304</v>
      </c>
      <c r="AE20" s="70" t="s">
        <v>151</v>
      </c>
    </row>
    <row r="21" spans="1:31" s="69" customFormat="1" ht="9.75" customHeight="1">
      <c r="A21" s="75" t="s">
        <v>150</v>
      </c>
      <c r="B21" s="73">
        <v>2826848</v>
      </c>
      <c r="C21" s="73">
        <v>106233</v>
      </c>
      <c r="D21" s="73">
        <v>23432</v>
      </c>
      <c r="E21" s="73">
        <v>0</v>
      </c>
      <c r="F21" s="71">
        <v>0</v>
      </c>
      <c r="G21" s="71">
        <v>0</v>
      </c>
      <c r="H21" s="73">
        <v>0</v>
      </c>
      <c r="I21" s="73">
        <v>2697183</v>
      </c>
      <c r="J21" s="73">
        <v>2587261</v>
      </c>
      <c r="K21" s="73">
        <v>64152</v>
      </c>
      <c r="L21" s="73">
        <v>45770</v>
      </c>
      <c r="M21" s="74">
        <v>58.1</v>
      </c>
      <c r="N21" s="73">
        <v>1567781</v>
      </c>
      <c r="O21" s="74">
        <v>86.8</v>
      </c>
      <c r="P21" s="73">
        <v>2340659</v>
      </c>
      <c r="Q21" s="74">
        <v>96.9</v>
      </c>
      <c r="R21" s="73">
        <v>2614367</v>
      </c>
      <c r="S21" s="73">
        <v>1931040</v>
      </c>
      <c r="T21" s="73">
        <v>618972</v>
      </c>
      <c r="U21" s="71">
        <v>968</v>
      </c>
      <c r="V21" s="71">
        <v>925</v>
      </c>
      <c r="W21" s="71">
        <v>43</v>
      </c>
      <c r="X21" s="71">
        <v>519</v>
      </c>
      <c r="Y21" s="71">
        <v>407</v>
      </c>
      <c r="Z21" s="71">
        <v>112</v>
      </c>
      <c r="AA21" s="72">
        <v>57.14</v>
      </c>
      <c r="AB21" s="72">
        <v>50.95</v>
      </c>
      <c r="AC21" s="72">
        <v>32.58</v>
      </c>
      <c r="AD21" s="71">
        <v>306</v>
      </c>
      <c r="AE21" s="70" t="s">
        <v>150</v>
      </c>
    </row>
    <row r="22" spans="1:31" s="69" customFormat="1" ht="9.75" customHeight="1">
      <c r="A22" s="75" t="s">
        <v>149</v>
      </c>
      <c r="B22" s="73">
        <v>1425553</v>
      </c>
      <c r="C22" s="73">
        <v>117556</v>
      </c>
      <c r="D22" s="73">
        <v>7690</v>
      </c>
      <c r="E22" s="73">
        <v>0</v>
      </c>
      <c r="F22" s="71">
        <v>0</v>
      </c>
      <c r="G22" s="71">
        <v>0</v>
      </c>
      <c r="H22" s="73">
        <v>0</v>
      </c>
      <c r="I22" s="73">
        <v>1300307</v>
      </c>
      <c r="J22" s="73">
        <v>1232608</v>
      </c>
      <c r="K22" s="73">
        <v>49882</v>
      </c>
      <c r="L22" s="73">
        <v>17817</v>
      </c>
      <c r="M22" s="74">
        <v>55.9</v>
      </c>
      <c r="N22" s="73">
        <v>726318</v>
      </c>
      <c r="O22" s="74">
        <v>84.7</v>
      </c>
      <c r="P22" s="73">
        <v>1101519</v>
      </c>
      <c r="Q22" s="74">
        <v>93.8</v>
      </c>
      <c r="R22" s="73">
        <v>1219135</v>
      </c>
      <c r="S22" s="73">
        <v>825138</v>
      </c>
      <c r="T22" s="73">
        <v>189055</v>
      </c>
      <c r="U22" s="71">
        <v>290</v>
      </c>
      <c r="V22" s="71">
        <v>237</v>
      </c>
      <c r="W22" s="71">
        <v>53</v>
      </c>
      <c r="X22" s="71">
        <v>163</v>
      </c>
      <c r="Y22" s="71">
        <v>118</v>
      </c>
      <c r="Z22" s="71">
        <v>45</v>
      </c>
      <c r="AA22" s="72">
        <v>22.67</v>
      </c>
      <c r="AB22" s="72">
        <v>17.33</v>
      </c>
      <c r="AC22" s="72">
        <v>11.22</v>
      </c>
      <c r="AD22" s="71">
        <v>138</v>
      </c>
      <c r="AE22" s="70" t="s">
        <v>149</v>
      </c>
    </row>
    <row r="23" spans="1:31" s="69" customFormat="1" ht="9.75" customHeight="1">
      <c r="A23" s="75" t="s">
        <v>148</v>
      </c>
      <c r="B23" s="73">
        <v>6818909</v>
      </c>
      <c r="C23" s="73">
        <v>760235</v>
      </c>
      <c r="D23" s="73">
        <v>142011</v>
      </c>
      <c r="E23" s="73">
        <v>111600</v>
      </c>
      <c r="F23" s="71">
        <v>0</v>
      </c>
      <c r="G23" s="71">
        <v>0</v>
      </c>
      <c r="H23" s="73">
        <v>0</v>
      </c>
      <c r="I23" s="73">
        <v>5916663</v>
      </c>
      <c r="J23" s="73">
        <v>5844278</v>
      </c>
      <c r="K23" s="73">
        <v>29321</v>
      </c>
      <c r="L23" s="73">
        <v>43064</v>
      </c>
      <c r="M23" s="74">
        <v>62.5</v>
      </c>
      <c r="N23" s="73">
        <v>3695176</v>
      </c>
      <c r="O23" s="74">
        <v>71.1</v>
      </c>
      <c r="P23" s="73">
        <v>4205601</v>
      </c>
      <c r="Q23" s="74">
        <v>67.3</v>
      </c>
      <c r="R23" s="73">
        <v>3981124</v>
      </c>
      <c r="S23" s="73">
        <v>2474687</v>
      </c>
      <c r="T23" s="73">
        <v>112592</v>
      </c>
      <c r="U23" s="71">
        <v>169</v>
      </c>
      <c r="V23" s="71">
        <v>47</v>
      </c>
      <c r="W23" s="71">
        <v>122</v>
      </c>
      <c r="X23" s="71">
        <v>333</v>
      </c>
      <c r="Y23" s="71">
        <v>227</v>
      </c>
      <c r="Z23" s="71">
        <v>106</v>
      </c>
      <c r="AA23" s="72">
        <v>88.62</v>
      </c>
      <c r="AB23" s="72">
        <v>58.46</v>
      </c>
      <c r="AC23" s="72">
        <v>33.56</v>
      </c>
      <c r="AD23" s="71">
        <v>522</v>
      </c>
      <c r="AE23" s="70" t="s">
        <v>148</v>
      </c>
    </row>
    <row r="24" spans="1:31" s="69" customFormat="1" ht="9.75" customHeight="1">
      <c r="A24" s="75" t="s">
        <v>147</v>
      </c>
      <c r="B24" s="73">
        <v>2994360</v>
      </c>
      <c r="C24" s="73">
        <v>300294</v>
      </c>
      <c r="D24" s="73">
        <v>6489</v>
      </c>
      <c r="E24" s="73">
        <v>0</v>
      </c>
      <c r="F24" s="71">
        <v>0</v>
      </c>
      <c r="G24" s="71">
        <v>0</v>
      </c>
      <c r="H24" s="73">
        <v>0</v>
      </c>
      <c r="I24" s="73">
        <v>2687577</v>
      </c>
      <c r="J24" s="73">
        <v>2654101</v>
      </c>
      <c r="K24" s="73">
        <v>12374</v>
      </c>
      <c r="L24" s="73">
        <v>21102</v>
      </c>
      <c r="M24" s="74">
        <v>73.3</v>
      </c>
      <c r="N24" s="73">
        <v>1970314</v>
      </c>
      <c r="O24" s="74">
        <v>82.4</v>
      </c>
      <c r="P24" s="73">
        <v>2213705</v>
      </c>
      <c r="Q24" s="74">
        <v>89.9</v>
      </c>
      <c r="R24" s="73">
        <v>2415406</v>
      </c>
      <c r="S24" s="73">
        <v>1264418</v>
      </c>
      <c r="T24" s="73">
        <v>164275</v>
      </c>
      <c r="U24" s="71">
        <v>190</v>
      </c>
      <c r="V24" s="71">
        <v>28</v>
      </c>
      <c r="W24" s="71">
        <v>162</v>
      </c>
      <c r="X24" s="71">
        <v>270</v>
      </c>
      <c r="Y24" s="71">
        <v>167</v>
      </c>
      <c r="Z24" s="71">
        <v>103</v>
      </c>
      <c r="AA24" s="72">
        <v>40.99</v>
      </c>
      <c r="AB24" s="72">
        <v>30.83</v>
      </c>
      <c r="AC24" s="72">
        <v>18.85</v>
      </c>
      <c r="AD24" s="71">
        <v>291</v>
      </c>
      <c r="AE24" s="70" t="s">
        <v>147</v>
      </c>
    </row>
    <row r="25" spans="1:31" s="69" customFormat="1" ht="9.75" customHeight="1">
      <c r="A25" s="75" t="s">
        <v>146</v>
      </c>
      <c r="B25" s="73">
        <v>2870232</v>
      </c>
      <c r="C25" s="73">
        <v>338431</v>
      </c>
      <c r="D25" s="73">
        <v>1938</v>
      </c>
      <c r="E25" s="73">
        <v>0</v>
      </c>
      <c r="F25" s="71">
        <v>0</v>
      </c>
      <c r="G25" s="71">
        <v>0</v>
      </c>
      <c r="H25" s="73">
        <v>0</v>
      </c>
      <c r="I25" s="73">
        <v>2529863</v>
      </c>
      <c r="J25" s="73">
        <v>2482108</v>
      </c>
      <c r="K25" s="73">
        <v>13418</v>
      </c>
      <c r="L25" s="73">
        <v>34337</v>
      </c>
      <c r="M25" s="74">
        <v>67.4</v>
      </c>
      <c r="N25" s="73">
        <v>1705344</v>
      </c>
      <c r="O25" s="74">
        <v>79.2</v>
      </c>
      <c r="P25" s="73">
        <v>2003422</v>
      </c>
      <c r="Q25" s="74">
        <v>82.4</v>
      </c>
      <c r="R25" s="73">
        <v>2085407</v>
      </c>
      <c r="S25" s="73">
        <v>1206107</v>
      </c>
      <c r="T25" s="73">
        <v>168116</v>
      </c>
      <c r="U25" s="71">
        <v>143</v>
      </c>
      <c r="V25" s="71">
        <v>23</v>
      </c>
      <c r="W25" s="71">
        <v>120</v>
      </c>
      <c r="X25" s="71">
        <v>80</v>
      </c>
      <c r="Y25" s="71">
        <v>45</v>
      </c>
      <c r="Z25" s="71">
        <v>35</v>
      </c>
      <c r="AA25" s="72">
        <v>49.43</v>
      </c>
      <c r="AB25" s="72">
        <v>30.93</v>
      </c>
      <c r="AC25" s="72">
        <v>18.72</v>
      </c>
      <c r="AD25" s="71">
        <v>230</v>
      </c>
      <c r="AE25" s="70" t="s">
        <v>146</v>
      </c>
    </row>
    <row r="26" spans="1:31" s="69" customFormat="1" ht="9.75" customHeight="1">
      <c r="A26" s="75" t="s">
        <v>145</v>
      </c>
      <c r="B26" s="73">
        <v>2757670</v>
      </c>
      <c r="C26" s="73">
        <v>378067</v>
      </c>
      <c r="D26" s="73">
        <v>12712</v>
      </c>
      <c r="E26" s="73">
        <v>0</v>
      </c>
      <c r="F26" s="71">
        <v>0</v>
      </c>
      <c r="G26" s="71">
        <v>0</v>
      </c>
      <c r="H26" s="73">
        <v>0</v>
      </c>
      <c r="I26" s="73">
        <v>2366891</v>
      </c>
      <c r="J26" s="73">
        <v>2262759</v>
      </c>
      <c r="K26" s="73">
        <v>29840</v>
      </c>
      <c r="L26" s="73">
        <v>74292</v>
      </c>
      <c r="M26" s="74">
        <v>65.8</v>
      </c>
      <c r="N26" s="73">
        <v>1558581</v>
      </c>
      <c r="O26" s="74">
        <v>72.3</v>
      </c>
      <c r="P26" s="73">
        <v>1712442</v>
      </c>
      <c r="Q26" s="74">
        <v>68.9</v>
      </c>
      <c r="R26" s="73">
        <v>1630626</v>
      </c>
      <c r="S26" s="73">
        <v>789252</v>
      </c>
      <c r="T26" s="73">
        <v>81395</v>
      </c>
      <c r="U26" s="71">
        <v>93</v>
      </c>
      <c r="V26" s="71">
        <v>34</v>
      </c>
      <c r="W26" s="71">
        <v>59</v>
      </c>
      <c r="X26" s="71">
        <v>109</v>
      </c>
      <c r="Y26" s="71">
        <v>46</v>
      </c>
      <c r="Z26" s="71">
        <v>63</v>
      </c>
      <c r="AA26" s="72">
        <v>33.15</v>
      </c>
      <c r="AB26" s="72">
        <v>22.58</v>
      </c>
      <c r="AC26" s="72">
        <v>16.86</v>
      </c>
      <c r="AD26" s="71">
        <v>216</v>
      </c>
      <c r="AE26" s="70" t="s">
        <v>145</v>
      </c>
    </row>
    <row r="27" spans="1:31" s="69" customFormat="1" ht="9.75" customHeight="1">
      <c r="A27" s="75" t="s">
        <v>144</v>
      </c>
      <c r="B27" s="73">
        <v>2123969</v>
      </c>
      <c r="C27" s="73">
        <v>81680</v>
      </c>
      <c r="D27" s="73">
        <v>2964</v>
      </c>
      <c r="E27" s="73">
        <v>0</v>
      </c>
      <c r="F27" s="71">
        <v>0</v>
      </c>
      <c r="G27" s="71">
        <v>0</v>
      </c>
      <c r="H27" s="73">
        <v>0</v>
      </c>
      <c r="I27" s="73">
        <v>2039325</v>
      </c>
      <c r="J27" s="73">
        <v>1918826</v>
      </c>
      <c r="K27" s="73">
        <v>58152</v>
      </c>
      <c r="L27" s="73">
        <v>62347</v>
      </c>
      <c r="M27" s="74">
        <v>55.8</v>
      </c>
      <c r="N27" s="73">
        <v>1138803</v>
      </c>
      <c r="O27" s="74">
        <v>71</v>
      </c>
      <c r="P27" s="73">
        <v>1448450</v>
      </c>
      <c r="Q27" s="74">
        <v>72.7</v>
      </c>
      <c r="R27" s="73">
        <v>1483472</v>
      </c>
      <c r="S27" s="73">
        <v>760111</v>
      </c>
      <c r="T27" s="73">
        <v>56323</v>
      </c>
      <c r="U27" s="71">
        <v>144</v>
      </c>
      <c r="V27" s="71">
        <v>86</v>
      </c>
      <c r="W27" s="71">
        <v>58</v>
      </c>
      <c r="X27" s="71">
        <v>73</v>
      </c>
      <c r="Y27" s="71">
        <v>53</v>
      </c>
      <c r="Z27" s="71">
        <v>20</v>
      </c>
      <c r="AA27" s="72">
        <v>28.36</v>
      </c>
      <c r="AB27" s="72">
        <v>19.29</v>
      </c>
      <c r="AC27" s="72">
        <v>13.75</v>
      </c>
      <c r="AD27" s="71">
        <v>180</v>
      </c>
      <c r="AE27" s="70" t="s">
        <v>144</v>
      </c>
    </row>
    <row r="28" spans="1:31" s="69" customFormat="1" ht="9.75" customHeight="1">
      <c r="A28" s="75" t="s">
        <v>143</v>
      </c>
      <c r="B28" s="73">
        <v>6287117</v>
      </c>
      <c r="C28" s="73">
        <v>504368</v>
      </c>
      <c r="D28" s="73">
        <v>185405</v>
      </c>
      <c r="E28" s="73">
        <v>0</v>
      </c>
      <c r="F28" s="71">
        <v>0</v>
      </c>
      <c r="G28" s="71">
        <v>0</v>
      </c>
      <c r="H28" s="73">
        <v>0</v>
      </c>
      <c r="I28" s="73">
        <v>5597344</v>
      </c>
      <c r="J28" s="73">
        <v>5365045</v>
      </c>
      <c r="K28" s="73">
        <v>93546</v>
      </c>
      <c r="L28" s="73">
        <v>138753</v>
      </c>
      <c r="M28" s="74">
        <v>57.2</v>
      </c>
      <c r="N28" s="73">
        <v>3202416</v>
      </c>
      <c r="O28" s="74">
        <v>69.1</v>
      </c>
      <c r="P28" s="73">
        <v>3865945</v>
      </c>
      <c r="Q28" s="74">
        <v>58.7</v>
      </c>
      <c r="R28" s="73">
        <v>3287909</v>
      </c>
      <c r="S28" s="73">
        <v>2115837</v>
      </c>
      <c r="T28" s="73">
        <v>114751</v>
      </c>
      <c r="U28" s="71">
        <v>471</v>
      </c>
      <c r="V28" s="71">
        <v>245</v>
      </c>
      <c r="W28" s="71">
        <v>226</v>
      </c>
      <c r="X28" s="71">
        <v>175</v>
      </c>
      <c r="Y28" s="71">
        <v>151</v>
      </c>
      <c r="Z28" s="71">
        <v>24</v>
      </c>
      <c r="AA28" s="72">
        <v>81.72</v>
      </c>
      <c r="AB28" s="72">
        <v>49.36</v>
      </c>
      <c r="AC28" s="72">
        <v>34.08</v>
      </c>
      <c r="AD28" s="71">
        <v>423</v>
      </c>
      <c r="AE28" s="70" t="s">
        <v>143</v>
      </c>
    </row>
    <row r="29" spans="1:31" s="69" customFormat="1" ht="9.75" customHeight="1">
      <c r="A29" s="75"/>
      <c r="B29" s="73"/>
      <c r="C29" s="73"/>
      <c r="D29" s="73"/>
      <c r="E29" s="73"/>
      <c r="F29" s="71"/>
      <c r="G29" s="71"/>
      <c r="H29" s="73"/>
      <c r="I29" s="73"/>
      <c r="J29" s="73"/>
      <c r="K29" s="73"/>
      <c r="L29" s="73"/>
      <c r="M29" s="74"/>
      <c r="N29" s="73"/>
      <c r="O29" s="74"/>
      <c r="P29" s="73"/>
      <c r="Q29" s="74"/>
      <c r="R29" s="73"/>
      <c r="S29" s="73"/>
      <c r="T29" s="73"/>
      <c r="U29" s="71"/>
      <c r="V29" s="71"/>
      <c r="W29" s="71"/>
      <c r="X29" s="71"/>
      <c r="Y29" s="71"/>
      <c r="Z29" s="71"/>
      <c r="AA29" s="72"/>
      <c r="AB29" s="72"/>
      <c r="AC29" s="72"/>
      <c r="AD29" s="71"/>
      <c r="AE29" s="70"/>
    </row>
    <row r="30" spans="1:31" s="69" customFormat="1" ht="9.75" customHeight="1">
      <c r="A30" s="75" t="s">
        <v>142</v>
      </c>
      <c r="B30" s="73">
        <v>5209572</v>
      </c>
      <c r="C30" s="73">
        <v>543987</v>
      </c>
      <c r="D30" s="73">
        <v>0</v>
      </c>
      <c r="E30" s="73">
        <v>0</v>
      </c>
      <c r="F30" s="71">
        <v>1</v>
      </c>
      <c r="G30" s="71">
        <v>0</v>
      </c>
      <c r="H30" s="73">
        <v>118</v>
      </c>
      <c r="I30" s="73">
        <v>4665467</v>
      </c>
      <c r="J30" s="73">
        <v>4566639</v>
      </c>
      <c r="K30" s="73">
        <v>22781</v>
      </c>
      <c r="L30" s="73">
        <v>76047</v>
      </c>
      <c r="M30" s="74">
        <v>55.4</v>
      </c>
      <c r="N30" s="73">
        <v>2584583</v>
      </c>
      <c r="O30" s="74">
        <v>70.5</v>
      </c>
      <c r="P30" s="73">
        <v>3288871</v>
      </c>
      <c r="Q30" s="74">
        <v>81.7</v>
      </c>
      <c r="R30" s="73">
        <v>3809696</v>
      </c>
      <c r="S30" s="73">
        <v>1949395</v>
      </c>
      <c r="T30" s="73">
        <v>218879</v>
      </c>
      <c r="U30" s="71">
        <v>532</v>
      </c>
      <c r="V30" s="71">
        <v>269</v>
      </c>
      <c r="W30" s="71">
        <v>263</v>
      </c>
      <c r="X30" s="71">
        <v>219</v>
      </c>
      <c r="Y30" s="71">
        <v>137</v>
      </c>
      <c r="Z30" s="71">
        <v>82</v>
      </c>
      <c r="AA30" s="72">
        <v>59.56</v>
      </c>
      <c r="AB30" s="72">
        <v>46.43</v>
      </c>
      <c r="AC30" s="72">
        <v>30.08</v>
      </c>
      <c r="AD30" s="71">
        <v>305</v>
      </c>
      <c r="AE30" s="70" t="s">
        <v>142</v>
      </c>
    </row>
    <row r="31" spans="1:31" s="69" customFormat="1" ht="9.75" customHeight="1">
      <c r="A31" s="75" t="s">
        <v>141</v>
      </c>
      <c r="B31" s="73">
        <v>3299711</v>
      </c>
      <c r="C31" s="73">
        <v>278367</v>
      </c>
      <c r="D31" s="73">
        <v>976</v>
      </c>
      <c r="E31" s="73">
        <v>0</v>
      </c>
      <c r="F31" s="71">
        <v>0</v>
      </c>
      <c r="G31" s="71">
        <v>0</v>
      </c>
      <c r="H31" s="73">
        <v>0</v>
      </c>
      <c r="I31" s="73">
        <v>3020368</v>
      </c>
      <c r="J31" s="73">
        <v>2864349</v>
      </c>
      <c r="K31" s="73">
        <v>102861</v>
      </c>
      <c r="L31" s="73">
        <v>53158</v>
      </c>
      <c r="M31" s="74">
        <v>46.5</v>
      </c>
      <c r="N31" s="73">
        <v>1404068</v>
      </c>
      <c r="O31" s="74">
        <v>80.5</v>
      </c>
      <c r="P31" s="73">
        <v>2432521</v>
      </c>
      <c r="Q31" s="74">
        <v>81.8</v>
      </c>
      <c r="R31" s="73">
        <v>2469664</v>
      </c>
      <c r="S31" s="73">
        <v>1397288</v>
      </c>
      <c r="T31" s="73">
        <v>162332</v>
      </c>
      <c r="U31" s="71">
        <v>323</v>
      </c>
      <c r="V31" s="71">
        <v>211</v>
      </c>
      <c r="W31" s="71">
        <v>112</v>
      </c>
      <c r="X31" s="71">
        <v>178</v>
      </c>
      <c r="Y31" s="71">
        <v>128</v>
      </c>
      <c r="Z31" s="71">
        <v>50</v>
      </c>
      <c r="AA31" s="72">
        <v>49.61</v>
      </c>
      <c r="AB31" s="72">
        <v>31.98</v>
      </c>
      <c r="AC31" s="72">
        <v>20.32</v>
      </c>
      <c r="AD31" s="71">
        <v>244</v>
      </c>
      <c r="AE31" s="70" t="s">
        <v>141</v>
      </c>
    </row>
    <row r="32" spans="1:31" s="69" customFormat="1" ht="9.75" customHeight="1">
      <c r="A32" s="75" t="s">
        <v>140</v>
      </c>
      <c r="B32" s="73">
        <v>5599963</v>
      </c>
      <c r="C32" s="73">
        <v>564445</v>
      </c>
      <c r="D32" s="73">
        <v>196</v>
      </c>
      <c r="E32" s="73">
        <v>0</v>
      </c>
      <c r="F32" s="71">
        <v>1</v>
      </c>
      <c r="G32" s="71">
        <v>0</v>
      </c>
      <c r="H32" s="73">
        <v>993</v>
      </c>
      <c r="I32" s="73">
        <v>5034329</v>
      </c>
      <c r="J32" s="73">
        <v>4826906</v>
      </c>
      <c r="K32" s="73">
        <v>20742</v>
      </c>
      <c r="L32" s="73">
        <v>186681</v>
      </c>
      <c r="M32" s="74">
        <v>60.4</v>
      </c>
      <c r="N32" s="73">
        <v>3041781</v>
      </c>
      <c r="O32" s="74">
        <v>80</v>
      </c>
      <c r="P32" s="73">
        <v>4026556</v>
      </c>
      <c r="Q32" s="74">
        <v>83.9</v>
      </c>
      <c r="R32" s="73">
        <v>4225732</v>
      </c>
      <c r="S32" s="73">
        <v>2879291</v>
      </c>
      <c r="T32" s="73">
        <v>725465</v>
      </c>
      <c r="U32" s="71">
        <v>680</v>
      </c>
      <c r="V32" s="71">
        <v>512</v>
      </c>
      <c r="W32" s="71">
        <v>168</v>
      </c>
      <c r="X32" s="71">
        <v>187</v>
      </c>
      <c r="Y32" s="71">
        <v>104</v>
      </c>
      <c r="Z32" s="71">
        <v>83</v>
      </c>
      <c r="AA32" s="72">
        <v>84.72</v>
      </c>
      <c r="AB32" s="72">
        <v>66.09</v>
      </c>
      <c r="AC32" s="72">
        <v>38.44</v>
      </c>
      <c r="AD32" s="71">
        <v>472</v>
      </c>
      <c r="AE32" s="70" t="s">
        <v>140</v>
      </c>
    </row>
    <row r="33" spans="1:31" s="69" customFormat="1" ht="9.75" customHeight="1">
      <c r="A33" s="75" t="s">
        <v>139</v>
      </c>
      <c r="B33" s="73">
        <v>4372321</v>
      </c>
      <c r="C33" s="73">
        <v>454787</v>
      </c>
      <c r="D33" s="73">
        <v>58188</v>
      </c>
      <c r="E33" s="73">
        <v>23380</v>
      </c>
      <c r="F33" s="71">
        <v>1</v>
      </c>
      <c r="G33" s="71">
        <v>0</v>
      </c>
      <c r="H33" s="73">
        <v>639</v>
      </c>
      <c r="I33" s="73">
        <v>3858707</v>
      </c>
      <c r="J33" s="73">
        <v>3712841</v>
      </c>
      <c r="K33" s="73">
        <v>79256</v>
      </c>
      <c r="L33" s="73">
        <v>66610</v>
      </c>
      <c r="M33" s="74">
        <v>60.9</v>
      </c>
      <c r="N33" s="73">
        <v>2351507</v>
      </c>
      <c r="O33" s="74">
        <v>71.7</v>
      </c>
      <c r="P33" s="73">
        <v>2765488</v>
      </c>
      <c r="Q33" s="74">
        <v>68</v>
      </c>
      <c r="R33" s="73">
        <v>2625174</v>
      </c>
      <c r="S33" s="73">
        <v>1426714</v>
      </c>
      <c r="T33" s="73">
        <v>238643</v>
      </c>
      <c r="U33" s="71">
        <v>255</v>
      </c>
      <c r="V33" s="71">
        <v>196</v>
      </c>
      <c r="W33" s="71">
        <v>59</v>
      </c>
      <c r="X33" s="71">
        <v>304</v>
      </c>
      <c r="Y33" s="71">
        <v>171</v>
      </c>
      <c r="Z33" s="71">
        <v>133</v>
      </c>
      <c r="AA33" s="72">
        <v>62.91</v>
      </c>
      <c r="AB33" s="72">
        <v>39.45</v>
      </c>
      <c r="AC33" s="72">
        <v>24.48</v>
      </c>
      <c r="AD33" s="71">
        <v>331</v>
      </c>
      <c r="AE33" s="70" t="s">
        <v>139</v>
      </c>
    </row>
    <row r="34" spans="1:31" s="69" customFormat="1" ht="9.75" customHeight="1">
      <c r="A34" s="75" t="s">
        <v>138</v>
      </c>
      <c r="B34" s="73">
        <v>2721077</v>
      </c>
      <c r="C34" s="73">
        <v>210526</v>
      </c>
      <c r="D34" s="73">
        <v>1495</v>
      </c>
      <c r="E34" s="73">
        <v>0</v>
      </c>
      <c r="F34" s="71">
        <v>0</v>
      </c>
      <c r="G34" s="71">
        <v>0</v>
      </c>
      <c r="H34" s="73">
        <v>0</v>
      </c>
      <c r="I34" s="73">
        <v>2509056</v>
      </c>
      <c r="J34" s="73">
        <v>2364071</v>
      </c>
      <c r="K34" s="73">
        <v>77642</v>
      </c>
      <c r="L34" s="73">
        <v>67343</v>
      </c>
      <c r="M34" s="74">
        <v>52.7</v>
      </c>
      <c r="N34" s="73">
        <v>1322716</v>
      </c>
      <c r="O34" s="74">
        <v>74.1</v>
      </c>
      <c r="P34" s="73">
        <v>1858507</v>
      </c>
      <c r="Q34" s="74">
        <v>80.1</v>
      </c>
      <c r="R34" s="73">
        <v>2010853</v>
      </c>
      <c r="S34" s="73">
        <v>1135288</v>
      </c>
      <c r="T34" s="73">
        <v>58853</v>
      </c>
      <c r="U34" s="71">
        <v>141</v>
      </c>
      <c r="V34" s="71">
        <v>67</v>
      </c>
      <c r="W34" s="71">
        <v>74</v>
      </c>
      <c r="X34" s="71">
        <v>195</v>
      </c>
      <c r="Y34" s="71">
        <v>136</v>
      </c>
      <c r="Z34" s="71">
        <v>59</v>
      </c>
      <c r="AA34" s="72">
        <v>37.83</v>
      </c>
      <c r="AB34" s="72">
        <v>26.74</v>
      </c>
      <c r="AC34" s="72">
        <v>16.27</v>
      </c>
      <c r="AD34" s="71">
        <v>285</v>
      </c>
      <c r="AE34" s="70" t="s">
        <v>138</v>
      </c>
    </row>
    <row r="35" spans="1:31" s="69" customFormat="1" ht="9.75" customHeight="1">
      <c r="A35" s="75" t="s">
        <v>137</v>
      </c>
      <c r="B35" s="73">
        <v>2894824</v>
      </c>
      <c r="C35" s="73">
        <v>335470</v>
      </c>
      <c r="D35" s="73">
        <v>62678</v>
      </c>
      <c r="E35" s="73">
        <v>0</v>
      </c>
      <c r="F35" s="71">
        <v>1</v>
      </c>
      <c r="G35" s="71">
        <v>0</v>
      </c>
      <c r="H35" s="73">
        <v>317</v>
      </c>
      <c r="I35" s="73">
        <v>2496359</v>
      </c>
      <c r="J35" s="73">
        <v>2440195</v>
      </c>
      <c r="K35" s="73">
        <v>25275</v>
      </c>
      <c r="L35" s="73">
        <v>30889</v>
      </c>
      <c r="M35" s="74">
        <v>55</v>
      </c>
      <c r="N35" s="73">
        <v>1373163</v>
      </c>
      <c r="O35" s="74">
        <v>69.2</v>
      </c>
      <c r="P35" s="73">
        <v>1728370</v>
      </c>
      <c r="Q35" s="74">
        <v>74.9</v>
      </c>
      <c r="R35" s="73">
        <v>1870871</v>
      </c>
      <c r="S35" s="73">
        <v>952259</v>
      </c>
      <c r="T35" s="73">
        <v>103989</v>
      </c>
      <c r="U35" s="71">
        <v>118</v>
      </c>
      <c r="V35" s="71">
        <v>69</v>
      </c>
      <c r="W35" s="71">
        <v>49</v>
      </c>
      <c r="X35" s="71">
        <v>163</v>
      </c>
      <c r="Y35" s="71">
        <v>105</v>
      </c>
      <c r="Z35" s="71">
        <v>58</v>
      </c>
      <c r="AA35" s="72">
        <v>43.12</v>
      </c>
      <c r="AB35" s="72">
        <v>25.17</v>
      </c>
      <c r="AC35" s="72">
        <v>15.65</v>
      </c>
      <c r="AD35" s="71">
        <v>260</v>
      </c>
      <c r="AE35" s="70" t="s">
        <v>137</v>
      </c>
    </row>
    <row r="36" spans="1:31" s="69" customFormat="1" ht="9.75" customHeight="1">
      <c r="A36" s="75" t="s">
        <v>136</v>
      </c>
      <c r="B36" s="73">
        <v>1827168</v>
      </c>
      <c r="C36" s="73">
        <v>76762</v>
      </c>
      <c r="D36" s="73">
        <v>2270</v>
      </c>
      <c r="E36" s="73">
        <v>0</v>
      </c>
      <c r="F36" s="71">
        <v>0</v>
      </c>
      <c r="G36" s="71">
        <v>0</v>
      </c>
      <c r="H36" s="73">
        <v>0</v>
      </c>
      <c r="I36" s="73">
        <v>1748136</v>
      </c>
      <c r="J36" s="73">
        <v>1516401</v>
      </c>
      <c r="K36" s="73">
        <v>86060</v>
      </c>
      <c r="L36" s="73">
        <v>145675</v>
      </c>
      <c r="M36" s="74">
        <v>55.3</v>
      </c>
      <c r="N36" s="73">
        <v>967503</v>
      </c>
      <c r="O36" s="74">
        <v>83.1</v>
      </c>
      <c r="P36" s="73">
        <v>1452676</v>
      </c>
      <c r="Q36" s="74">
        <v>99.2</v>
      </c>
      <c r="R36" s="73">
        <v>1733405</v>
      </c>
      <c r="S36" s="73">
        <v>1026577</v>
      </c>
      <c r="T36" s="73">
        <v>291111</v>
      </c>
      <c r="U36" s="71">
        <v>404</v>
      </c>
      <c r="V36" s="71">
        <v>340</v>
      </c>
      <c r="W36" s="71">
        <v>64</v>
      </c>
      <c r="X36" s="71">
        <v>280</v>
      </c>
      <c r="Y36" s="71">
        <v>208</v>
      </c>
      <c r="Z36" s="71">
        <v>72</v>
      </c>
      <c r="AA36" s="72">
        <v>33.06</v>
      </c>
      <c r="AB36" s="72">
        <v>27.65</v>
      </c>
      <c r="AC36" s="72">
        <v>17.17</v>
      </c>
      <c r="AD36" s="71">
        <v>198</v>
      </c>
      <c r="AE36" s="70" t="s">
        <v>136</v>
      </c>
    </row>
    <row r="37" spans="1:31" s="69" customFormat="1" ht="9.75" customHeight="1">
      <c r="A37" s="75" t="s">
        <v>135</v>
      </c>
      <c r="B37" s="73">
        <v>5768575</v>
      </c>
      <c r="C37" s="73">
        <v>405617</v>
      </c>
      <c r="D37" s="73">
        <v>50301</v>
      </c>
      <c r="E37" s="73">
        <v>34000</v>
      </c>
      <c r="F37" s="71">
        <v>0</v>
      </c>
      <c r="G37" s="71">
        <v>0</v>
      </c>
      <c r="H37" s="73">
        <v>0</v>
      </c>
      <c r="I37" s="73">
        <v>5312657</v>
      </c>
      <c r="J37" s="73">
        <v>5084065</v>
      </c>
      <c r="K37" s="73">
        <v>55862</v>
      </c>
      <c r="L37" s="73">
        <v>172730</v>
      </c>
      <c r="M37" s="74">
        <v>64.4</v>
      </c>
      <c r="N37" s="73">
        <v>3420106</v>
      </c>
      <c r="O37" s="74">
        <v>74.4</v>
      </c>
      <c r="P37" s="73">
        <v>3953115</v>
      </c>
      <c r="Q37" s="74">
        <v>80</v>
      </c>
      <c r="R37" s="73">
        <v>4248798</v>
      </c>
      <c r="S37" s="73">
        <v>2144400</v>
      </c>
      <c r="T37" s="73">
        <v>344131</v>
      </c>
      <c r="U37" s="71">
        <v>369</v>
      </c>
      <c r="V37" s="71">
        <v>319</v>
      </c>
      <c r="W37" s="71">
        <v>50</v>
      </c>
      <c r="X37" s="71">
        <v>230</v>
      </c>
      <c r="Y37" s="71">
        <v>116</v>
      </c>
      <c r="Z37" s="71">
        <v>114</v>
      </c>
      <c r="AA37" s="72">
        <v>76.98</v>
      </c>
      <c r="AB37" s="72">
        <v>53.2</v>
      </c>
      <c r="AC37" s="72">
        <v>34.92</v>
      </c>
      <c r="AD37" s="71">
        <v>494</v>
      </c>
      <c r="AE37" s="70" t="s">
        <v>135</v>
      </c>
    </row>
    <row r="38" spans="1:31" s="69" customFormat="1" ht="9.75" customHeight="1">
      <c r="A38" s="75" t="s">
        <v>134</v>
      </c>
      <c r="B38" s="73">
        <v>2206875</v>
      </c>
      <c r="C38" s="73">
        <v>63523</v>
      </c>
      <c r="D38" s="73">
        <v>0</v>
      </c>
      <c r="E38" s="73">
        <v>0</v>
      </c>
      <c r="F38" s="71">
        <v>0</v>
      </c>
      <c r="G38" s="71">
        <v>0</v>
      </c>
      <c r="H38" s="73">
        <v>0</v>
      </c>
      <c r="I38" s="73">
        <v>2143352</v>
      </c>
      <c r="J38" s="73">
        <v>2011198</v>
      </c>
      <c r="K38" s="73">
        <v>37708</v>
      </c>
      <c r="L38" s="73">
        <v>94446</v>
      </c>
      <c r="M38" s="74">
        <v>43.2</v>
      </c>
      <c r="N38" s="73">
        <v>925610</v>
      </c>
      <c r="O38" s="74">
        <v>56.4</v>
      </c>
      <c r="P38" s="73">
        <v>1209428</v>
      </c>
      <c r="Q38" s="74">
        <v>66</v>
      </c>
      <c r="R38" s="73">
        <v>1414796</v>
      </c>
      <c r="S38" s="73">
        <v>608847</v>
      </c>
      <c r="T38" s="73">
        <v>79802</v>
      </c>
      <c r="U38" s="71">
        <v>198</v>
      </c>
      <c r="V38" s="71">
        <v>99</v>
      </c>
      <c r="W38" s="71">
        <v>99</v>
      </c>
      <c r="X38" s="71">
        <v>127</v>
      </c>
      <c r="Y38" s="71">
        <v>65</v>
      </c>
      <c r="Z38" s="71">
        <v>62</v>
      </c>
      <c r="AA38" s="72">
        <v>29.68</v>
      </c>
      <c r="AB38" s="72">
        <v>19.09</v>
      </c>
      <c r="AC38" s="72">
        <v>12.86</v>
      </c>
      <c r="AD38" s="71">
        <v>180</v>
      </c>
      <c r="AE38" s="70" t="s">
        <v>134</v>
      </c>
    </row>
    <row r="39" spans="1:31" s="69" customFormat="1" ht="9.75" customHeight="1">
      <c r="A39" s="75" t="s">
        <v>133</v>
      </c>
      <c r="B39" s="73">
        <v>3206602</v>
      </c>
      <c r="C39" s="73">
        <v>235654</v>
      </c>
      <c r="D39" s="73">
        <v>4520</v>
      </c>
      <c r="E39" s="73">
        <v>0</v>
      </c>
      <c r="F39" s="71">
        <v>0</v>
      </c>
      <c r="G39" s="71">
        <v>0</v>
      </c>
      <c r="H39" s="73">
        <v>0</v>
      </c>
      <c r="I39" s="73">
        <v>2966428</v>
      </c>
      <c r="J39" s="73">
        <v>2669491</v>
      </c>
      <c r="K39" s="73">
        <v>115743</v>
      </c>
      <c r="L39" s="73">
        <v>181194</v>
      </c>
      <c r="M39" s="74">
        <v>52.1</v>
      </c>
      <c r="N39" s="73">
        <v>1545502</v>
      </c>
      <c r="O39" s="74">
        <v>58</v>
      </c>
      <c r="P39" s="73">
        <v>1721076</v>
      </c>
      <c r="Q39" s="74">
        <v>68</v>
      </c>
      <c r="R39" s="73">
        <v>2017355</v>
      </c>
      <c r="S39" s="73">
        <v>809952</v>
      </c>
      <c r="T39" s="73">
        <v>110714</v>
      </c>
      <c r="U39" s="71">
        <v>65</v>
      </c>
      <c r="V39" s="71">
        <v>59</v>
      </c>
      <c r="W39" s="71">
        <v>6</v>
      </c>
      <c r="X39" s="71">
        <v>133</v>
      </c>
      <c r="Y39" s="71">
        <v>76</v>
      </c>
      <c r="Z39" s="71">
        <v>57</v>
      </c>
      <c r="AA39" s="72">
        <v>40.6</v>
      </c>
      <c r="AB39" s="72">
        <v>25.21</v>
      </c>
      <c r="AC39" s="72">
        <v>17.14</v>
      </c>
      <c r="AD39" s="71">
        <v>201</v>
      </c>
      <c r="AE39" s="70" t="s">
        <v>133</v>
      </c>
    </row>
    <row r="40" spans="1:31" s="69" customFormat="1" ht="9.75" customHeight="1">
      <c r="A40" s="75"/>
      <c r="B40" s="73"/>
      <c r="C40" s="73"/>
      <c r="D40" s="73"/>
      <c r="E40" s="73"/>
      <c r="F40" s="71"/>
      <c r="G40" s="71"/>
      <c r="H40" s="73"/>
      <c r="I40" s="73"/>
      <c r="J40" s="73"/>
      <c r="K40" s="73"/>
      <c r="L40" s="73"/>
      <c r="M40" s="74"/>
      <c r="N40" s="73"/>
      <c r="O40" s="74"/>
      <c r="P40" s="73"/>
      <c r="Q40" s="74"/>
      <c r="R40" s="73"/>
      <c r="S40" s="73"/>
      <c r="T40" s="73"/>
      <c r="U40" s="71"/>
      <c r="V40" s="71"/>
      <c r="W40" s="71"/>
      <c r="X40" s="71"/>
      <c r="Y40" s="71"/>
      <c r="Z40" s="71"/>
      <c r="AA40" s="72"/>
      <c r="AB40" s="72"/>
      <c r="AC40" s="72"/>
      <c r="AD40" s="71"/>
      <c r="AE40" s="70"/>
    </row>
    <row r="41" spans="1:31" s="69" customFormat="1" ht="9.75" customHeight="1">
      <c r="A41" s="75" t="s">
        <v>132</v>
      </c>
      <c r="B41" s="73">
        <v>2627033</v>
      </c>
      <c r="C41" s="73">
        <v>310571</v>
      </c>
      <c r="D41" s="73">
        <v>78668</v>
      </c>
      <c r="E41" s="73">
        <v>0</v>
      </c>
      <c r="F41" s="71">
        <v>0</v>
      </c>
      <c r="G41" s="71">
        <v>0</v>
      </c>
      <c r="H41" s="73">
        <v>0</v>
      </c>
      <c r="I41" s="73">
        <v>2237794</v>
      </c>
      <c r="J41" s="73">
        <v>2135949</v>
      </c>
      <c r="K41" s="73">
        <v>17345</v>
      </c>
      <c r="L41" s="73">
        <v>84500</v>
      </c>
      <c r="M41" s="74">
        <v>76.5</v>
      </c>
      <c r="N41" s="73">
        <v>1711453</v>
      </c>
      <c r="O41" s="74">
        <v>84.7</v>
      </c>
      <c r="P41" s="73">
        <v>1895456</v>
      </c>
      <c r="Q41" s="74">
        <v>82.7</v>
      </c>
      <c r="R41" s="73">
        <v>1850017</v>
      </c>
      <c r="S41" s="73">
        <v>1109290</v>
      </c>
      <c r="T41" s="73">
        <v>72867</v>
      </c>
      <c r="U41" s="71">
        <v>62</v>
      </c>
      <c r="V41" s="71">
        <v>38</v>
      </c>
      <c r="W41" s="71">
        <v>24</v>
      </c>
      <c r="X41" s="71">
        <v>124</v>
      </c>
      <c r="Y41" s="71">
        <v>80</v>
      </c>
      <c r="Z41" s="71">
        <v>44</v>
      </c>
      <c r="AA41" s="72">
        <v>41.57</v>
      </c>
      <c r="AB41" s="72">
        <v>24.42</v>
      </c>
      <c r="AC41" s="72">
        <v>13.72</v>
      </c>
      <c r="AD41" s="71">
        <v>233</v>
      </c>
      <c r="AE41" s="70" t="s">
        <v>132</v>
      </c>
    </row>
    <row r="42" spans="1:31" s="69" customFormat="1" ht="9.75" customHeight="1">
      <c r="A42" s="75" t="s">
        <v>131</v>
      </c>
      <c r="B42" s="73">
        <v>3942152</v>
      </c>
      <c r="C42" s="73">
        <v>377760</v>
      </c>
      <c r="D42" s="73">
        <v>101155</v>
      </c>
      <c r="E42" s="73">
        <v>97600</v>
      </c>
      <c r="F42" s="71">
        <v>0</v>
      </c>
      <c r="G42" s="71">
        <v>0</v>
      </c>
      <c r="H42" s="73">
        <v>0</v>
      </c>
      <c r="I42" s="73">
        <v>3463237</v>
      </c>
      <c r="J42" s="73">
        <v>3331609</v>
      </c>
      <c r="K42" s="73">
        <v>61850</v>
      </c>
      <c r="L42" s="73">
        <v>69778</v>
      </c>
      <c r="M42" s="74">
        <v>58.1</v>
      </c>
      <c r="N42" s="73">
        <v>2013240</v>
      </c>
      <c r="O42" s="74">
        <v>69.1</v>
      </c>
      <c r="P42" s="73">
        <v>2393059</v>
      </c>
      <c r="Q42" s="74">
        <v>71.7</v>
      </c>
      <c r="R42" s="73">
        <v>2482937</v>
      </c>
      <c r="S42" s="73">
        <v>1395153</v>
      </c>
      <c r="T42" s="73">
        <v>55849</v>
      </c>
      <c r="U42" s="71">
        <v>76</v>
      </c>
      <c r="V42" s="71">
        <v>52</v>
      </c>
      <c r="W42" s="71">
        <v>24</v>
      </c>
      <c r="X42" s="71">
        <v>106</v>
      </c>
      <c r="Y42" s="71">
        <v>74</v>
      </c>
      <c r="Z42" s="71">
        <v>32</v>
      </c>
      <c r="AA42" s="72">
        <v>48.31</v>
      </c>
      <c r="AB42" s="72">
        <v>31.93</v>
      </c>
      <c r="AC42" s="72">
        <v>19.81</v>
      </c>
      <c r="AD42" s="71">
        <v>249</v>
      </c>
      <c r="AE42" s="70" t="s">
        <v>131</v>
      </c>
    </row>
    <row r="43" spans="1:31" s="69" customFormat="1" ht="9.75" customHeight="1">
      <c r="A43" s="75" t="s">
        <v>130</v>
      </c>
      <c r="B43" s="73">
        <v>4102961</v>
      </c>
      <c r="C43" s="73">
        <v>216893</v>
      </c>
      <c r="D43" s="73">
        <v>11622</v>
      </c>
      <c r="E43" s="73">
        <v>0</v>
      </c>
      <c r="F43" s="71">
        <v>0</v>
      </c>
      <c r="G43" s="71">
        <v>0</v>
      </c>
      <c r="H43" s="73">
        <v>0</v>
      </c>
      <c r="I43" s="73">
        <v>3874446</v>
      </c>
      <c r="J43" s="73">
        <v>3781828</v>
      </c>
      <c r="K43" s="73">
        <v>36096</v>
      </c>
      <c r="L43" s="73">
        <v>56522</v>
      </c>
      <c r="M43" s="74">
        <v>57.6</v>
      </c>
      <c r="N43" s="73">
        <v>2232110</v>
      </c>
      <c r="O43" s="74">
        <v>67.6</v>
      </c>
      <c r="P43" s="73">
        <v>2619894</v>
      </c>
      <c r="Q43" s="74">
        <v>62.5</v>
      </c>
      <c r="R43" s="73">
        <v>2421896</v>
      </c>
      <c r="S43" s="73">
        <v>1254814</v>
      </c>
      <c r="T43" s="73">
        <v>119335</v>
      </c>
      <c r="U43" s="71">
        <v>167</v>
      </c>
      <c r="V43" s="71">
        <v>108</v>
      </c>
      <c r="W43" s="71">
        <v>59</v>
      </c>
      <c r="X43" s="71">
        <v>226</v>
      </c>
      <c r="Y43" s="71">
        <v>179</v>
      </c>
      <c r="Z43" s="71">
        <v>47</v>
      </c>
      <c r="AA43" s="72">
        <v>54.71</v>
      </c>
      <c r="AB43" s="72">
        <v>35.46</v>
      </c>
      <c r="AC43" s="72">
        <v>22.8</v>
      </c>
      <c r="AD43" s="71">
        <v>336</v>
      </c>
      <c r="AE43" s="70" t="s">
        <v>130</v>
      </c>
    </row>
    <row r="44" spans="1:31" s="69" customFormat="1" ht="9.75" customHeight="1">
      <c r="A44" s="75" t="s">
        <v>129</v>
      </c>
      <c r="B44" s="73">
        <v>5123615</v>
      </c>
      <c r="C44" s="73">
        <v>519536</v>
      </c>
      <c r="D44" s="73">
        <v>2073</v>
      </c>
      <c r="E44" s="73">
        <v>0</v>
      </c>
      <c r="F44" s="71">
        <v>0</v>
      </c>
      <c r="G44" s="71">
        <v>0</v>
      </c>
      <c r="H44" s="73">
        <v>0</v>
      </c>
      <c r="I44" s="73">
        <v>4602006</v>
      </c>
      <c r="J44" s="73">
        <v>4437247</v>
      </c>
      <c r="K44" s="73">
        <v>128269</v>
      </c>
      <c r="L44" s="73">
        <v>36490</v>
      </c>
      <c r="M44" s="74">
        <v>64.5</v>
      </c>
      <c r="N44" s="73">
        <v>2968495</v>
      </c>
      <c r="O44" s="74">
        <v>75.9</v>
      </c>
      <c r="P44" s="73">
        <v>3494156</v>
      </c>
      <c r="Q44" s="74">
        <v>80.9</v>
      </c>
      <c r="R44" s="73">
        <v>3722434</v>
      </c>
      <c r="S44" s="73">
        <v>2117472</v>
      </c>
      <c r="T44" s="73">
        <v>106077</v>
      </c>
      <c r="U44" s="71">
        <v>163</v>
      </c>
      <c r="V44" s="71">
        <v>116</v>
      </c>
      <c r="W44" s="71">
        <v>47</v>
      </c>
      <c r="X44" s="71">
        <v>175</v>
      </c>
      <c r="Y44" s="71">
        <v>125</v>
      </c>
      <c r="Z44" s="71">
        <v>50</v>
      </c>
      <c r="AA44" s="72">
        <v>63.74</v>
      </c>
      <c r="AB44" s="72">
        <v>44.77</v>
      </c>
      <c r="AC44" s="72">
        <v>29.69</v>
      </c>
      <c r="AD44" s="71">
        <v>355</v>
      </c>
      <c r="AE44" s="70" t="s">
        <v>129</v>
      </c>
    </row>
    <row r="45" spans="1:31" s="69" customFormat="1" ht="9.75" customHeight="1">
      <c r="A45" s="75" t="s">
        <v>128</v>
      </c>
      <c r="B45" s="73">
        <v>4314814</v>
      </c>
      <c r="C45" s="73">
        <v>388826</v>
      </c>
      <c r="D45" s="73">
        <v>12845</v>
      </c>
      <c r="E45" s="73">
        <v>5161</v>
      </c>
      <c r="F45" s="71">
        <v>0</v>
      </c>
      <c r="G45" s="71">
        <v>0</v>
      </c>
      <c r="H45" s="73">
        <v>0</v>
      </c>
      <c r="I45" s="73">
        <v>3913143</v>
      </c>
      <c r="J45" s="73">
        <v>3872983</v>
      </c>
      <c r="K45" s="73">
        <v>7677</v>
      </c>
      <c r="L45" s="73">
        <v>32483</v>
      </c>
      <c r="M45" s="74">
        <v>57.9</v>
      </c>
      <c r="N45" s="73">
        <v>2265969</v>
      </c>
      <c r="O45" s="74">
        <v>65.1</v>
      </c>
      <c r="P45" s="73">
        <v>2548743</v>
      </c>
      <c r="Q45" s="74">
        <v>63.8</v>
      </c>
      <c r="R45" s="73">
        <v>2494947</v>
      </c>
      <c r="S45" s="73">
        <v>1715471</v>
      </c>
      <c r="T45" s="73">
        <v>214226</v>
      </c>
      <c r="U45" s="71">
        <v>243</v>
      </c>
      <c r="V45" s="71">
        <v>122</v>
      </c>
      <c r="W45" s="71">
        <v>121</v>
      </c>
      <c r="X45" s="71">
        <v>255</v>
      </c>
      <c r="Y45" s="71">
        <v>201</v>
      </c>
      <c r="Z45" s="71">
        <v>54</v>
      </c>
      <c r="AA45" s="72">
        <v>57.85</v>
      </c>
      <c r="AB45" s="72">
        <v>39.87</v>
      </c>
      <c r="AC45" s="72">
        <v>23.81</v>
      </c>
      <c r="AD45" s="71">
        <v>278</v>
      </c>
      <c r="AE45" s="70" t="s">
        <v>128</v>
      </c>
    </row>
    <row r="46" spans="1:31" s="69" customFormat="1" ht="9.75" customHeight="1">
      <c r="A46" s="75" t="s">
        <v>127</v>
      </c>
      <c r="B46" s="73">
        <v>3085279</v>
      </c>
      <c r="C46" s="73">
        <v>593305</v>
      </c>
      <c r="D46" s="73">
        <v>1770</v>
      </c>
      <c r="E46" s="73">
        <v>0</v>
      </c>
      <c r="F46" s="71">
        <v>1</v>
      </c>
      <c r="G46" s="71">
        <v>0</v>
      </c>
      <c r="H46" s="73">
        <v>407</v>
      </c>
      <c r="I46" s="73">
        <v>2489797</v>
      </c>
      <c r="J46" s="73">
        <v>2331188</v>
      </c>
      <c r="K46" s="73">
        <v>96935</v>
      </c>
      <c r="L46" s="73">
        <v>61674</v>
      </c>
      <c r="M46" s="74">
        <v>40.1</v>
      </c>
      <c r="N46" s="73">
        <v>998872</v>
      </c>
      <c r="O46" s="74">
        <v>52.9</v>
      </c>
      <c r="P46" s="73">
        <v>1317414</v>
      </c>
      <c r="Q46" s="74">
        <v>58.3</v>
      </c>
      <c r="R46" s="73">
        <v>1451564</v>
      </c>
      <c r="S46" s="73">
        <v>697199</v>
      </c>
      <c r="T46" s="73">
        <v>83761</v>
      </c>
      <c r="U46" s="71">
        <v>109</v>
      </c>
      <c r="V46" s="71">
        <v>94</v>
      </c>
      <c r="W46" s="71">
        <v>15</v>
      </c>
      <c r="X46" s="71">
        <v>114</v>
      </c>
      <c r="Y46" s="71">
        <v>70</v>
      </c>
      <c r="Z46" s="71">
        <v>44</v>
      </c>
      <c r="AA46" s="72">
        <v>32.18</v>
      </c>
      <c r="AB46" s="72">
        <v>22.54</v>
      </c>
      <c r="AC46" s="72">
        <v>13.99</v>
      </c>
      <c r="AD46" s="71">
        <v>216</v>
      </c>
      <c r="AE46" s="70" t="s">
        <v>127</v>
      </c>
    </row>
    <row r="47" spans="1:31" s="69" customFormat="1" ht="9.75" customHeight="1">
      <c r="A47" s="75" t="s">
        <v>126</v>
      </c>
      <c r="B47" s="73">
        <v>2181721</v>
      </c>
      <c r="C47" s="73">
        <v>225773</v>
      </c>
      <c r="D47" s="73">
        <v>34230</v>
      </c>
      <c r="E47" s="73">
        <v>30100</v>
      </c>
      <c r="F47" s="71">
        <v>0</v>
      </c>
      <c r="G47" s="71">
        <v>0</v>
      </c>
      <c r="H47" s="73">
        <v>0</v>
      </c>
      <c r="I47" s="73">
        <v>1921718</v>
      </c>
      <c r="J47" s="73">
        <v>1834726</v>
      </c>
      <c r="K47" s="73">
        <v>37302</v>
      </c>
      <c r="L47" s="73">
        <v>49690</v>
      </c>
      <c r="M47" s="74">
        <v>68.6</v>
      </c>
      <c r="N47" s="73">
        <v>1318601</v>
      </c>
      <c r="O47" s="74">
        <v>80</v>
      </c>
      <c r="P47" s="73">
        <v>1537050</v>
      </c>
      <c r="Q47" s="74">
        <v>81.4</v>
      </c>
      <c r="R47" s="73">
        <v>1563822</v>
      </c>
      <c r="S47" s="73">
        <v>939085</v>
      </c>
      <c r="T47" s="73">
        <v>158167</v>
      </c>
      <c r="U47" s="71">
        <v>140</v>
      </c>
      <c r="V47" s="71">
        <v>116</v>
      </c>
      <c r="W47" s="71">
        <v>24</v>
      </c>
      <c r="X47" s="71">
        <v>113</v>
      </c>
      <c r="Y47" s="71">
        <v>49</v>
      </c>
      <c r="Z47" s="71">
        <v>64</v>
      </c>
      <c r="AA47" s="72">
        <v>29.94</v>
      </c>
      <c r="AB47" s="72">
        <v>22.83</v>
      </c>
      <c r="AC47" s="72">
        <v>14.13</v>
      </c>
      <c r="AD47" s="71">
        <v>198</v>
      </c>
      <c r="AE47" s="70" t="s">
        <v>126</v>
      </c>
    </row>
    <row r="48" spans="1:31" s="69" customFormat="1" ht="9.75" customHeight="1">
      <c r="A48" s="75" t="s">
        <v>125</v>
      </c>
      <c r="B48" s="73">
        <v>4501896</v>
      </c>
      <c r="C48" s="73">
        <v>462040</v>
      </c>
      <c r="D48" s="73">
        <v>68215</v>
      </c>
      <c r="E48" s="73">
        <v>52350</v>
      </c>
      <c r="F48" s="71">
        <v>0</v>
      </c>
      <c r="G48" s="71">
        <v>0</v>
      </c>
      <c r="H48" s="73">
        <v>0</v>
      </c>
      <c r="I48" s="73">
        <v>3971641</v>
      </c>
      <c r="J48" s="73">
        <v>3817592</v>
      </c>
      <c r="K48" s="73">
        <v>78257</v>
      </c>
      <c r="L48" s="73">
        <v>75792</v>
      </c>
      <c r="M48" s="74">
        <v>52.1</v>
      </c>
      <c r="N48" s="73">
        <v>2068607</v>
      </c>
      <c r="O48" s="74">
        <v>62.6</v>
      </c>
      <c r="P48" s="73">
        <v>2484898</v>
      </c>
      <c r="Q48" s="74">
        <v>54.5</v>
      </c>
      <c r="R48" s="73">
        <v>2165555</v>
      </c>
      <c r="S48" s="73">
        <v>1394988</v>
      </c>
      <c r="T48" s="73">
        <v>101111</v>
      </c>
      <c r="U48" s="71">
        <v>182</v>
      </c>
      <c r="V48" s="71">
        <v>164</v>
      </c>
      <c r="W48" s="71">
        <v>18</v>
      </c>
      <c r="X48" s="71">
        <v>113</v>
      </c>
      <c r="Y48" s="71">
        <v>58</v>
      </c>
      <c r="Z48" s="71">
        <v>55</v>
      </c>
      <c r="AA48" s="72">
        <v>60.85</v>
      </c>
      <c r="AB48" s="72">
        <v>37.82</v>
      </c>
      <c r="AC48" s="72">
        <v>23.17</v>
      </c>
      <c r="AD48" s="71">
        <v>259</v>
      </c>
      <c r="AE48" s="70" t="s">
        <v>125</v>
      </c>
    </row>
    <row r="49" spans="1:31" s="69" customFormat="1" ht="9.75" customHeight="1">
      <c r="A49" s="75" t="s">
        <v>124</v>
      </c>
      <c r="B49" s="73">
        <v>3730081</v>
      </c>
      <c r="C49" s="73">
        <v>374141</v>
      </c>
      <c r="D49" s="73">
        <v>184590</v>
      </c>
      <c r="E49" s="73">
        <v>0</v>
      </c>
      <c r="F49" s="71">
        <v>1</v>
      </c>
      <c r="G49" s="71">
        <v>0</v>
      </c>
      <c r="H49" s="73">
        <v>645</v>
      </c>
      <c r="I49" s="73">
        <v>3170705</v>
      </c>
      <c r="J49" s="73">
        <v>3045422</v>
      </c>
      <c r="K49" s="73">
        <v>63749</v>
      </c>
      <c r="L49" s="73">
        <v>61534</v>
      </c>
      <c r="M49" s="74">
        <v>48.4</v>
      </c>
      <c r="N49" s="73">
        <v>1535739</v>
      </c>
      <c r="O49" s="74">
        <v>55.6</v>
      </c>
      <c r="P49" s="73">
        <v>1762402</v>
      </c>
      <c r="Q49" s="74">
        <v>56.3</v>
      </c>
      <c r="R49" s="73">
        <v>1784866</v>
      </c>
      <c r="S49" s="73">
        <v>1189031</v>
      </c>
      <c r="T49" s="73">
        <v>57299</v>
      </c>
      <c r="U49" s="71">
        <v>44</v>
      </c>
      <c r="V49" s="71">
        <v>37</v>
      </c>
      <c r="W49" s="71">
        <v>7</v>
      </c>
      <c r="X49" s="71">
        <v>64</v>
      </c>
      <c r="Y49" s="71">
        <v>45</v>
      </c>
      <c r="Z49" s="71">
        <v>19</v>
      </c>
      <c r="AA49" s="72">
        <v>46.84</v>
      </c>
      <c r="AB49" s="72">
        <v>27.88</v>
      </c>
      <c r="AC49" s="72">
        <v>17.02</v>
      </c>
      <c r="AD49" s="71">
        <v>203</v>
      </c>
      <c r="AE49" s="70" t="s">
        <v>124</v>
      </c>
    </row>
    <row r="50" spans="1:31" s="69" customFormat="1" ht="9.75" customHeight="1">
      <c r="A50" s="75" t="s">
        <v>123</v>
      </c>
      <c r="B50" s="73">
        <v>4222044</v>
      </c>
      <c r="C50" s="73">
        <v>238852</v>
      </c>
      <c r="D50" s="73">
        <v>43052</v>
      </c>
      <c r="E50" s="73">
        <v>0</v>
      </c>
      <c r="F50" s="71">
        <v>0</v>
      </c>
      <c r="G50" s="71">
        <v>0</v>
      </c>
      <c r="H50" s="73">
        <v>0</v>
      </c>
      <c r="I50" s="73">
        <v>3940140</v>
      </c>
      <c r="J50" s="73">
        <v>3512998</v>
      </c>
      <c r="K50" s="73">
        <v>88296</v>
      </c>
      <c r="L50" s="73">
        <v>338846</v>
      </c>
      <c r="M50" s="74">
        <v>55.5</v>
      </c>
      <c r="N50" s="73">
        <v>2185336</v>
      </c>
      <c r="O50" s="74">
        <v>81.1</v>
      </c>
      <c r="P50" s="73">
        <v>3195946</v>
      </c>
      <c r="Q50" s="74">
        <v>62.8</v>
      </c>
      <c r="R50" s="73">
        <v>2476375</v>
      </c>
      <c r="S50" s="73">
        <v>2022449</v>
      </c>
      <c r="T50" s="73">
        <v>208895</v>
      </c>
      <c r="U50" s="71">
        <v>111</v>
      </c>
      <c r="V50" s="71">
        <v>104</v>
      </c>
      <c r="W50" s="71">
        <v>7</v>
      </c>
      <c r="X50" s="71">
        <v>292</v>
      </c>
      <c r="Y50" s="71">
        <v>157</v>
      </c>
      <c r="Z50" s="71">
        <v>135</v>
      </c>
      <c r="AA50" s="72">
        <v>60.18</v>
      </c>
      <c r="AB50" s="72">
        <v>44.08</v>
      </c>
      <c r="AC50" s="72">
        <v>31.09</v>
      </c>
      <c r="AD50" s="71">
        <v>410</v>
      </c>
      <c r="AE50" s="70" t="s">
        <v>123</v>
      </c>
    </row>
    <row r="51" spans="1:31" s="69" customFormat="1" ht="9.75" customHeight="1">
      <c r="A51" s="75"/>
      <c r="B51" s="73"/>
      <c r="C51" s="73"/>
      <c r="D51" s="73"/>
      <c r="E51" s="73"/>
      <c r="F51" s="71"/>
      <c r="G51" s="71"/>
      <c r="H51" s="73"/>
      <c r="I51" s="73"/>
      <c r="J51" s="73"/>
      <c r="K51" s="73"/>
      <c r="L51" s="73"/>
      <c r="M51" s="74"/>
      <c r="N51" s="73"/>
      <c r="O51" s="74"/>
      <c r="P51" s="73"/>
      <c r="Q51" s="74"/>
      <c r="R51" s="73"/>
      <c r="S51" s="73"/>
      <c r="T51" s="73"/>
      <c r="U51" s="71"/>
      <c r="V51" s="71"/>
      <c r="W51" s="71"/>
      <c r="X51" s="71"/>
      <c r="Y51" s="71"/>
      <c r="Z51" s="71"/>
      <c r="AA51" s="72"/>
      <c r="AB51" s="72"/>
      <c r="AC51" s="72"/>
      <c r="AD51" s="71"/>
      <c r="AE51" s="70"/>
    </row>
    <row r="52" spans="1:31" s="69" customFormat="1" ht="9.75" customHeight="1">
      <c r="A52" s="75" t="s">
        <v>122</v>
      </c>
      <c r="B52" s="73">
        <v>2122458</v>
      </c>
      <c r="C52" s="73">
        <v>173771</v>
      </c>
      <c r="D52" s="73">
        <v>43161</v>
      </c>
      <c r="E52" s="73">
        <v>0</v>
      </c>
      <c r="F52" s="71">
        <v>0</v>
      </c>
      <c r="G52" s="71">
        <v>0</v>
      </c>
      <c r="H52" s="73">
        <v>0</v>
      </c>
      <c r="I52" s="73">
        <v>1905526</v>
      </c>
      <c r="J52" s="73">
        <v>1815061</v>
      </c>
      <c r="K52" s="73">
        <v>35876</v>
      </c>
      <c r="L52" s="73">
        <v>54589</v>
      </c>
      <c r="M52" s="74">
        <v>62.6</v>
      </c>
      <c r="N52" s="73">
        <v>1192808</v>
      </c>
      <c r="O52" s="74">
        <v>80.5</v>
      </c>
      <c r="P52" s="73">
        <v>1534138</v>
      </c>
      <c r="Q52" s="74">
        <v>89.9</v>
      </c>
      <c r="R52" s="73">
        <v>1713872</v>
      </c>
      <c r="S52" s="73">
        <v>1098449</v>
      </c>
      <c r="T52" s="73">
        <v>81613</v>
      </c>
      <c r="U52" s="71">
        <v>69</v>
      </c>
      <c r="V52" s="71">
        <v>58</v>
      </c>
      <c r="W52" s="71">
        <v>11</v>
      </c>
      <c r="X52" s="71">
        <v>83</v>
      </c>
      <c r="Y52" s="71">
        <v>56</v>
      </c>
      <c r="Z52" s="71">
        <v>27</v>
      </c>
      <c r="AA52" s="72">
        <v>33.57</v>
      </c>
      <c r="AB52" s="72">
        <v>22.09</v>
      </c>
      <c r="AC52" s="72">
        <v>12.05</v>
      </c>
      <c r="AD52" s="71">
        <v>198</v>
      </c>
      <c r="AE52" s="70" t="s">
        <v>122</v>
      </c>
    </row>
    <row r="53" spans="1:31" s="69" customFormat="1" ht="9.75" customHeight="1">
      <c r="A53" s="75" t="s">
        <v>121</v>
      </c>
      <c r="B53" s="73">
        <v>3034748</v>
      </c>
      <c r="C53" s="73">
        <v>87590</v>
      </c>
      <c r="D53" s="73">
        <v>289237</v>
      </c>
      <c r="E53" s="73">
        <v>277900</v>
      </c>
      <c r="F53" s="71">
        <v>0</v>
      </c>
      <c r="G53" s="71">
        <v>0</v>
      </c>
      <c r="H53" s="73">
        <v>0</v>
      </c>
      <c r="I53" s="73">
        <v>2657921</v>
      </c>
      <c r="J53" s="73">
        <v>2547921</v>
      </c>
      <c r="K53" s="73">
        <v>98637</v>
      </c>
      <c r="L53" s="73">
        <v>11363</v>
      </c>
      <c r="M53" s="74">
        <v>59</v>
      </c>
      <c r="N53" s="73">
        <v>1567214</v>
      </c>
      <c r="O53" s="74">
        <v>73.4</v>
      </c>
      <c r="P53" s="73">
        <v>1951657</v>
      </c>
      <c r="Q53" s="74">
        <v>72.5</v>
      </c>
      <c r="R53" s="73">
        <v>1927941</v>
      </c>
      <c r="S53" s="73">
        <v>1226038</v>
      </c>
      <c r="T53" s="73">
        <v>59036</v>
      </c>
      <c r="U53" s="71">
        <v>67</v>
      </c>
      <c r="V53" s="71">
        <v>59</v>
      </c>
      <c r="W53" s="71">
        <v>8</v>
      </c>
      <c r="X53" s="71">
        <v>79</v>
      </c>
      <c r="Y53" s="71">
        <v>64</v>
      </c>
      <c r="Z53" s="71">
        <v>15</v>
      </c>
      <c r="AA53" s="72">
        <v>44.91</v>
      </c>
      <c r="AB53" s="72">
        <v>25.52</v>
      </c>
      <c r="AC53" s="72">
        <v>16.39</v>
      </c>
      <c r="AD53" s="71">
        <v>185</v>
      </c>
      <c r="AE53" s="70" t="s">
        <v>121</v>
      </c>
    </row>
    <row r="54" spans="1:31" s="69" customFormat="1" ht="9.75" customHeight="1">
      <c r="A54" s="75" t="s">
        <v>120</v>
      </c>
      <c r="B54" s="73">
        <v>4302991</v>
      </c>
      <c r="C54" s="73">
        <v>407124</v>
      </c>
      <c r="D54" s="73">
        <v>117317</v>
      </c>
      <c r="E54" s="73">
        <v>42400</v>
      </c>
      <c r="F54" s="71">
        <v>0</v>
      </c>
      <c r="G54" s="71">
        <v>0</v>
      </c>
      <c r="H54" s="73">
        <v>0</v>
      </c>
      <c r="I54" s="73">
        <v>3778550</v>
      </c>
      <c r="J54" s="73">
        <v>3673416</v>
      </c>
      <c r="K54" s="73">
        <v>53628</v>
      </c>
      <c r="L54" s="73">
        <v>51506</v>
      </c>
      <c r="M54" s="74">
        <v>59.5</v>
      </c>
      <c r="N54" s="73">
        <v>2247500</v>
      </c>
      <c r="O54" s="74">
        <v>70.8</v>
      </c>
      <c r="P54" s="73">
        <v>2674456</v>
      </c>
      <c r="Q54" s="74">
        <v>68.6</v>
      </c>
      <c r="R54" s="73">
        <v>2592793</v>
      </c>
      <c r="S54" s="73">
        <v>1536288</v>
      </c>
      <c r="T54" s="73">
        <v>64923</v>
      </c>
      <c r="U54" s="71">
        <v>51</v>
      </c>
      <c r="V54" s="71">
        <v>48</v>
      </c>
      <c r="W54" s="71">
        <v>3</v>
      </c>
      <c r="X54" s="71">
        <v>135</v>
      </c>
      <c r="Y54" s="71">
        <v>84</v>
      </c>
      <c r="Z54" s="71">
        <v>51</v>
      </c>
      <c r="AA54" s="72">
        <v>59.94</v>
      </c>
      <c r="AB54" s="72">
        <v>36.47</v>
      </c>
      <c r="AC54" s="72">
        <v>24.1</v>
      </c>
      <c r="AD54" s="71">
        <v>258</v>
      </c>
      <c r="AE54" s="70" t="s">
        <v>120</v>
      </c>
    </row>
    <row r="55" spans="1:31" s="69" customFormat="1" ht="9.75" customHeight="1">
      <c r="A55" s="75" t="s">
        <v>119</v>
      </c>
      <c r="B55" s="73">
        <v>3829193</v>
      </c>
      <c r="C55" s="73">
        <v>221755</v>
      </c>
      <c r="D55" s="73">
        <v>20977</v>
      </c>
      <c r="E55" s="73">
        <v>15000</v>
      </c>
      <c r="F55" s="71">
        <v>0</v>
      </c>
      <c r="G55" s="71">
        <v>0</v>
      </c>
      <c r="H55" s="73">
        <v>0</v>
      </c>
      <c r="I55" s="73">
        <v>3586461</v>
      </c>
      <c r="J55" s="73">
        <v>3453705</v>
      </c>
      <c r="K55" s="73">
        <v>90954</v>
      </c>
      <c r="L55" s="73">
        <v>41802</v>
      </c>
      <c r="M55" s="74">
        <v>69</v>
      </c>
      <c r="N55" s="73">
        <v>2474521</v>
      </c>
      <c r="O55" s="74">
        <v>77.3</v>
      </c>
      <c r="P55" s="73">
        <v>2771584</v>
      </c>
      <c r="Q55" s="74">
        <v>73.9</v>
      </c>
      <c r="R55" s="73">
        <v>2651192</v>
      </c>
      <c r="S55" s="73">
        <v>1599307</v>
      </c>
      <c r="T55" s="73">
        <v>92909</v>
      </c>
      <c r="U55" s="71">
        <v>77</v>
      </c>
      <c r="V55" s="71">
        <v>70</v>
      </c>
      <c r="W55" s="71">
        <v>7</v>
      </c>
      <c r="X55" s="71">
        <v>124</v>
      </c>
      <c r="Y55" s="71">
        <v>94</v>
      </c>
      <c r="Z55" s="71">
        <v>30</v>
      </c>
      <c r="AA55" s="72">
        <v>60.71</v>
      </c>
      <c r="AB55" s="72">
        <v>37.59</v>
      </c>
      <c r="AC55" s="72">
        <v>22.71</v>
      </c>
      <c r="AD55" s="71">
        <v>256</v>
      </c>
      <c r="AE55" s="70" t="s">
        <v>119</v>
      </c>
    </row>
    <row r="56" spans="1:31" s="69" customFormat="1" ht="9.75" customHeight="1">
      <c r="A56" s="75" t="s">
        <v>118</v>
      </c>
      <c r="B56" s="73">
        <v>3742254</v>
      </c>
      <c r="C56" s="73">
        <v>378901</v>
      </c>
      <c r="D56" s="73">
        <v>169373</v>
      </c>
      <c r="E56" s="73">
        <v>0</v>
      </c>
      <c r="F56" s="71">
        <v>0</v>
      </c>
      <c r="G56" s="71">
        <v>0</v>
      </c>
      <c r="H56" s="73">
        <v>0</v>
      </c>
      <c r="I56" s="73">
        <v>3193980</v>
      </c>
      <c r="J56" s="73">
        <v>3116503</v>
      </c>
      <c r="K56" s="73">
        <v>28674</v>
      </c>
      <c r="L56" s="73">
        <v>48803</v>
      </c>
      <c r="M56" s="74">
        <v>59.9</v>
      </c>
      <c r="N56" s="73">
        <v>1914118</v>
      </c>
      <c r="O56" s="74">
        <v>69.4</v>
      </c>
      <c r="P56" s="73">
        <v>2215425</v>
      </c>
      <c r="Q56" s="74">
        <v>67.9</v>
      </c>
      <c r="R56" s="73">
        <v>2169267</v>
      </c>
      <c r="S56" s="73">
        <v>1509240</v>
      </c>
      <c r="T56" s="73">
        <v>92649</v>
      </c>
      <c r="U56" s="71">
        <v>66</v>
      </c>
      <c r="V56" s="71">
        <v>64</v>
      </c>
      <c r="W56" s="71">
        <v>2</v>
      </c>
      <c r="X56" s="71">
        <v>83</v>
      </c>
      <c r="Y56" s="71">
        <v>57</v>
      </c>
      <c r="Z56" s="71">
        <v>26</v>
      </c>
      <c r="AA56" s="72">
        <v>59.15</v>
      </c>
      <c r="AB56" s="72">
        <v>31.64</v>
      </c>
      <c r="AC56" s="72">
        <v>19.5</v>
      </c>
      <c r="AD56" s="71">
        <v>211</v>
      </c>
      <c r="AE56" s="70" t="s">
        <v>118</v>
      </c>
    </row>
    <row r="57" spans="1:31" s="69" customFormat="1" ht="9.75" customHeight="1">
      <c r="A57" s="75" t="s">
        <v>117</v>
      </c>
      <c r="B57" s="73">
        <v>5833645</v>
      </c>
      <c r="C57" s="73">
        <v>296850</v>
      </c>
      <c r="D57" s="73">
        <v>691368</v>
      </c>
      <c r="E57" s="73">
        <v>661300</v>
      </c>
      <c r="F57" s="71">
        <v>0</v>
      </c>
      <c r="G57" s="71">
        <v>0</v>
      </c>
      <c r="H57" s="73">
        <v>0</v>
      </c>
      <c r="I57" s="73">
        <v>4845427</v>
      </c>
      <c r="J57" s="73">
        <v>4670798</v>
      </c>
      <c r="K57" s="73">
        <v>111607</v>
      </c>
      <c r="L57" s="73">
        <v>63022</v>
      </c>
      <c r="M57" s="74">
        <v>71.9</v>
      </c>
      <c r="N57" s="73">
        <v>3482859</v>
      </c>
      <c r="O57" s="74">
        <v>80.2</v>
      </c>
      <c r="P57" s="73">
        <v>3887480</v>
      </c>
      <c r="Q57" s="74">
        <v>74.8</v>
      </c>
      <c r="R57" s="73">
        <v>3624553</v>
      </c>
      <c r="S57" s="73">
        <v>2294146</v>
      </c>
      <c r="T57" s="73">
        <v>95721</v>
      </c>
      <c r="U57" s="71">
        <v>78</v>
      </c>
      <c r="V57" s="71">
        <v>69</v>
      </c>
      <c r="W57" s="71">
        <v>9</v>
      </c>
      <c r="X57" s="71">
        <v>128</v>
      </c>
      <c r="Y57" s="71">
        <v>96</v>
      </c>
      <c r="Z57" s="71">
        <v>32</v>
      </c>
      <c r="AA57" s="72">
        <v>89.05</v>
      </c>
      <c r="AB57" s="72">
        <v>49.86</v>
      </c>
      <c r="AC57" s="72">
        <v>30.82</v>
      </c>
      <c r="AD57" s="71">
        <v>296</v>
      </c>
      <c r="AE57" s="70" t="s">
        <v>117</v>
      </c>
    </row>
    <row r="58" spans="1:31" s="69" customFormat="1" ht="9.75" customHeight="1">
      <c r="A58" s="75" t="s">
        <v>116</v>
      </c>
      <c r="B58" s="73">
        <v>2341404</v>
      </c>
      <c r="C58" s="73">
        <v>188442</v>
      </c>
      <c r="D58" s="73">
        <v>576811</v>
      </c>
      <c r="E58" s="73">
        <v>507500</v>
      </c>
      <c r="F58" s="71">
        <v>0</v>
      </c>
      <c r="G58" s="71">
        <v>0</v>
      </c>
      <c r="H58" s="73">
        <v>0</v>
      </c>
      <c r="I58" s="73">
        <v>1576151</v>
      </c>
      <c r="J58" s="73">
        <v>1420907</v>
      </c>
      <c r="K58" s="73">
        <v>133694</v>
      </c>
      <c r="L58" s="73">
        <v>21550</v>
      </c>
      <c r="M58" s="74">
        <v>72.9</v>
      </c>
      <c r="N58" s="73">
        <v>1149063</v>
      </c>
      <c r="O58" s="74">
        <v>93</v>
      </c>
      <c r="P58" s="73">
        <v>1465892</v>
      </c>
      <c r="Q58" s="74">
        <v>92.3</v>
      </c>
      <c r="R58" s="73">
        <v>1454373</v>
      </c>
      <c r="S58" s="73">
        <v>1243990</v>
      </c>
      <c r="T58" s="73">
        <v>165869</v>
      </c>
      <c r="U58" s="71">
        <v>91</v>
      </c>
      <c r="V58" s="71">
        <v>83</v>
      </c>
      <c r="W58" s="71">
        <v>8</v>
      </c>
      <c r="X58" s="71">
        <v>0</v>
      </c>
      <c r="Y58" s="71">
        <v>0</v>
      </c>
      <c r="Z58" s="71">
        <v>0</v>
      </c>
      <c r="AA58" s="72">
        <v>31.63</v>
      </c>
      <c r="AB58" s="72">
        <v>22.5</v>
      </c>
      <c r="AC58" s="72">
        <v>13.09</v>
      </c>
      <c r="AD58" s="71">
        <v>149</v>
      </c>
      <c r="AE58" s="70" t="s">
        <v>116</v>
      </c>
    </row>
    <row r="59" spans="1:31" s="69" customFormat="1" ht="9.75" customHeight="1">
      <c r="A59" s="75"/>
      <c r="B59" s="73"/>
      <c r="C59" s="73"/>
      <c r="D59" s="73"/>
      <c r="E59" s="73"/>
      <c r="F59" s="71"/>
      <c r="G59" s="71"/>
      <c r="H59" s="73"/>
      <c r="I59" s="73"/>
      <c r="J59" s="73"/>
      <c r="K59" s="73"/>
      <c r="L59" s="73"/>
      <c r="M59" s="74"/>
      <c r="N59" s="73"/>
      <c r="O59" s="74"/>
      <c r="P59" s="73"/>
      <c r="Q59" s="74"/>
      <c r="R59" s="73"/>
      <c r="S59" s="73"/>
      <c r="T59" s="73"/>
      <c r="U59" s="71"/>
      <c r="V59" s="71"/>
      <c r="W59" s="71"/>
      <c r="X59" s="71"/>
      <c r="Y59" s="71"/>
      <c r="Z59" s="71"/>
      <c r="AA59" s="72"/>
      <c r="AB59" s="72"/>
      <c r="AC59" s="72"/>
      <c r="AD59" s="71"/>
      <c r="AE59" s="70"/>
    </row>
    <row r="60" spans="1:31" s="69" customFormat="1" ht="9.75" customHeight="1">
      <c r="A60" s="75" t="s">
        <v>115</v>
      </c>
      <c r="B60" s="73">
        <v>466695</v>
      </c>
      <c r="C60" s="73">
        <v>18710</v>
      </c>
      <c r="D60" s="73">
        <v>4841</v>
      </c>
      <c r="E60" s="73">
        <v>0</v>
      </c>
      <c r="F60" s="71">
        <v>0</v>
      </c>
      <c r="G60" s="71">
        <v>0</v>
      </c>
      <c r="H60" s="73">
        <v>0</v>
      </c>
      <c r="I60" s="73">
        <v>443144</v>
      </c>
      <c r="J60" s="73">
        <v>440352</v>
      </c>
      <c r="K60" s="73">
        <v>0</v>
      </c>
      <c r="L60" s="73">
        <v>2792</v>
      </c>
      <c r="M60" s="74">
        <v>64.6</v>
      </c>
      <c r="N60" s="73">
        <v>286434</v>
      </c>
      <c r="O60" s="74">
        <v>99.7</v>
      </c>
      <c r="P60" s="73">
        <v>442025</v>
      </c>
      <c r="Q60" s="74">
        <v>96.2</v>
      </c>
      <c r="R60" s="73">
        <v>426092</v>
      </c>
      <c r="S60" s="73">
        <v>395778</v>
      </c>
      <c r="T60" s="73">
        <v>158771</v>
      </c>
      <c r="U60" s="71">
        <v>66</v>
      </c>
      <c r="V60" s="71">
        <v>50</v>
      </c>
      <c r="W60" s="71">
        <v>16</v>
      </c>
      <c r="X60" s="71">
        <v>26</v>
      </c>
      <c r="Y60" s="71">
        <v>25</v>
      </c>
      <c r="Z60" s="71">
        <v>1</v>
      </c>
      <c r="AA60" s="72">
        <v>14.73</v>
      </c>
      <c r="AB60" s="72">
        <v>10.51</v>
      </c>
      <c r="AC60" s="72">
        <v>5.96</v>
      </c>
      <c r="AD60" s="71">
        <v>44</v>
      </c>
      <c r="AE60" s="70" t="s">
        <v>115</v>
      </c>
    </row>
    <row r="61" spans="1:31" s="69" customFormat="1" ht="9.75" customHeight="1">
      <c r="A61" s="75" t="s">
        <v>114</v>
      </c>
      <c r="B61" s="73">
        <v>420609</v>
      </c>
      <c r="C61" s="73">
        <v>53070</v>
      </c>
      <c r="D61" s="73">
        <v>1575</v>
      </c>
      <c r="E61" s="73">
        <v>0</v>
      </c>
      <c r="F61" s="71">
        <v>0</v>
      </c>
      <c r="G61" s="71">
        <v>0</v>
      </c>
      <c r="H61" s="73">
        <v>0</v>
      </c>
      <c r="I61" s="73">
        <v>365964</v>
      </c>
      <c r="J61" s="73">
        <v>357960</v>
      </c>
      <c r="K61" s="73">
        <v>162</v>
      </c>
      <c r="L61" s="73">
        <v>7842</v>
      </c>
      <c r="M61" s="74">
        <v>53.9</v>
      </c>
      <c r="N61" s="73">
        <v>197410</v>
      </c>
      <c r="O61" s="74">
        <v>90.3</v>
      </c>
      <c r="P61" s="73">
        <v>330347</v>
      </c>
      <c r="Q61" s="74">
        <v>99.8</v>
      </c>
      <c r="R61" s="73">
        <v>365335</v>
      </c>
      <c r="S61" s="73">
        <v>276414</v>
      </c>
      <c r="T61" s="73">
        <v>125899</v>
      </c>
      <c r="U61" s="71">
        <v>44</v>
      </c>
      <c r="V61" s="71">
        <v>39</v>
      </c>
      <c r="W61" s="71">
        <v>5</v>
      </c>
      <c r="X61" s="71">
        <v>33</v>
      </c>
      <c r="Y61" s="71">
        <v>32</v>
      </c>
      <c r="Z61" s="71">
        <v>1</v>
      </c>
      <c r="AA61" s="72">
        <v>10.09</v>
      </c>
      <c r="AB61" s="72">
        <v>6.53</v>
      </c>
      <c r="AC61" s="72">
        <v>4.02</v>
      </c>
      <c r="AD61" s="71">
        <v>42</v>
      </c>
      <c r="AE61" s="70" t="s">
        <v>114</v>
      </c>
    </row>
    <row r="62" spans="1:31" s="69" customFormat="1" ht="9.75" customHeight="1">
      <c r="A62" s="75" t="s">
        <v>113</v>
      </c>
      <c r="B62" s="73">
        <v>328567</v>
      </c>
      <c r="C62" s="73">
        <v>30135</v>
      </c>
      <c r="D62" s="73">
        <v>0</v>
      </c>
      <c r="E62" s="73">
        <v>0</v>
      </c>
      <c r="F62" s="71">
        <v>0</v>
      </c>
      <c r="G62" s="71">
        <v>0</v>
      </c>
      <c r="H62" s="73">
        <v>0</v>
      </c>
      <c r="I62" s="73">
        <v>298432</v>
      </c>
      <c r="J62" s="73">
        <v>256988</v>
      </c>
      <c r="K62" s="73">
        <v>13884</v>
      </c>
      <c r="L62" s="73">
        <v>27560</v>
      </c>
      <c r="M62" s="74">
        <v>50.1</v>
      </c>
      <c r="N62" s="73">
        <v>149659</v>
      </c>
      <c r="O62" s="74">
        <v>95.9</v>
      </c>
      <c r="P62" s="73">
        <v>286204</v>
      </c>
      <c r="Q62" s="74">
        <v>97.1</v>
      </c>
      <c r="R62" s="73">
        <v>289826</v>
      </c>
      <c r="S62" s="73">
        <v>226075</v>
      </c>
      <c r="T62" s="73">
        <v>58833</v>
      </c>
      <c r="U62" s="71">
        <v>113</v>
      </c>
      <c r="V62" s="71">
        <v>110</v>
      </c>
      <c r="W62" s="71">
        <v>3</v>
      </c>
      <c r="X62" s="71">
        <v>54</v>
      </c>
      <c r="Y62" s="71">
        <v>49</v>
      </c>
      <c r="Z62" s="71">
        <v>5</v>
      </c>
      <c r="AA62" s="72">
        <v>5.59</v>
      </c>
      <c r="AB62" s="72">
        <v>5.1</v>
      </c>
      <c r="AC62" s="72">
        <v>3.12</v>
      </c>
      <c r="AD62" s="71">
        <v>44</v>
      </c>
      <c r="AE62" s="70" t="s">
        <v>113</v>
      </c>
    </row>
    <row r="63" spans="1:31" s="69" customFormat="1" ht="9.75" customHeight="1">
      <c r="A63" s="75" t="s">
        <v>112</v>
      </c>
      <c r="B63" s="73">
        <v>237278</v>
      </c>
      <c r="C63" s="73">
        <v>6430</v>
      </c>
      <c r="D63" s="73">
        <v>1286</v>
      </c>
      <c r="E63" s="73">
        <v>0</v>
      </c>
      <c r="F63" s="71">
        <v>0</v>
      </c>
      <c r="G63" s="71">
        <v>0</v>
      </c>
      <c r="H63" s="73">
        <v>0</v>
      </c>
      <c r="I63" s="73">
        <v>229562</v>
      </c>
      <c r="J63" s="73">
        <v>226319</v>
      </c>
      <c r="K63" s="73">
        <v>1527</v>
      </c>
      <c r="L63" s="73">
        <v>1716</v>
      </c>
      <c r="M63" s="74">
        <v>48.5</v>
      </c>
      <c r="N63" s="73">
        <v>111429</v>
      </c>
      <c r="O63" s="74">
        <v>93.9</v>
      </c>
      <c r="P63" s="73">
        <v>215636</v>
      </c>
      <c r="Q63" s="74">
        <v>97.8</v>
      </c>
      <c r="R63" s="73">
        <v>224572</v>
      </c>
      <c r="S63" s="73">
        <v>149419</v>
      </c>
      <c r="T63" s="73">
        <v>76787</v>
      </c>
      <c r="U63" s="71">
        <v>59</v>
      </c>
      <c r="V63" s="71">
        <v>56</v>
      </c>
      <c r="W63" s="71">
        <v>3</v>
      </c>
      <c r="X63" s="71">
        <v>30</v>
      </c>
      <c r="Y63" s="71">
        <v>26</v>
      </c>
      <c r="Z63" s="71">
        <v>4</v>
      </c>
      <c r="AA63" s="72">
        <v>5.37</v>
      </c>
      <c r="AB63" s="72">
        <v>4.03</v>
      </c>
      <c r="AC63" s="72">
        <v>2.54</v>
      </c>
      <c r="AD63" s="71">
        <v>29</v>
      </c>
      <c r="AE63" s="70" t="s">
        <v>112</v>
      </c>
    </row>
    <row r="64" spans="1:31" s="69" customFormat="1" ht="9.75" customHeight="1">
      <c r="A64" s="75" t="s">
        <v>111</v>
      </c>
      <c r="B64" s="73">
        <v>499353</v>
      </c>
      <c r="C64" s="73">
        <v>15153</v>
      </c>
      <c r="D64" s="73">
        <v>28120</v>
      </c>
      <c r="E64" s="73">
        <v>441</v>
      </c>
      <c r="F64" s="71">
        <v>0</v>
      </c>
      <c r="G64" s="71">
        <v>0</v>
      </c>
      <c r="H64" s="73">
        <v>0</v>
      </c>
      <c r="I64" s="73">
        <v>456080</v>
      </c>
      <c r="J64" s="73">
        <v>429111</v>
      </c>
      <c r="K64" s="73">
        <v>18187</v>
      </c>
      <c r="L64" s="73">
        <v>8782</v>
      </c>
      <c r="M64" s="74">
        <v>38.1</v>
      </c>
      <c r="N64" s="73">
        <v>173709</v>
      </c>
      <c r="O64" s="74">
        <v>90.2</v>
      </c>
      <c r="P64" s="73">
        <v>411525</v>
      </c>
      <c r="Q64" s="74">
        <v>100</v>
      </c>
      <c r="R64" s="73">
        <v>456000</v>
      </c>
      <c r="S64" s="73">
        <v>294450</v>
      </c>
      <c r="T64" s="73">
        <v>183936</v>
      </c>
      <c r="U64" s="71">
        <v>154</v>
      </c>
      <c r="V64" s="71">
        <v>154</v>
      </c>
      <c r="W64" s="71">
        <v>0</v>
      </c>
      <c r="X64" s="71">
        <v>106</v>
      </c>
      <c r="Y64" s="71">
        <v>96</v>
      </c>
      <c r="Z64" s="71">
        <v>10</v>
      </c>
      <c r="AA64" s="72">
        <v>12.07</v>
      </c>
      <c r="AB64" s="72">
        <v>9.83</v>
      </c>
      <c r="AC64" s="72">
        <v>6.62</v>
      </c>
      <c r="AD64" s="71">
        <v>44</v>
      </c>
      <c r="AE64" s="70" t="s">
        <v>111</v>
      </c>
    </row>
    <row r="65" spans="1:31" s="69" customFormat="1" ht="9.75" customHeight="1">
      <c r="A65" s="75" t="s">
        <v>110</v>
      </c>
      <c r="B65" s="73">
        <v>179908</v>
      </c>
      <c r="C65" s="73">
        <v>14456</v>
      </c>
      <c r="D65" s="73">
        <v>3088</v>
      </c>
      <c r="E65" s="73">
        <v>0</v>
      </c>
      <c r="F65" s="71">
        <v>0</v>
      </c>
      <c r="G65" s="71">
        <v>0</v>
      </c>
      <c r="H65" s="73">
        <v>0</v>
      </c>
      <c r="I65" s="73">
        <v>162364</v>
      </c>
      <c r="J65" s="73">
        <v>161604</v>
      </c>
      <c r="K65" s="73">
        <v>760</v>
      </c>
      <c r="L65" s="73">
        <v>0</v>
      </c>
      <c r="M65" s="74">
        <v>42.6</v>
      </c>
      <c r="N65" s="73">
        <v>69182</v>
      </c>
      <c r="O65" s="74">
        <v>99.2</v>
      </c>
      <c r="P65" s="73">
        <v>161082</v>
      </c>
      <c r="Q65" s="74">
        <v>100</v>
      </c>
      <c r="R65" s="73">
        <v>162364</v>
      </c>
      <c r="S65" s="73">
        <v>112006</v>
      </c>
      <c r="T65" s="73">
        <v>45502</v>
      </c>
      <c r="U65" s="71">
        <v>88</v>
      </c>
      <c r="V65" s="71">
        <v>88</v>
      </c>
      <c r="W65" s="71">
        <v>0</v>
      </c>
      <c r="X65" s="71">
        <v>50</v>
      </c>
      <c r="Y65" s="71">
        <v>42</v>
      </c>
      <c r="Z65" s="71">
        <v>8</v>
      </c>
      <c r="AA65" s="72">
        <v>3.96</v>
      </c>
      <c r="AB65" s="72">
        <v>3.4</v>
      </c>
      <c r="AC65" s="72">
        <v>2.46</v>
      </c>
      <c r="AD65" s="71">
        <v>27</v>
      </c>
      <c r="AE65" s="70" t="s">
        <v>110</v>
      </c>
    </row>
    <row r="66" spans="1:31" s="69" customFormat="1" ht="9.75" customHeight="1">
      <c r="A66" s="75" t="s">
        <v>109</v>
      </c>
      <c r="B66" s="73">
        <v>303932</v>
      </c>
      <c r="C66" s="73">
        <v>23694</v>
      </c>
      <c r="D66" s="73">
        <v>0</v>
      </c>
      <c r="E66" s="73">
        <v>0</v>
      </c>
      <c r="F66" s="71">
        <v>0</v>
      </c>
      <c r="G66" s="71">
        <v>0</v>
      </c>
      <c r="H66" s="73">
        <v>0</v>
      </c>
      <c r="I66" s="73">
        <v>280238</v>
      </c>
      <c r="J66" s="73">
        <v>265878</v>
      </c>
      <c r="K66" s="73">
        <v>8515</v>
      </c>
      <c r="L66" s="73">
        <v>5845</v>
      </c>
      <c r="M66" s="74">
        <v>58.5</v>
      </c>
      <c r="N66" s="73">
        <v>163815</v>
      </c>
      <c r="O66" s="74">
        <v>78.3</v>
      </c>
      <c r="P66" s="73">
        <v>219516</v>
      </c>
      <c r="Q66" s="74">
        <v>81.3</v>
      </c>
      <c r="R66" s="73">
        <v>227911</v>
      </c>
      <c r="S66" s="73">
        <v>175931</v>
      </c>
      <c r="T66" s="73">
        <v>21922</v>
      </c>
      <c r="U66" s="71">
        <v>63</v>
      </c>
      <c r="V66" s="71">
        <v>61</v>
      </c>
      <c r="W66" s="71">
        <v>2</v>
      </c>
      <c r="X66" s="71">
        <v>13</v>
      </c>
      <c r="Y66" s="71">
        <v>10</v>
      </c>
      <c r="Z66" s="71">
        <v>3</v>
      </c>
      <c r="AA66" s="72">
        <v>4.91</v>
      </c>
      <c r="AB66" s="72">
        <v>3.61</v>
      </c>
      <c r="AC66" s="72">
        <v>2.24</v>
      </c>
      <c r="AD66" s="71">
        <v>37</v>
      </c>
      <c r="AE66" s="70" t="s">
        <v>109</v>
      </c>
    </row>
    <row r="67" spans="1:31" s="69" customFormat="1" ht="9.75" customHeight="1">
      <c r="A67" s="75" t="s">
        <v>108</v>
      </c>
      <c r="B67" s="73">
        <v>903408</v>
      </c>
      <c r="C67" s="73">
        <v>162801</v>
      </c>
      <c r="D67" s="73">
        <v>0</v>
      </c>
      <c r="E67" s="73">
        <v>0</v>
      </c>
      <c r="F67" s="71">
        <v>0</v>
      </c>
      <c r="G67" s="71">
        <v>0</v>
      </c>
      <c r="H67" s="73">
        <v>0</v>
      </c>
      <c r="I67" s="73">
        <v>740607</v>
      </c>
      <c r="J67" s="73">
        <v>718077</v>
      </c>
      <c r="K67" s="73">
        <v>2854</v>
      </c>
      <c r="L67" s="73">
        <v>19676</v>
      </c>
      <c r="M67" s="74">
        <v>72.3</v>
      </c>
      <c r="N67" s="73">
        <v>535371</v>
      </c>
      <c r="O67" s="74">
        <v>91.2</v>
      </c>
      <c r="P67" s="73">
        <v>675579</v>
      </c>
      <c r="Q67" s="74">
        <v>83.7</v>
      </c>
      <c r="R67" s="73">
        <v>619578</v>
      </c>
      <c r="S67" s="73">
        <v>427204</v>
      </c>
      <c r="T67" s="73">
        <v>61204</v>
      </c>
      <c r="U67" s="71">
        <v>45</v>
      </c>
      <c r="V67" s="71">
        <v>18</v>
      </c>
      <c r="W67" s="71">
        <v>27</v>
      </c>
      <c r="X67" s="71">
        <v>63</v>
      </c>
      <c r="Y67" s="71">
        <v>48</v>
      </c>
      <c r="Z67" s="71">
        <v>15</v>
      </c>
      <c r="AA67" s="72">
        <v>20.3</v>
      </c>
      <c r="AB67" s="72">
        <v>10.15</v>
      </c>
      <c r="AC67" s="72">
        <v>5.38</v>
      </c>
      <c r="AD67" s="71">
        <v>74</v>
      </c>
      <c r="AE67" s="70" t="s">
        <v>108</v>
      </c>
    </row>
    <row r="68" spans="1:31" s="69" customFormat="1" ht="9.75" customHeight="1">
      <c r="A68" s="75" t="s">
        <v>107</v>
      </c>
      <c r="B68" s="73">
        <v>566248</v>
      </c>
      <c r="C68" s="73">
        <v>29339</v>
      </c>
      <c r="D68" s="73">
        <v>1172</v>
      </c>
      <c r="E68" s="73">
        <v>0</v>
      </c>
      <c r="F68" s="71">
        <v>0</v>
      </c>
      <c r="G68" s="71">
        <v>0</v>
      </c>
      <c r="H68" s="73">
        <v>0</v>
      </c>
      <c r="I68" s="73">
        <v>535737</v>
      </c>
      <c r="J68" s="73">
        <v>502976</v>
      </c>
      <c r="K68" s="73">
        <v>31872</v>
      </c>
      <c r="L68" s="73">
        <v>889</v>
      </c>
      <c r="M68" s="74">
        <v>40.3</v>
      </c>
      <c r="N68" s="73">
        <v>215785</v>
      </c>
      <c r="O68" s="74">
        <v>68.6</v>
      </c>
      <c r="P68" s="73">
        <v>367367</v>
      </c>
      <c r="Q68" s="74">
        <v>69.1</v>
      </c>
      <c r="R68" s="73">
        <v>370360</v>
      </c>
      <c r="S68" s="73">
        <v>232263</v>
      </c>
      <c r="T68" s="73">
        <v>64531</v>
      </c>
      <c r="U68" s="71">
        <v>114</v>
      </c>
      <c r="V68" s="71">
        <v>91</v>
      </c>
      <c r="W68" s="71">
        <v>23</v>
      </c>
      <c r="X68" s="71">
        <v>24</v>
      </c>
      <c r="Y68" s="71">
        <v>21</v>
      </c>
      <c r="Z68" s="71">
        <v>3</v>
      </c>
      <c r="AA68" s="72">
        <v>8.69</v>
      </c>
      <c r="AB68" s="72">
        <v>6.68</v>
      </c>
      <c r="AC68" s="72">
        <v>4.13</v>
      </c>
      <c r="AD68" s="71">
        <v>38</v>
      </c>
      <c r="AE68" s="70" t="s">
        <v>107</v>
      </c>
    </row>
    <row r="69" spans="1:31" s="69" customFormat="1" ht="9.75" customHeight="1">
      <c r="A69" s="75" t="s">
        <v>106</v>
      </c>
      <c r="B69" s="73">
        <v>1091973</v>
      </c>
      <c r="C69" s="73">
        <v>150277</v>
      </c>
      <c r="D69" s="73">
        <v>9175</v>
      </c>
      <c r="E69" s="73">
        <v>0</v>
      </c>
      <c r="F69" s="71">
        <v>0</v>
      </c>
      <c r="G69" s="71">
        <v>0</v>
      </c>
      <c r="H69" s="73">
        <v>0</v>
      </c>
      <c r="I69" s="73">
        <v>932521</v>
      </c>
      <c r="J69" s="73">
        <v>896865</v>
      </c>
      <c r="K69" s="73">
        <v>8973</v>
      </c>
      <c r="L69" s="73">
        <v>26683</v>
      </c>
      <c r="M69" s="74">
        <v>45.6</v>
      </c>
      <c r="N69" s="73">
        <v>425101</v>
      </c>
      <c r="O69" s="74">
        <v>70.1</v>
      </c>
      <c r="P69" s="73">
        <v>653832</v>
      </c>
      <c r="Q69" s="74">
        <v>70.3</v>
      </c>
      <c r="R69" s="73">
        <v>655417</v>
      </c>
      <c r="S69" s="73">
        <v>315696</v>
      </c>
      <c r="T69" s="73">
        <v>81771</v>
      </c>
      <c r="U69" s="71">
        <v>65</v>
      </c>
      <c r="V69" s="71">
        <v>40</v>
      </c>
      <c r="W69" s="71">
        <v>25</v>
      </c>
      <c r="X69" s="71">
        <v>43</v>
      </c>
      <c r="Y69" s="71">
        <v>29</v>
      </c>
      <c r="Z69" s="71">
        <v>14</v>
      </c>
      <c r="AA69" s="72">
        <v>13.64</v>
      </c>
      <c r="AB69" s="72">
        <v>9.42</v>
      </c>
      <c r="AC69" s="72">
        <v>6.23</v>
      </c>
      <c r="AD69" s="71">
        <v>73</v>
      </c>
      <c r="AE69" s="70" t="s">
        <v>106</v>
      </c>
    </row>
    <row r="70" spans="1:31" s="69" customFormat="1" ht="9.75" customHeight="1">
      <c r="A70" s="75" t="s">
        <v>105</v>
      </c>
      <c r="B70" s="73">
        <v>596417</v>
      </c>
      <c r="C70" s="73">
        <v>76591</v>
      </c>
      <c r="D70" s="73">
        <v>10999</v>
      </c>
      <c r="E70" s="73">
        <v>0</v>
      </c>
      <c r="F70" s="71">
        <v>0</v>
      </c>
      <c r="G70" s="71">
        <v>0</v>
      </c>
      <c r="H70" s="73">
        <v>0</v>
      </c>
      <c r="I70" s="73">
        <v>508827</v>
      </c>
      <c r="J70" s="73">
        <v>508827</v>
      </c>
      <c r="K70" s="73">
        <v>0</v>
      </c>
      <c r="L70" s="73">
        <v>0</v>
      </c>
      <c r="M70" s="74">
        <v>68</v>
      </c>
      <c r="N70" s="73">
        <v>346108</v>
      </c>
      <c r="O70" s="74">
        <v>96.5</v>
      </c>
      <c r="P70" s="73">
        <v>491194</v>
      </c>
      <c r="Q70" s="74">
        <v>97.8</v>
      </c>
      <c r="R70" s="73">
        <v>497474</v>
      </c>
      <c r="S70" s="73">
        <v>423401</v>
      </c>
      <c r="T70" s="73">
        <v>284980</v>
      </c>
      <c r="U70" s="71">
        <v>300</v>
      </c>
      <c r="V70" s="71">
        <v>290</v>
      </c>
      <c r="W70" s="71">
        <v>10</v>
      </c>
      <c r="X70" s="71">
        <v>107</v>
      </c>
      <c r="Y70" s="71">
        <v>88</v>
      </c>
      <c r="Z70" s="71">
        <v>19</v>
      </c>
      <c r="AA70" s="72">
        <v>14.33</v>
      </c>
      <c r="AB70" s="72">
        <v>13.07</v>
      </c>
      <c r="AC70" s="72">
        <v>7.88</v>
      </c>
      <c r="AD70" s="71">
        <v>78</v>
      </c>
      <c r="AE70" s="70" t="s">
        <v>105</v>
      </c>
    </row>
    <row r="71" spans="1:31" s="69" customFormat="1" ht="9.75" customHeight="1">
      <c r="A71" s="75" t="s">
        <v>104</v>
      </c>
      <c r="B71" s="73">
        <v>741270</v>
      </c>
      <c r="C71" s="73">
        <v>77383</v>
      </c>
      <c r="D71" s="73">
        <v>14874</v>
      </c>
      <c r="E71" s="73">
        <v>0</v>
      </c>
      <c r="F71" s="71">
        <v>0</v>
      </c>
      <c r="G71" s="71">
        <v>0</v>
      </c>
      <c r="H71" s="73">
        <v>0</v>
      </c>
      <c r="I71" s="73">
        <v>649013</v>
      </c>
      <c r="J71" s="73">
        <v>637440</v>
      </c>
      <c r="K71" s="73">
        <v>9133</v>
      </c>
      <c r="L71" s="73">
        <v>2440</v>
      </c>
      <c r="M71" s="74">
        <v>36.2</v>
      </c>
      <c r="N71" s="73">
        <v>234682</v>
      </c>
      <c r="O71" s="74">
        <v>62.5</v>
      </c>
      <c r="P71" s="73">
        <v>405311</v>
      </c>
      <c r="Q71" s="74">
        <v>81</v>
      </c>
      <c r="R71" s="73">
        <v>525619</v>
      </c>
      <c r="S71" s="73">
        <v>278256</v>
      </c>
      <c r="T71" s="73">
        <v>64516</v>
      </c>
      <c r="U71" s="71">
        <v>81</v>
      </c>
      <c r="V71" s="71">
        <v>61</v>
      </c>
      <c r="W71" s="71">
        <v>20</v>
      </c>
      <c r="X71" s="71">
        <v>83</v>
      </c>
      <c r="Y71" s="71">
        <v>51</v>
      </c>
      <c r="Z71" s="71">
        <v>32</v>
      </c>
      <c r="AA71" s="72">
        <v>9.18</v>
      </c>
      <c r="AB71" s="72">
        <v>7.82</v>
      </c>
      <c r="AC71" s="72">
        <v>5.29</v>
      </c>
      <c r="AD71" s="71">
        <v>102</v>
      </c>
      <c r="AE71" s="70" t="s">
        <v>104</v>
      </c>
    </row>
    <row r="72" spans="1:31" s="69" customFormat="1" ht="9.75" customHeight="1">
      <c r="A72" s="75" t="s">
        <v>103</v>
      </c>
      <c r="B72" s="73">
        <v>515568</v>
      </c>
      <c r="C72" s="73">
        <v>55789</v>
      </c>
      <c r="D72" s="73">
        <v>1424</v>
      </c>
      <c r="E72" s="73">
        <v>0</v>
      </c>
      <c r="F72" s="71">
        <v>1</v>
      </c>
      <c r="G72" s="71">
        <v>0</v>
      </c>
      <c r="H72" s="73">
        <v>355</v>
      </c>
      <c r="I72" s="73">
        <v>458000</v>
      </c>
      <c r="J72" s="73">
        <v>437364</v>
      </c>
      <c r="K72" s="73">
        <v>19036</v>
      </c>
      <c r="L72" s="73">
        <v>1600</v>
      </c>
      <c r="M72" s="74">
        <v>62.3</v>
      </c>
      <c r="N72" s="73">
        <v>285218</v>
      </c>
      <c r="O72" s="74">
        <v>95.1</v>
      </c>
      <c r="P72" s="73">
        <v>435633</v>
      </c>
      <c r="Q72" s="74">
        <v>100</v>
      </c>
      <c r="R72" s="73">
        <v>457838</v>
      </c>
      <c r="S72" s="73">
        <v>319194</v>
      </c>
      <c r="T72" s="73">
        <v>203659</v>
      </c>
      <c r="U72" s="71">
        <v>192</v>
      </c>
      <c r="V72" s="71">
        <v>183</v>
      </c>
      <c r="W72" s="71">
        <v>9</v>
      </c>
      <c r="X72" s="71">
        <v>128</v>
      </c>
      <c r="Y72" s="71">
        <v>98</v>
      </c>
      <c r="Z72" s="71">
        <v>30</v>
      </c>
      <c r="AA72" s="72">
        <v>11.94</v>
      </c>
      <c r="AB72" s="72">
        <v>11.81</v>
      </c>
      <c r="AC72" s="72">
        <v>7.68</v>
      </c>
      <c r="AD72" s="71">
        <v>60</v>
      </c>
      <c r="AE72" s="70" t="s">
        <v>103</v>
      </c>
    </row>
    <row r="73" spans="1:31" s="69" customFormat="1" ht="9.75" customHeight="1">
      <c r="A73" s="75" t="s">
        <v>102</v>
      </c>
      <c r="B73" s="73">
        <v>272698</v>
      </c>
      <c r="C73" s="73">
        <v>32241</v>
      </c>
      <c r="D73" s="73">
        <v>5200</v>
      </c>
      <c r="E73" s="73">
        <v>0</v>
      </c>
      <c r="F73" s="71">
        <v>0</v>
      </c>
      <c r="G73" s="71">
        <v>0</v>
      </c>
      <c r="H73" s="73">
        <v>0</v>
      </c>
      <c r="I73" s="73">
        <v>235257</v>
      </c>
      <c r="J73" s="73">
        <v>199889</v>
      </c>
      <c r="K73" s="73">
        <v>5332</v>
      </c>
      <c r="L73" s="73">
        <v>30036</v>
      </c>
      <c r="M73" s="74">
        <v>55.7</v>
      </c>
      <c r="N73" s="73">
        <v>131101</v>
      </c>
      <c r="O73" s="74">
        <v>91.3</v>
      </c>
      <c r="P73" s="73">
        <v>214856</v>
      </c>
      <c r="Q73" s="74">
        <v>100</v>
      </c>
      <c r="R73" s="73">
        <v>235257</v>
      </c>
      <c r="S73" s="73">
        <v>165490</v>
      </c>
      <c r="T73" s="73">
        <v>76830</v>
      </c>
      <c r="U73" s="71">
        <v>74</v>
      </c>
      <c r="V73" s="71">
        <v>67</v>
      </c>
      <c r="W73" s="71">
        <v>7</v>
      </c>
      <c r="X73" s="71">
        <v>39</v>
      </c>
      <c r="Y73" s="71">
        <v>28</v>
      </c>
      <c r="Z73" s="71">
        <v>11</v>
      </c>
      <c r="AA73" s="72">
        <v>5.6</v>
      </c>
      <c r="AB73" s="72">
        <v>4.98</v>
      </c>
      <c r="AC73" s="72">
        <v>3.33</v>
      </c>
      <c r="AD73" s="71">
        <v>34</v>
      </c>
      <c r="AE73" s="70" t="s">
        <v>102</v>
      </c>
    </row>
    <row r="74" spans="1:31" s="69" customFormat="1" ht="9.75" customHeight="1">
      <c r="A74" s="75" t="s">
        <v>101</v>
      </c>
      <c r="B74" s="73">
        <v>692534</v>
      </c>
      <c r="C74" s="73">
        <v>105826</v>
      </c>
      <c r="D74" s="73">
        <v>6844</v>
      </c>
      <c r="E74" s="73">
        <v>0</v>
      </c>
      <c r="F74" s="71">
        <v>0</v>
      </c>
      <c r="G74" s="71">
        <v>0</v>
      </c>
      <c r="H74" s="73">
        <v>0</v>
      </c>
      <c r="I74" s="73">
        <v>579864</v>
      </c>
      <c r="J74" s="73">
        <v>520248</v>
      </c>
      <c r="K74" s="73">
        <v>50552</v>
      </c>
      <c r="L74" s="73">
        <v>9064</v>
      </c>
      <c r="M74" s="74">
        <v>67.2</v>
      </c>
      <c r="N74" s="73">
        <v>389760</v>
      </c>
      <c r="O74" s="74">
        <v>87.6</v>
      </c>
      <c r="P74" s="73">
        <v>507847</v>
      </c>
      <c r="Q74" s="74">
        <v>92.5</v>
      </c>
      <c r="R74" s="73">
        <v>536423</v>
      </c>
      <c r="S74" s="73">
        <v>291932</v>
      </c>
      <c r="T74" s="73">
        <v>157295</v>
      </c>
      <c r="U74" s="71">
        <v>139</v>
      </c>
      <c r="V74" s="71">
        <v>107</v>
      </c>
      <c r="W74" s="71">
        <v>32</v>
      </c>
      <c r="X74" s="71">
        <v>83</v>
      </c>
      <c r="Y74" s="71">
        <v>75</v>
      </c>
      <c r="Z74" s="71">
        <v>8</v>
      </c>
      <c r="AA74" s="72">
        <v>13.23</v>
      </c>
      <c r="AB74" s="72">
        <v>9.55</v>
      </c>
      <c r="AC74" s="72">
        <v>6.31</v>
      </c>
      <c r="AD74" s="71">
        <v>57</v>
      </c>
      <c r="AE74" s="70" t="s">
        <v>101</v>
      </c>
    </row>
    <row r="75" spans="1:31" s="69" customFormat="1" ht="9.75" customHeight="1">
      <c r="A75" s="75" t="s">
        <v>100</v>
      </c>
      <c r="B75" s="73">
        <v>720904</v>
      </c>
      <c r="C75" s="73">
        <v>32123</v>
      </c>
      <c r="D75" s="73">
        <v>0</v>
      </c>
      <c r="E75" s="73">
        <v>0</v>
      </c>
      <c r="F75" s="71">
        <v>0</v>
      </c>
      <c r="G75" s="71">
        <v>0</v>
      </c>
      <c r="H75" s="73">
        <v>0</v>
      </c>
      <c r="I75" s="73">
        <v>688781</v>
      </c>
      <c r="J75" s="73">
        <v>674635</v>
      </c>
      <c r="K75" s="73">
        <v>3492</v>
      </c>
      <c r="L75" s="73">
        <v>10654</v>
      </c>
      <c r="M75" s="74">
        <v>58.1</v>
      </c>
      <c r="N75" s="73">
        <v>399839</v>
      </c>
      <c r="O75" s="74">
        <v>76.6</v>
      </c>
      <c r="P75" s="73">
        <v>527886</v>
      </c>
      <c r="Q75" s="74">
        <v>72.1</v>
      </c>
      <c r="R75" s="73">
        <v>496361</v>
      </c>
      <c r="S75" s="73">
        <v>346283</v>
      </c>
      <c r="T75" s="73">
        <v>83262</v>
      </c>
      <c r="U75" s="71">
        <v>96</v>
      </c>
      <c r="V75" s="71">
        <v>83</v>
      </c>
      <c r="W75" s="71">
        <v>13</v>
      </c>
      <c r="X75" s="71">
        <v>48</v>
      </c>
      <c r="Y75" s="71">
        <v>37</v>
      </c>
      <c r="Z75" s="71">
        <v>11</v>
      </c>
      <c r="AA75" s="72">
        <v>12.09</v>
      </c>
      <c r="AB75" s="72">
        <v>8.68</v>
      </c>
      <c r="AC75" s="72">
        <v>5.53</v>
      </c>
      <c r="AD75" s="71">
        <v>97</v>
      </c>
      <c r="AE75" s="70" t="s">
        <v>100</v>
      </c>
    </row>
    <row r="76" spans="1:31" s="69" customFormat="1" ht="9.75" customHeight="1">
      <c r="A76" s="75" t="s">
        <v>99</v>
      </c>
      <c r="B76" s="73">
        <v>666501</v>
      </c>
      <c r="C76" s="73">
        <v>75318</v>
      </c>
      <c r="D76" s="73">
        <v>7037</v>
      </c>
      <c r="E76" s="73">
        <v>4000</v>
      </c>
      <c r="F76" s="71">
        <v>0</v>
      </c>
      <c r="G76" s="71">
        <v>0</v>
      </c>
      <c r="H76" s="73">
        <v>0</v>
      </c>
      <c r="I76" s="73">
        <v>584146</v>
      </c>
      <c r="J76" s="73">
        <v>566387</v>
      </c>
      <c r="K76" s="73">
        <v>6350</v>
      </c>
      <c r="L76" s="73">
        <v>11409</v>
      </c>
      <c r="M76" s="74">
        <v>43.5</v>
      </c>
      <c r="N76" s="73">
        <v>254306</v>
      </c>
      <c r="O76" s="74">
        <v>70.9</v>
      </c>
      <c r="P76" s="73">
        <v>414111</v>
      </c>
      <c r="Q76" s="74">
        <v>74.8</v>
      </c>
      <c r="R76" s="73">
        <v>436870</v>
      </c>
      <c r="S76" s="73">
        <v>288008</v>
      </c>
      <c r="T76" s="73">
        <v>80647</v>
      </c>
      <c r="U76" s="71">
        <v>92</v>
      </c>
      <c r="V76" s="71">
        <v>81</v>
      </c>
      <c r="W76" s="71">
        <v>11</v>
      </c>
      <c r="X76" s="71">
        <v>48</v>
      </c>
      <c r="Y76" s="71">
        <v>33</v>
      </c>
      <c r="Z76" s="71">
        <v>15</v>
      </c>
      <c r="AA76" s="72">
        <v>9.63</v>
      </c>
      <c r="AB76" s="72">
        <v>7.24</v>
      </c>
      <c r="AC76" s="72">
        <v>4.98</v>
      </c>
      <c r="AD76" s="71">
        <v>62</v>
      </c>
      <c r="AE76" s="70" t="s">
        <v>99</v>
      </c>
    </row>
    <row r="77" spans="1:31" s="69" customFormat="1" ht="9.75" customHeight="1">
      <c r="A77" s="75" t="s">
        <v>98</v>
      </c>
      <c r="B77" s="73">
        <v>431045</v>
      </c>
      <c r="C77" s="73">
        <v>13160</v>
      </c>
      <c r="D77" s="73">
        <v>2020</v>
      </c>
      <c r="E77" s="73">
        <v>0</v>
      </c>
      <c r="F77" s="71">
        <v>0</v>
      </c>
      <c r="G77" s="71">
        <v>0</v>
      </c>
      <c r="H77" s="73">
        <v>0</v>
      </c>
      <c r="I77" s="73">
        <v>415865</v>
      </c>
      <c r="J77" s="73">
        <v>375629</v>
      </c>
      <c r="K77" s="73">
        <v>30718</v>
      </c>
      <c r="L77" s="73">
        <v>9518</v>
      </c>
      <c r="M77" s="74">
        <v>57.7</v>
      </c>
      <c r="N77" s="73">
        <v>239772</v>
      </c>
      <c r="O77" s="74">
        <v>76.1</v>
      </c>
      <c r="P77" s="73">
        <v>316377</v>
      </c>
      <c r="Q77" s="74">
        <v>92.7</v>
      </c>
      <c r="R77" s="73">
        <v>385351</v>
      </c>
      <c r="S77" s="73">
        <v>307116</v>
      </c>
      <c r="T77" s="73">
        <v>102265</v>
      </c>
      <c r="U77" s="71">
        <v>95</v>
      </c>
      <c r="V77" s="71">
        <v>87</v>
      </c>
      <c r="W77" s="71">
        <v>8</v>
      </c>
      <c r="X77" s="71">
        <v>52</v>
      </c>
      <c r="Y77" s="71">
        <v>33</v>
      </c>
      <c r="Z77" s="71">
        <v>19</v>
      </c>
      <c r="AA77" s="72">
        <v>8.2</v>
      </c>
      <c r="AB77" s="72">
        <v>7.58</v>
      </c>
      <c r="AC77" s="72">
        <v>4.53</v>
      </c>
      <c r="AD77" s="71">
        <v>56</v>
      </c>
      <c r="AE77" s="70" t="s">
        <v>98</v>
      </c>
    </row>
    <row r="78" spans="1:31" s="69" customFormat="1" ht="9.75" customHeight="1">
      <c r="A78" s="75" t="s">
        <v>97</v>
      </c>
      <c r="B78" s="73">
        <v>381133</v>
      </c>
      <c r="C78" s="73">
        <v>28908</v>
      </c>
      <c r="D78" s="73">
        <v>0</v>
      </c>
      <c r="E78" s="73">
        <v>0</v>
      </c>
      <c r="F78" s="71">
        <v>0</v>
      </c>
      <c r="G78" s="71">
        <v>0</v>
      </c>
      <c r="H78" s="73">
        <v>0</v>
      </c>
      <c r="I78" s="73">
        <v>352225</v>
      </c>
      <c r="J78" s="73">
        <v>317714</v>
      </c>
      <c r="K78" s="73">
        <v>0</v>
      </c>
      <c r="L78" s="73">
        <v>34511</v>
      </c>
      <c r="M78" s="74">
        <v>58</v>
      </c>
      <c r="N78" s="73">
        <v>204153</v>
      </c>
      <c r="O78" s="74">
        <v>90.7</v>
      </c>
      <c r="P78" s="73">
        <v>319429</v>
      </c>
      <c r="Q78" s="74">
        <v>91.5</v>
      </c>
      <c r="R78" s="73">
        <v>322452</v>
      </c>
      <c r="S78" s="73">
        <v>265089</v>
      </c>
      <c r="T78" s="73">
        <v>47681</v>
      </c>
      <c r="U78" s="71">
        <v>51</v>
      </c>
      <c r="V78" s="71">
        <v>49</v>
      </c>
      <c r="W78" s="71">
        <v>2</v>
      </c>
      <c r="X78" s="71">
        <v>53</v>
      </c>
      <c r="Y78" s="71">
        <v>30</v>
      </c>
      <c r="Z78" s="71">
        <v>23</v>
      </c>
      <c r="AA78" s="72">
        <v>7.17</v>
      </c>
      <c r="AB78" s="72">
        <v>6.09</v>
      </c>
      <c r="AC78" s="72">
        <v>3.85</v>
      </c>
      <c r="AD78" s="71">
        <v>55</v>
      </c>
      <c r="AE78" s="70" t="s">
        <v>97</v>
      </c>
    </row>
    <row r="79" spans="1:31" s="69" customFormat="1" ht="9.75" customHeight="1">
      <c r="A79" s="75" t="s">
        <v>96</v>
      </c>
      <c r="B79" s="73">
        <v>495152</v>
      </c>
      <c r="C79" s="73">
        <v>63079</v>
      </c>
      <c r="D79" s="73">
        <v>4500</v>
      </c>
      <c r="E79" s="73">
        <v>0</v>
      </c>
      <c r="F79" s="71">
        <v>0</v>
      </c>
      <c r="G79" s="71">
        <v>0</v>
      </c>
      <c r="H79" s="73">
        <v>0</v>
      </c>
      <c r="I79" s="73">
        <v>427573</v>
      </c>
      <c r="J79" s="73">
        <v>399099</v>
      </c>
      <c r="K79" s="73">
        <v>15675</v>
      </c>
      <c r="L79" s="73">
        <v>12799</v>
      </c>
      <c r="M79" s="74">
        <v>47.2</v>
      </c>
      <c r="N79" s="73">
        <v>201601</v>
      </c>
      <c r="O79" s="74">
        <v>83.7</v>
      </c>
      <c r="P79" s="73">
        <v>357731</v>
      </c>
      <c r="Q79" s="74">
        <v>99.7</v>
      </c>
      <c r="R79" s="73">
        <v>426196</v>
      </c>
      <c r="S79" s="73">
        <v>308520</v>
      </c>
      <c r="T79" s="73">
        <v>48343</v>
      </c>
      <c r="U79" s="71">
        <v>37</v>
      </c>
      <c r="V79" s="71">
        <v>37</v>
      </c>
      <c r="W79" s="71">
        <v>0</v>
      </c>
      <c r="X79" s="71">
        <v>11</v>
      </c>
      <c r="Y79" s="71">
        <v>3</v>
      </c>
      <c r="Z79" s="71">
        <v>8</v>
      </c>
      <c r="AA79" s="72">
        <v>7.47</v>
      </c>
      <c r="AB79" s="72">
        <v>6.04</v>
      </c>
      <c r="AC79" s="72">
        <v>4.01</v>
      </c>
      <c r="AD79" s="71">
        <v>57</v>
      </c>
      <c r="AE79" s="70" t="s">
        <v>96</v>
      </c>
    </row>
    <row r="80" spans="1:31" s="69" customFormat="1" ht="9.75" customHeight="1">
      <c r="A80" s="75"/>
      <c r="B80" s="73"/>
      <c r="C80" s="73"/>
      <c r="D80" s="73"/>
      <c r="E80" s="73"/>
      <c r="F80" s="71"/>
      <c r="G80" s="71"/>
      <c r="H80" s="73"/>
      <c r="I80" s="73"/>
      <c r="J80" s="73"/>
      <c r="K80" s="73"/>
      <c r="L80" s="73"/>
      <c r="M80" s="74"/>
      <c r="N80" s="73"/>
      <c r="O80" s="74"/>
      <c r="P80" s="73"/>
      <c r="Q80" s="74"/>
      <c r="R80" s="73"/>
      <c r="S80" s="73"/>
      <c r="T80" s="73"/>
      <c r="U80" s="71"/>
      <c r="V80" s="71"/>
      <c r="W80" s="71"/>
      <c r="X80" s="71"/>
      <c r="Y80" s="71"/>
      <c r="Z80" s="71"/>
      <c r="AA80" s="72"/>
      <c r="AB80" s="72"/>
      <c r="AC80" s="72"/>
      <c r="AD80" s="71"/>
      <c r="AE80" s="70"/>
    </row>
    <row r="81" spans="1:31" s="69" customFormat="1" ht="9.75" customHeight="1">
      <c r="A81" s="75" t="s">
        <v>95</v>
      </c>
      <c r="B81" s="73">
        <v>208746524</v>
      </c>
      <c r="C81" s="73">
        <v>19450171</v>
      </c>
      <c r="D81" s="73">
        <v>3873592</v>
      </c>
      <c r="E81" s="73">
        <v>1922732</v>
      </c>
      <c r="F81" s="71">
        <v>8</v>
      </c>
      <c r="G81" s="71">
        <v>1</v>
      </c>
      <c r="H81" s="73">
        <v>3949</v>
      </c>
      <c r="I81" s="73">
        <v>185418812</v>
      </c>
      <c r="J81" s="73">
        <v>177440147</v>
      </c>
      <c r="K81" s="73">
        <v>3402804</v>
      </c>
      <c r="L81" s="73">
        <v>4575861</v>
      </c>
      <c r="M81" s="74">
        <v>64.1</v>
      </c>
      <c r="N81" s="73">
        <v>118914308</v>
      </c>
      <c r="O81" s="74">
        <v>77.2</v>
      </c>
      <c r="P81" s="73">
        <v>143227327</v>
      </c>
      <c r="Q81" s="74">
        <v>74</v>
      </c>
      <c r="R81" s="73">
        <v>137244838</v>
      </c>
      <c r="S81" s="73">
        <v>85691093</v>
      </c>
      <c r="T81" s="73">
        <v>11151522</v>
      </c>
      <c r="U81" s="71">
        <v>11800</v>
      </c>
      <c r="V81" s="71">
        <v>8878</v>
      </c>
      <c r="W81" s="71">
        <v>2922</v>
      </c>
      <c r="X81" s="71">
        <v>9916</v>
      </c>
      <c r="Y81" s="71">
        <v>6740</v>
      </c>
      <c r="Z81" s="71">
        <v>3176</v>
      </c>
      <c r="AA81" s="72">
        <v>3333.79</v>
      </c>
      <c r="AB81" s="72">
        <v>2037.7</v>
      </c>
      <c r="AC81" s="72">
        <v>1263.75</v>
      </c>
      <c r="AD81" s="71">
        <v>13816</v>
      </c>
      <c r="AE81" s="70" t="s">
        <v>95</v>
      </c>
    </row>
    <row r="82" spans="1:31" s="69" customFormat="1" ht="9.75" customHeight="1">
      <c r="A82" s="75"/>
      <c r="B82" s="73"/>
      <c r="C82" s="73"/>
      <c r="D82" s="73"/>
      <c r="E82" s="73"/>
      <c r="F82" s="71"/>
      <c r="G82" s="71"/>
      <c r="H82" s="73"/>
      <c r="I82" s="73"/>
      <c r="J82" s="73"/>
      <c r="K82" s="73"/>
      <c r="L82" s="73"/>
      <c r="M82" s="74"/>
      <c r="N82" s="73"/>
      <c r="O82" s="74"/>
      <c r="P82" s="73"/>
      <c r="Q82" s="74"/>
      <c r="R82" s="73"/>
      <c r="S82" s="73"/>
      <c r="T82" s="73"/>
      <c r="U82" s="71"/>
      <c r="V82" s="71"/>
      <c r="W82" s="71"/>
      <c r="X82" s="71"/>
      <c r="Y82" s="71"/>
      <c r="Z82" s="71"/>
      <c r="AA82" s="72"/>
      <c r="AB82" s="72"/>
      <c r="AC82" s="72"/>
      <c r="AD82" s="71"/>
      <c r="AE82" s="70"/>
    </row>
    <row r="83" spans="1:31" s="69" customFormat="1" ht="9.75" customHeight="1">
      <c r="A83" s="75"/>
      <c r="B83" s="73"/>
      <c r="C83" s="73"/>
      <c r="D83" s="73"/>
      <c r="E83" s="73"/>
      <c r="F83" s="71"/>
      <c r="G83" s="71"/>
      <c r="H83" s="73"/>
      <c r="I83" s="73"/>
      <c r="J83" s="73"/>
      <c r="K83" s="73"/>
      <c r="L83" s="73"/>
      <c r="M83" s="74"/>
      <c r="N83" s="73"/>
      <c r="O83" s="74"/>
      <c r="P83" s="73"/>
      <c r="Q83" s="74"/>
      <c r="R83" s="73"/>
      <c r="S83" s="73"/>
      <c r="T83" s="73"/>
      <c r="U83" s="71"/>
      <c r="V83" s="71"/>
      <c r="W83" s="71"/>
      <c r="X83" s="71"/>
      <c r="Y83" s="71"/>
      <c r="Z83" s="71"/>
      <c r="AA83" s="72"/>
      <c r="AB83" s="72"/>
      <c r="AC83" s="72"/>
      <c r="AD83" s="71"/>
      <c r="AE83" s="70"/>
    </row>
    <row r="84" spans="1:31" s="69" customFormat="1" ht="9.75" customHeight="1">
      <c r="A84" s="75"/>
      <c r="B84" s="73"/>
      <c r="C84" s="73"/>
      <c r="D84" s="73"/>
      <c r="E84" s="73"/>
      <c r="F84" s="71"/>
      <c r="G84" s="71"/>
      <c r="H84" s="73"/>
      <c r="I84" s="73"/>
      <c r="J84" s="73"/>
      <c r="K84" s="73"/>
      <c r="L84" s="73"/>
      <c r="M84" s="74"/>
      <c r="N84" s="73"/>
      <c r="O84" s="74"/>
      <c r="P84" s="73"/>
      <c r="Q84" s="74"/>
      <c r="R84" s="73"/>
      <c r="S84" s="73"/>
      <c r="T84" s="73"/>
      <c r="U84" s="71"/>
      <c r="V84" s="71"/>
      <c r="W84" s="71"/>
      <c r="X84" s="71"/>
      <c r="Y84" s="71"/>
      <c r="Z84" s="71"/>
      <c r="AA84" s="72"/>
      <c r="AB84" s="72"/>
      <c r="AC84" s="72"/>
      <c r="AD84" s="71"/>
      <c r="AE84" s="70"/>
    </row>
    <row r="85" spans="1:31" s="62" customFormat="1" ht="9.75" customHeight="1">
      <c r="A85" s="68"/>
      <c r="B85" s="66"/>
      <c r="C85" s="66"/>
      <c r="D85" s="66"/>
      <c r="E85" s="66"/>
      <c r="F85" s="64"/>
      <c r="G85" s="64"/>
      <c r="H85" s="66"/>
      <c r="I85" s="66"/>
      <c r="J85" s="66"/>
      <c r="K85" s="66"/>
      <c r="L85" s="66"/>
      <c r="M85" s="67"/>
      <c r="N85" s="66"/>
      <c r="O85" s="67"/>
      <c r="P85" s="66"/>
      <c r="Q85" s="67"/>
      <c r="R85" s="66"/>
      <c r="S85" s="66"/>
      <c r="T85" s="66"/>
      <c r="U85" s="64"/>
      <c r="V85" s="64"/>
      <c r="W85" s="64"/>
      <c r="X85" s="64"/>
      <c r="Y85" s="64"/>
      <c r="Z85" s="64"/>
      <c r="AA85" s="65"/>
      <c r="AB85" s="65"/>
      <c r="AC85" s="65"/>
      <c r="AD85" s="64"/>
      <c r="AE85" s="63"/>
    </row>
    <row r="86" spans="1:2" s="60" customFormat="1" ht="9.75" customHeight="1">
      <c r="A86" s="61" t="s">
        <v>94</v>
      </c>
      <c r="B86" s="60" t="s">
        <v>93</v>
      </c>
    </row>
    <row r="87" s="60" customFormat="1" ht="9.75" customHeight="1">
      <c r="B87" s="60" t="s">
        <v>92</v>
      </c>
    </row>
  </sheetData>
  <sheetProtection/>
  <mergeCells count="37">
    <mergeCell ref="B4:B6"/>
    <mergeCell ref="C4:C6"/>
    <mergeCell ref="D4:E4"/>
    <mergeCell ref="F4:H4"/>
    <mergeCell ref="I4:L4"/>
    <mergeCell ref="M4:N4"/>
    <mergeCell ref="M5:M6"/>
    <mergeCell ref="N5:N6"/>
    <mergeCell ref="O4:P4"/>
    <mergeCell ref="Q4:R4"/>
    <mergeCell ref="S4:S6"/>
    <mergeCell ref="T4:T6"/>
    <mergeCell ref="U4:W4"/>
    <mergeCell ref="X4:Z4"/>
    <mergeCell ref="O5:O6"/>
    <mergeCell ref="P5:P6"/>
    <mergeCell ref="Q5:Q6"/>
    <mergeCell ref="R5:R6"/>
    <mergeCell ref="AA4:AC4"/>
    <mergeCell ref="AD4:AD6"/>
    <mergeCell ref="D5:D6"/>
    <mergeCell ref="E5:E6"/>
    <mergeCell ref="F5:G5"/>
    <mergeCell ref="H5:H6"/>
    <mergeCell ref="I5:I6"/>
    <mergeCell ref="J5:J6"/>
    <mergeCell ref="K5:K6"/>
    <mergeCell ref="L5:L6"/>
    <mergeCell ref="AA5:AA6"/>
    <mergeCell ref="AB5:AB6"/>
    <mergeCell ref="AC5:AC6"/>
    <mergeCell ref="U5:U6"/>
    <mergeCell ref="V5:V6"/>
    <mergeCell ref="W5:W6"/>
    <mergeCell ref="X5:X6"/>
    <mergeCell ref="Y5:Y6"/>
    <mergeCell ref="Z5:Z6"/>
  </mergeCells>
  <printOptions horizontalCentered="1"/>
  <pageMargins left="0.3937007874015748" right="0.3937007874015748" top="0.5118110236220472" bottom="0.35433070866141736" header="0.5118110236220472" footer="0.31496062992125984"/>
  <pageSetup fitToHeight="0" horizontalDpi="400" verticalDpi="4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87"/>
  <sheetViews>
    <sheetView zoomScalePageLayoutView="0" workbookViewId="0" topLeftCell="A58">
      <selection activeCell="B88" sqref="B88"/>
    </sheetView>
  </sheetViews>
  <sheetFormatPr defaultColWidth="14.625" defaultRowHeight="13.5"/>
  <cols>
    <col min="1" max="1" width="11.25390625" style="59" customWidth="1"/>
    <col min="2" max="2" width="8.625" style="59" customWidth="1"/>
    <col min="3" max="3" width="6.375" style="59" customWidth="1"/>
    <col min="4" max="4" width="6.125" style="59" customWidth="1"/>
    <col min="5" max="5" width="5.125" style="59" customWidth="1"/>
    <col min="6" max="7" width="3.125" style="59" customWidth="1"/>
    <col min="8" max="8" width="4.00390625" style="59" customWidth="1"/>
    <col min="9" max="10" width="8.125" style="59" customWidth="1"/>
    <col min="11" max="12" width="5.625" style="59" customWidth="1"/>
    <col min="13" max="13" width="4.00390625" style="59" customWidth="1"/>
    <col min="14" max="14" width="6.875" style="59" customWidth="1"/>
    <col min="15" max="15" width="4.00390625" style="59" customWidth="1"/>
    <col min="16" max="16" width="7.125" style="59" customWidth="1"/>
    <col min="17" max="17" width="4.625" style="59" customWidth="1"/>
    <col min="18" max="18" width="8.625" style="59" customWidth="1"/>
    <col min="19" max="20" width="6.625" style="59" customWidth="1"/>
    <col min="21" max="22" width="5.625" style="59" customWidth="1"/>
    <col min="23" max="23" width="4.625" style="59" customWidth="1"/>
    <col min="24" max="26" width="5.625" style="59" customWidth="1"/>
    <col min="27" max="29" width="6.25390625" style="59" customWidth="1"/>
    <col min="30" max="30" width="7.625" style="59" customWidth="1"/>
    <col min="31" max="31" width="11.25390625" style="59" customWidth="1"/>
    <col min="32" max="255" width="9.00390625" style="59" customWidth="1"/>
    <col min="256" max="16384" width="14.625" style="59" customWidth="1"/>
  </cols>
  <sheetData>
    <row r="1" spans="1:31" ht="13.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 t="s">
        <v>207</v>
      </c>
      <c r="Q1" s="96" t="s">
        <v>201</v>
      </c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ht="12.75" customHeight="1">
      <c r="A2" s="95" t="s">
        <v>208</v>
      </c>
    </row>
    <row r="3" spans="1:31" s="92" customFormat="1" ht="9.75" customHeight="1">
      <c r="A3" s="94"/>
      <c r="AE3" s="93" t="s">
        <v>209</v>
      </c>
    </row>
    <row r="4" spans="1:31" s="83" customFormat="1" ht="15.75" customHeight="1">
      <c r="A4" s="91" t="s">
        <v>185</v>
      </c>
      <c r="B4" s="104" t="s">
        <v>210</v>
      </c>
      <c r="C4" s="106" t="s">
        <v>211</v>
      </c>
      <c r="D4" s="105" t="s">
        <v>197</v>
      </c>
      <c r="E4" s="105"/>
      <c r="F4" s="105" t="s">
        <v>196</v>
      </c>
      <c r="G4" s="105"/>
      <c r="H4" s="105"/>
      <c r="I4" s="105" t="s">
        <v>195</v>
      </c>
      <c r="J4" s="105"/>
      <c r="K4" s="105"/>
      <c r="L4" s="105"/>
      <c r="M4" s="105" t="s">
        <v>194</v>
      </c>
      <c r="N4" s="105"/>
      <c r="O4" s="105" t="s">
        <v>193</v>
      </c>
      <c r="P4" s="105"/>
      <c r="Q4" s="105" t="s">
        <v>192</v>
      </c>
      <c r="R4" s="105"/>
      <c r="S4" s="116" t="s">
        <v>191</v>
      </c>
      <c r="T4" s="116" t="s">
        <v>190</v>
      </c>
      <c r="U4" s="105" t="s">
        <v>189</v>
      </c>
      <c r="V4" s="105"/>
      <c r="W4" s="105"/>
      <c r="X4" s="105" t="s">
        <v>188</v>
      </c>
      <c r="Y4" s="105"/>
      <c r="Z4" s="105"/>
      <c r="AA4" s="105" t="s">
        <v>187</v>
      </c>
      <c r="AB4" s="105"/>
      <c r="AC4" s="105"/>
      <c r="AD4" s="106" t="s">
        <v>186</v>
      </c>
      <c r="AE4" s="90" t="s">
        <v>185</v>
      </c>
    </row>
    <row r="5" spans="1:31" s="83" customFormat="1" ht="15.75" customHeight="1">
      <c r="A5" s="89"/>
      <c r="B5" s="104"/>
      <c r="C5" s="107"/>
      <c r="D5" s="109" t="s">
        <v>170</v>
      </c>
      <c r="E5" s="110" t="s">
        <v>184</v>
      </c>
      <c r="F5" s="112" t="s">
        <v>183</v>
      </c>
      <c r="G5" s="113"/>
      <c r="H5" s="114" t="s">
        <v>182</v>
      </c>
      <c r="I5" s="109" t="s">
        <v>170</v>
      </c>
      <c r="J5" s="109" t="s">
        <v>181</v>
      </c>
      <c r="K5" s="109" t="s">
        <v>180</v>
      </c>
      <c r="L5" s="109" t="s">
        <v>179</v>
      </c>
      <c r="M5" s="109" t="s">
        <v>178</v>
      </c>
      <c r="N5" s="109" t="s">
        <v>177</v>
      </c>
      <c r="O5" s="109" t="s">
        <v>176</v>
      </c>
      <c r="P5" s="109" t="s">
        <v>175</v>
      </c>
      <c r="Q5" s="109" t="s">
        <v>174</v>
      </c>
      <c r="R5" s="109" t="s">
        <v>173</v>
      </c>
      <c r="S5" s="117"/>
      <c r="T5" s="119"/>
      <c r="U5" s="104" t="s">
        <v>170</v>
      </c>
      <c r="V5" s="104" t="s">
        <v>172</v>
      </c>
      <c r="W5" s="104" t="s">
        <v>171</v>
      </c>
      <c r="X5" s="104" t="s">
        <v>170</v>
      </c>
      <c r="Y5" s="104" t="s">
        <v>169</v>
      </c>
      <c r="Z5" s="104" t="s">
        <v>168</v>
      </c>
      <c r="AA5" s="104" t="s">
        <v>167</v>
      </c>
      <c r="AB5" s="104" t="s">
        <v>166</v>
      </c>
      <c r="AC5" s="104" t="s">
        <v>165</v>
      </c>
      <c r="AD5" s="107"/>
      <c r="AE5" s="88"/>
    </row>
    <row r="6" spans="1:31" s="83" customFormat="1" ht="43.5" customHeight="1">
      <c r="A6" s="87" t="s">
        <v>206</v>
      </c>
      <c r="B6" s="104"/>
      <c r="C6" s="108"/>
      <c r="D6" s="109"/>
      <c r="E6" s="111"/>
      <c r="F6" s="86" t="s">
        <v>164</v>
      </c>
      <c r="G6" s="85" t="s">
        <v>163</v>
      </c>
      <c r="H6" s="115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8"/>
      <c r="T6" s="120"/>
      <c r="U6" s="104"/>
      <c r="V6" s="104"/>
      <c r="W6" s="104"/>
      <c r="X6" s="104"/>
      <c r="Y6" s="104"/>
      <c r="Z6" s="104"/>
      <c r="AA6" s="104"/>
      <c r="AB6" s="104"/>
      <c r="AC6" s="104"/>
      <c r="AD6" s="108"/>
      <c r="AE6" s="84" t="s">
        <v>206</v>
      </c>
    </row>
    <row r="7" spans="1:31" s="69" customFormat="1" ht="0.75" customHeight="1">
      <c r="A7" s="82"/>
      <c r="B7" s="77"/>
      <c r="C7" s="77"/>
      <c r="D7" s="80"/>
      <c r="E7" s="80"/>
      <c r="F7" s="81"/>
      <c r="G7" s="81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79"/>
      <c r="T7" s="78"/>
      <c r="U7" s="77"/>
      <c r="V7" s="77"/>
      <c r="W7" s="77"/>
      <c r="X7" s="77"/>
      <c r="Y7" s="77"/>
      <c r="Z7" s="77"/>
      <c r="AA7" s="77"/>
      <c r="AB7" s="77"/>
      <c r="AC7" s="77"/>
      <c r="AD7" s="77"/>
      <c r="AE7" s="76"/>
    </row>
    <row r="8" spans="1:31" s="69" customFormat="1" ht="9.75" customHeight="1">
      <c r="A8" s="75" t="s">
        <v>162</v>
      </c>
      <c r="B8" s="73">
        <v>91212195</v>
      </c>
      <c r="C8" s="73">
        <v>4765222</v>
      </c>
      <c r="D8" s="73">
        <v>1695188</v>
      </c>
      <c r="E8" s="73">
        <v>55000</v>
      </c>
      <c r="F8" s="71">
        <v>0</v>
      </c>
      <c r="G8" s="71">
        <v>0</v>
      </c>
      <c r="H8" s="73">
        <v>0</v>
      </c>
      <c r="I8" s="73">
        <v>84751785</v>
      </c>
      <c r="J8" s="73">
        <v>84404520</v>
      </c>
      <c r="K8" s="73">
        <v>36268</v>
      </c>
      <c r="L8" s="73">
        <v>310997</v>
      </c>
      <c r="M8" s="74">
        <v>0</v>
      </c>
      <c r="N8" s="73">
        <v>0</v>
      </c>
      <c r="O8" s="74">
        <v>73.2</v>
      </c>
      <c r="P8" s="73">
        <v>62038818</v>
      </c>
      <c r="Q8" s="74">
        <v>25.6</v>
      </c>
      <c r="R8" s="73">
        <v>21728976</v>
      </c>
      <c r="S8" s="73">
        <v>19149843</v>
      </c>
      <c r="T8" s="73">
        <v>1773819</v>
      </c>
      <c r="U8" s="71">
        <v>233</v>
      </c>
      <c r="V8" s="71">
        <v>158</v>
      </c>
      <c r="W8" s="71">
        <v>75</v>
      </c>
      <c r="X8" s="71">
        <v>2111</v>
      </c>
      <c r="Y8" s="71">
        <v>652</v>
      </c>
      <c r="Z8" s="71">
        <v>1459</v>
      </c>
      <c r="AA8" s="72">
        <v>1458.51</v>
      </c>
      <c r="AB8" s="72">
        <v>670.77</v>
      </c>
      <c r="AC8" s="72">
        <v>433.56</v>
      </c>
      <c r="AD8" s="71">
        <v>95899</v>
      </c>
      <c r="AE8" s="70" t="s">
        <v>162</v>
      </c>
    </row>
    <row r="9" spans="1:31" s="69" customFormat="1" ht="9.75" customHeight="1">
      <c r="A9" s="75" t="s">
        <v>161</v>
      </c>
      <c r="B9" s="73">
        <v>20692132</v>
      </c>
      <c r="C9" s="73">
        <v>505088</v>
      </c>
      <c r="D9" s="73">
        <v>89875</v>
      </c>
      <c r="E9" s="73">
        <v>0</v>
      </c>
      <c r="F9" s="71">
        <v>0</v>
      </c>
      <c r="G9" s="71">
        <v>0</v>
      </c>
      <c r="H9" s="73">
        <v>0</v>
      </c>
      <c r="I9" s="73">
        <v>20097169</v>
      </c>
      <c r="J9" s="73">
        <v>19730964</v>
      </c>
      <c r="K9" s="73">
        <v>112324</v>
      </c>
      <c r="L9" s="73">
        <v>253881</v>
      </c>
      <c r="M9" s="74">
        <v>0</v>
      </c>
      <c r="N9" s="73">
        <v>0</v>
      </c>
      <c r="O9" s="74">
        <v>63</v>
      </c>
      <c r="P9" s="73">
        <v>12662486</v>
      </c>
      <c r="Q9" s="74">
        <v>33.8</v>
      </c>
      <c r="R9" s="73">
        <v>6798201</v>
      </c>
      <c r="S9" s="73">
        <v>2905387</v>
      </c>
      <c r="T9" s="73">
        <v>217985</v>
      </c>
      <c r="U9" s="71">
        <v>99</v>
      </c>
      <c r="V9" s="71">
        <v>78</v>
      </c>
      <c r="W9" s="71">
        <v>21</v>
      </c>
      <c r="X9" s="71">
        <v>661</v>
      </c>
      <c r="Y9" s="71">
        <v>225</v>
      </c>
      <c r="Z9" s="71">
        <v>436</v>
      </c>
      <c r="AA9" s="72">
        <v>175.21</v>
      </c>
      <c r="AB9" s="72">
        <v>131.21</v>
      </c>
      <c r="AC9" s="72">
        <v>95.76</v>
      </c>
      <c r="AD9" s="71">
        <v>33989</v>
      </c>
      <c r="AE9" s="70" t="s">
        <v>161</v>
      </c>
    </row>
    <row r="10" spans="1:31" s="69" customFormat="1" ht="9.75" customHeight="1">
      <c r="A10" s="75" t="s">
        <v>160</v>
      </c>
      <c r="B10" s="73">
        <v>34025308</v>
      </c>
      <c r="C10" s="73">
        <v>441844</v>
      </c>
      <c r="D10" s="73">
        <v>181192</v>
      </c>
      <c r="E10" s="73">
        <v>0</v>
      </c>
      <c r="F10" s="71">
        <v>0</v>
      </c>
      <c r="G10" s="71">
        <v>0</v>
      </c>
      <c r="H10" s="73">
        <v>0</v>
      </c>
      <c r="I10" s="73">
        <v>33402272</v>
      </c>
      <c r="J10" s="73">
        <v>33265187</v>
      </c>
      <c r="K10" s="73">
        <v>102833</v>
      </c>
      <c r="L10" s="73">
        <v>34252</v>
      </c>
      <c r="M10" s="74">
        <v>0</v>
      </c>
      <c r="N10" s="73">
        <v>0</v>
      </c>
      <c r="O10" s="74">
        <v>64.1</v>
      </c>
      <c r="P10" s="73">
        <v>21400291</v>
      </c>
      <c r="Q10" s="74">
        <v>18.7</v>
      </c>
      <c r="R10" s="73">
        <v>6241859</v>
      </c>
      <c r="S10" s="73">
        <v>3727124</v>
      </c>
      <c r="T10" s="73">
        <v>320531</v>
      </c>
      <c r="U10" s="71">
        <v>120</v>
      </c>
      <c r="V10" s="71">
        <v>78</v>
      </c>
      <c r="W10" s="71">
        <v>42</v>
      </c>
      <c r="X10" s="71">
        <v>1350</v>
      </c>
      <c r="Y10" s="71">
        <v>868</v>
      </c>
      <c r="Z10" s="71">
        <v>482</v>
      </c>
      <c r="AA10" s="72">
        <v>322.7</v>
      </c>
      <c r="AB10" s="72">
        <v>203.35</v>
      </c>
      <c r="AC10" s="72">
        <v>145.56</v>
      </c>
      <c r="AD10" s="71">
        <v>54145</v>
      </c>
      <c r="AE10" s="70" t="s">
        <v>160</v>
      </c>
    </row>
    <row r="11" spans="1:31" s="69" customFormat="1" ht="9.75" customHeight="1">
      <c r="A11" s="75" t="s">
        <v>159</v>
      </c>
      <c r="B11" s="73">
        <v>22400018</v>
      </c>
      <c r="C11" s="73">
        <v>576547</v>
      </c>
      <c r="D11" s="73">
        <v>177003</v>
      </c>
      <c r="E11" s="73">
        <v>346</v>
      </c>
      <c r="F11" s="71">
        <v>3</v>
      </c>
      <c r="G11" s="71">
        <v>0</v>
      </c>
      <c r="H11" s="73">
        <v>820</v>
      </c>
      <c r="I11" s="73">
        <v>21645648</v>
      </c>
      <c r="J11" s="73">
        <v>21448960</v>
      </c>
      <c r="K11" s="73">
        <v>78925</v>
      </c>
      <c r="L11" s="73">
        <v>117763</v>
      </c>
      <c r="M11" s="74">
        <v>0</v>
      </c>
      <c r="N11" s="73">
        <v>0</v>
      </c>
      <c r="O11" s="74">
        <v>70</v>
      </c>
      <c r="P11" s="73">
        <v>15141919</v>
      </c>
      <c r="Q11" s="74">
        <v>28.6</v>
      </c>
      <c r="R11" s="73">
        <v>6193873</v>
      </c>
      <c r="S11" s="73">
        <v>3589903</v>
      </c>
      <c r="T11" s="73">
        <v>316287</v>
      </c>
      <c r="U11" s="71">
        <v>100</v>
      </c>
      <c r="V11" s="71">
        <v>62</v>
      </c>
      <c r="W11" s="71">
        <v>38</v>
      </c>
      <c r="X11" s="71">
        <v>850</v>
      </c>
      <c r="Y11" s="71">
        <v>438</v>
      </c>
      <c r="Z11" s="71">
        <v>412</v>
      </c>
      <c r="AA11" s="72">
        <v>194.1</v>
      </c>
      <c r="AB11" s="72">
        <v>139.97</v>
      </c>
      <c r="AC11" s="72">
        <v>98.68</v>
      </c>
      <c r="AD11" s="71">
        <v>36285</v>
      </c>
      <c r="AE11" s="70" t="s">
        <v>159</v>
      </c>
    </row>
    <row r="12" spans="1:31" s="69" customFormat="1" ht="9.75" customHeight="1">
      <c r="A12" s="75" t="s">
        <v>158</v>
      </c>
      <c r="B12" s="73">
        <v>24668564</v>
      </c>
      <c r="C12" s="73">
        <v>653184</v>
      </c>
      <c r="D12" s="73">
        <v>154453</v>
      </c>
      <c r="E12" s="73">
        <v>0</v>
      </c>
      <c r="F12" s="71">
        <v>0</v>
      </c>
      <c r="G12" s="71">
        <v>0</v>
      </c>
      <c r="H12" s="73">
        <v>0</v>
      </c>
      <c r="I12" s="73">
        <v>23860927</v>
      </c>
      <c r="J12" s="73">
        <v>23727874</v>
      </c>
      <c r="K12" s="73">
        <v>32973</v>
      </c>
      <c r="L12" s="73">
        <v>100080</v>
      </c>
      <c r="M12" s="74">
        <v>0</v>
      </c>
      <c r="N12" s="73">
        <v>0</v>
      </c>
      <c r="O12" s="74">
        <v>68.5</v>
      </c>
      <c r="P12" s="73">
        <v>16353789</v>
      </c>
      <c r="Q12" s="74">
        <v>19.9</v>
      </c>
      <c r="R12" s="73">
        <v>4742345</v>
      </c>
      <c r="S12" s="73">
        <v>2676093</v>
      </c>
      <c r="T12" s="73">
        <v>221408</v>
      </c>
      <c r="U12" s="71">
        <v>88</v>
      </c>
      <c r="V12" s="71">
        <v>40</v>
      </c>
      <c r="W12" s="71">
        <v>48</v>
      </c>
      <c r="X12" s="71">
        <v>834</v>
      </c>
      <c r="Y12" s="71">
        <v>315</v>
      </c>
      <c r="Z12" s="71">
        <v>519</v>
      </c>
      <c r="AA12" s="72">
        <v>220.57</v>
      </c>
      <c r="AB12" s="72">
        <v>147.48</v>
      </c>
      <c r="AC12" s="72">
        <v>106.7</v>
      </c>
      <c r="AD12" s="71">
        <v>43224</v>
      </c>
      <c r="AE12" s="70" t="s">
        <v>158</v>
      </c>
    </row>
    <row r="13" spans="1:31" s="69" customFormat="1" ht="9.75" customHeight="1">
      <c r="A13" s="75" t="s">
        <v>157</v>
      </c>
      <c r="B13" s="73">
        <v>17480054</v>
      </c>
      <c r="C13" s="73">
        <v>514958</v>
      </c>
      <c r="D13" s="73">
        <v>152658</v>
      </c>
      <c r="E13" s="73">
        <v>0</v>
      </c>
      <c r="F13" s="71">
        <v>1</v>
      </c>
      <c r="G13" s="71">
        <v>0</v>
      </c>
      <c r="H13" s="73">
        <v>145</v>
      </c>
      <c r="I13" s="73">
        <v>16812293</v>
      </c>
      <c r="J13" s="73">
        <v>16704839</v>
      </c>
      <c r="K13" s="73">
        <v>67453</v>
      </c>
      <c r="L13" s="73">
        <v>40001</v>
      </c>
      <c r="M13" s="74">
        <v>0</v>
      </c>
      <c r="N13" s="73">
        <v>0</v>
      </c>
      <c r="O13" s="74">
        <v>71.9</v>
      </c>
      <c r="P13" s="73">
        <v>12083532</v>
      </c>
      <c r="Q13" s="74">
        <v>26.9</v>
      </c>
      <c r="R13" s="73">
        <v>4523149</v>
      </c>
      <c r="S13" s="73">
        <v>3064092</v>
      </c>
      <c r="T13" s="73">
        <v>172793</v>
      </c>
      <c r="U13" s="71">
        <v>157</v>
      </c>
      <c r="V13" s="71">
        <v>72</v>
      </c>
      <c r="W13" s="71">
        <v>85</v>
      </c>
      <c r="X13" s="71">
        <v>634</v>
      </c>
      <c r="Y13" s="71">
        <v>248</v>
      </c>
      <c r="Z13" s="71">
        <v>386</v>
      </c>
      <c r="AA13" s="72">
        <v>179.25</v>
      </c>
      <c r="AB13" s="72">
        <v>122.07</v>
      </c>
      <c r="AC13" s="72">
        <v>80.71</v>
      </c>
      <c r="AD13" s="71">
        <v>28035</v>
      </c>
      <c r="AE13" s="70" t="s">
        <v>157</v>
      </c>
    </row>
    <row r="14" spans="1:31" s="69" customFormat="1" ht="9.75" customHeight="1">
      <c r="A14" s="75" t="s">
        <v>156</v>
      </c>
      <c r="B14" s="73">
        <v>40720205</v>
      </c>
      <c r="C14" s="73">
        <v>1020731</v>
      </c>
      <c r="D14" s="73">
        <v>405147</v>
      </c>
      <c r="E14" s="73">
        <v>0</v>
      </c>
      <c r="F14" s="71">
        <v>0</v>
      </c>
      <c r="G14" s="71">
        <v>0</v>
      </c>
      <c r="H14" s="73">
        <v>0</v>
      </c>
      <c r="I14" s="73">
        <v>39294327</v>
      </c>
      <c r="J14" s="73">
        <v>39115410</v>
      </c>
      <c r="K14" s="73">
        <v>46038</v>
      </c>
      <c r="L14" s="73">
        <v>132879</v>
      </c>
      <c r="M14" s="74">
        <v>0</v>
      </c>
      <c r="N14" s="73">
        <v>0</v>
      </c>
      <c r="O14" s="74">
        <v>60.9</v>
      </c>
      <c r="P14" s="73">
        <v>23940032</v>
      </c>
      <c r="Q14" s="74">
        <v>20.5</v>
      </c>
      <c r="R14" s="73">
        <v>8067522</v>
      </c>
      <c r="S14" s="73">
        <v>4436579</v>
      </c>
      <c r="T14" s="73">
        <v>576544</v>
      </c>
      <c r="U14" s="71">
        <v>280</v>
      </c>
      <c r="V14" s="71">
        <v>135</v>
      </c>
      <c r="W14" s="71">
        <v>145</v>
      </c>
      <c r="X14" s="71">
        <v>1454</v>
      </c>
      <c r="Y14" s="71">
        <v>723</v>
      </c>
      <c r="Z14" s="71">
        <v>731</v>
      </c>
      <c r="AA14" s="72">
        <v>391.81</v>
      </c>
      <c r="AB14" s="72">
        <v>231.39</v>
      </c>
      <c r="AC14" s="72">
        <v>148.35</v>
      </c>
      <c r="AD14" s="71">
        <v>75582</v>
      </c>
      <c r="AE14" s="70" t="s">
        <v>156</v>
      </c>
    </row>
    <row r="15" spans="1:31" s="69" customFormat="1" ht="9.75" customHeight="1">
      <c r="A15" s="75" t="s">
        <v>155</v>
      </c>
      <c r="B15" s="73">
        <v>59091484</v>
      </c>
      <c r="C15" s="73">
        <v>939741</v>
      </c>
      <c r="D15" s="73">
        <v>2586696</v>
      </c>
      <c r="E15" s="73">
        <v>0</v>
      </c>
      <c r="F15" s="71">
        <v>0</v>
      </c>
      <c r="G15" s="71">
        <v>0</v>
      </c>
      <c r="H15" s="73">
        <v>0</v>
      </c>
      <c r="I15" s="73">
        <v>55565047</v>
      </c>
      <c r="J15" s="73">
        <v>55178449</v>
      </c>
      <c r="K15" s="73">
        <v>184744</v>
      </c>
      <c r="L15" s="73">
        <v>201854</v>
      </c>
      <c r="M15" s="74">
        <v>0</v>
      </c>
      <c r="N15" s="73">
        <v>0</v>
      </c>
      <c r="O15" s="74">
        <v>43.1</v>
      </c>
      <c r="P15" s="73">
        <v>23955033</v>
      </c>
      <c r="Q15" s="74">
        <v>14.5</v>
      </c>
      <c r="R15" s="73">
        <v>8037325</v>
      </c>
      <c r="S15" s="73">
        <v>6253614</v>
      </c>
      <c r="T15" s="73">
        <v>593683</v>
      </c>
      <c r="U15" s="71">
        <v>331</v>
      </c>
      <c r="V15" s="71">
        <v>287</v>
      </c>
      <c r="W15" s="71">
        <v>44</v>
      </c>
      <c r="X15" s="71">
        <v>1126</v>
      </c>
      <c r="Y15" s="71">
        <v>452</v>
      </c>
      <c r="Z15" s="71">
        <v>674</v>
      </c>
      <c r="AA15" s="72">
        <v>330.87</v>
      </c>
      <c r="AB15" s="72">
        <v>290.5</v>
      </c>
      <c r="AC15" s="72">
        <v>197.68</v>
      </c>
      <c r="AD15" s="71">
        <v>190640</v>
      </c>
      <c r="AE15" s="70" t="s">
        <v>155</v>
      </c>
    </row>
    <row r="16" spans="1:31" s="69" customFormat="1" ht="9.75" customHeight="1">
      <c r="A16" s="75" t="s">
        <v>154</v>
      </c>
      <c r="B16" s="73">
        <v>26387989</v>
      </c>
      <c r="C16" s="73">
        <v>620250</v>
      </c>
      <c r="D16" s="73">
        <v>271791</v>
      </c>
      <c r="E16" s="73">
        <v>0</v>
      </c>
      <c r="F16" s="71">
        <v>0</v>
      </c>
      <c r="G16" s="71">
        <v>0</v>
      </c>
      <c r="H16" s="73">
        <v>0</v>
      </c>
      <c r="I16" s="73">
        <v>25495948</v>
      </c>
      <c r="J16" s="73">
        <v>25284143</v>
      </c>
      <c r="K16" s="73">
        <v>78933</v>
      </c>
      <c r="L16" s="73">
        <v>132872</v>
      </c>
      <c r="M16" s="74">
        <v>0</v>
      </c>
      <c r="N16" s="73">
        <v>0</v>
      </c>
      <c r="O16" s="74">
        <v>71.4</v>
      </c>
      <c r="P16" s="73">
        <v>18197116</v>
      </c>
      <c r="Q16" s="74">
        <v>24.1</v>
      </c>
      <c r="R16" s="73">
        <v>6141053</v>
      </c>
      <c r="S16" s="73">
        <v>3924556</v>
      </c>
      <c r="T16" s="73">
        <v>491370</v>
      </c>
      <c r="U16" s="71">
        <v>291</v>
      </c>
      <c r="V16" s="71">
        <v>274</v>
      </c>
      <c r="W16" s="71">
        <v>17</v>
      </c>
      <c r="X16" s="71">
        <v>1085</v>
      </c>
      <c r="Y16" s="71">
        <v>469</v>
      </c>
      <c r="Z16" s="71">
        <v>616</v>
      </c>
      <c r="AA16" s="72">
        <v>199.89</v>
      </c>
      <c r="AB16" s="72">
        <v>167.2</v>
      </c>
      <c r="AC16" s="72">
        <v>119.29</v>
      </c>
      <c r="AD16" s="71">
        <v>51183</v>
      </c>
      <c r="AE16" s="70" t="s">
        <v>154</v>
      </c>
    </row>
    <row r="17" spans="1:31" s="69" customFormat="1" ht="9.75" customHeight="1">
      <c r="A17" s="75" t="s">
        <v>153</v>
      </c>
      <c r="B17" s="73">
        <v>36454975</v>
      </c>
      <c r="C17" s="73">
        <v>795076</v>
      </c>
      <c r="D17" s="73">
        <v>612376</v>
      </c>
      <c r="E17" s="73">
        <v>0</v>
      </c>
      <c r="F17" s="71">
        <v>2</v>
      </c>
      <c r="G17" s="71">
        <v>0</v>
      </c>
      <c r="H17" s="73">
        <v>700</v>
      </c>
      <c r="I17" s="73">
        <v>35046823</v>
      </c>
      <c r="J17" s="73">
        <v>34890118</v>
      </c>
      <c r="K17" s="73">
        <v>48060</v>
      </c>
      <c r="L17" s="73">
        <v>108645</v>
      </c>
      <c r="M17" s="74">
        <v>0</v>
      </c>
      <c r="N17" s="73">
        <v>0</v>
      </c>
      <c r="O17" s="74">
        <v>52</v>
      </c>
      <c r="P17" s="73">
        <v>18208185</v>
      </c>
      <c r="Q17" s="74">
        <v>17.9</v>
      </c>
      <c r="R17" s="73">
        <v>6290103</v>
      </c>
      <c r="S17" s="73">
        <v>3274795</v>
      </c>
      <c r="T17" s="73">
        <v>427490</v>
      </c>
      <c r="U17" s="71">
        <v>254</v>
      </c>
      <c r="V17" s="71">
        <v>221</v>
      </c>
      <c r="W17" s="71">
        <v>33</v>
      </c>
      <c r="X17" s="71">
        <v>1240</v>
      </c>
      <c r="Y17" s="71">
        <v>548</v>
      </c>
      <c r="Z17" s="71">
        <v>692</v>
      </c>
      <c r="AA17" s="72">
        <v>224.57</v>
      </c>
      <c r="AB17" s="72">
        <v>186.4</v>
      </c>
      <c r="AC17" s="72">
        <v>133.71</v>
      </c>
      <c r="AD17" s="71">
        <v>126591</v>
      </c>
      <c r="AE17" s="70" t="s">
        <v>153</v>
      </c>
    </row>
    <row r="18" spans="1:31" s="69" customFormat="1" ht="9.75" customHeight="1">
      <c r="A18" s="75"/>
      <c r="B18" s="73"/>
      <c r="C18" s="73"/>
      <c r="D18" s="73"/>
      <c r="E18" s="73"/>
      <c r="F18" s="71"/>
      <c r="G18" s="71"/>
      <c r="H18" s="73"/>
      <c r="I18" s="73"/>
      <c r="J18" s="73"/>
      <c r="K18" s="73"/>
      <c r="L18" s="73"/>
      <c r="M18" s="74"/>
      <c r="N18" s="73"/>
      <c r="O18" s="74"/>
      <c r="P18" s="73"/>
      <c r="Q18" s="74"/>
      <c r="R18" s="73"/>
      <c r="S18" s="73"/>
      <c r="T18" s="73"/>
      <c r="U18" s="71"/>
      <c r="V18" s="71"/>
      <c r="W18" s="71"/>
      <c r="X18" s="71"/>
      <c r="Y18" s="71"/>
      <c r="Z18" s="71"/>
      <c r="AA18" s="72"/>
      <c r="AB18" s="72"/>
      <c r="AC18" s="72"/>
      <c r="AD18" s="71"/>
      <c r="AE18" s="70"/>
    </row>
    <row r="19" spans="1:31" s="69" customFormat="1" ht="9.75" customHeight="1">
      <c r="A19" s="75" t="s">
        <v>152</v>
      </c>
      <c r="B19" s="73">
        <v>45110036</v>
      </c>
      <c r="C19" s="73">
        <v>628539</v>
      </c>
      <c r="D19" s="73">
        <v>1482532</v>
      </c>
      <c r="E19" s="73">
        <v>0</v>
      </c>
      <c r="F19" s="71">
        <v>0</v>
      </c>
      <c r="G19" s="71">
        <v>1</v>
      </c>
      <c r="H19" s="73">
        <v>330</v>
      </c>
      <c r="I19" s="73">
        <v>42998635</v>
      </c>
      <c r="J19" s="73">
        <v>42758552</v>
      </c>
      <c r="K19" s="73">
        <v>133741</v>
      </c>
      <c r="L19" s="73">
        <v>106342</v>
      </c>
      <c r="M19" s="74">
        <v>0</v>
      </c>
      <c r="N19" s="73">
        <v>0</v>
      </c>
      <c r="O19" s="74">
        <v>54.2</v>
      </c>
      <c r="P19" s="73">
        <v>23319377</v>
      </c>
      <c r="Q19" s="74">
        <v>17.6</v>
      </c>
      <c r="R19" s="73">
        <v>7588356</v>
      </c>
      <c r="S19" s="73">
        <v>5810137</v>
      </c>
      <c r="T19" s="73">
        <v>590374</v>
      </c>
      <c r="U19" s="71">
        <v>785</v>
      </c>
      <c r="V19" s="71">
        <v>717</v>
      </c>
      <c r="W19" s="71">
        <v>68</v>
      </c>
      <c r="X19" s="71">
        <v>2137</v>
      </c>
      <c r="Y19" s="71">
        <v>1049</v>
      </c>
      <c r="Z19" s="71">
        <v>1088</v>
      </c>
      <c r="AA19" s="72">
        <v>265.13</v>
      </c>
      <c r="AB19" s="72">
        <v>236.71</v>
      </c>
      <c r="AC19" s="72">
        <v>166.17</v>
      </c>
      <c r="AD19" s="71">
        <v>212703</v>
      </c>
      <c r="AE19" s="70" t="s">
        <v>152</v>
      </c>
    </row>
    <row r="20" spans="1:31" s="69" customFormat="1" ht="9.75" customHeight="1">
      <c r="A20" s="75" t="s">
        <v>151</v>
      </c>
      <c r="B20" s="73">
        <v>38727838</v>
      </c>
      <c r="C20" s="73">
        <v>671505</v>
      </c>
      <c r="D20" s="73">
        <v>585835</v>
      </c>
      <c r="E20" s="73">
        <v>5000</v>
      </c>
      <c r="F20" s="71">
        <v>0</v>
      </c>
      <c r="G20" s="71">
        <v>0</v>
      </c>
      <c r="H20" s="73">
        <v>0</v>
      </c>
      <c r="I20" s="73">
        <v>37470498</v>
      </c>
      <c r="J20" s="73">
        <v>37220189</v>
      </c>
      <c r="K20" s="73">
        <v>110029</v>
      </c>
      <c r="L20" s="73">
        <v>140280</v>
      </c>
      <c r="M20" s="74">
        <v>0</v>
      </c>
      <c r="N20" s="73">
        <v>0</v>
      </c>
      <c r="O20" s="74">
        <v>62.1</v>
      </c>
      <c r="P20" s="73">
        <v>23269980</v>
      </c>
      <c r="Q20" s="74">
        <v>25.4</v>
      </c>
      <c r="R20" s="73">
        <v>9502892</v>
      </c>
      <c r="S20" s="73">
        <v>5188001</v>
      </c>
      <c r="T20" s="73">
        <v>486046</v>
      </c>
      <c r="U20" s="71">
        <v>341</v>
      </c>
      <c r="V20" s="71">
        <v>292</v>
      </c>
      <c r="W20" s="71">
        <v>49</v>
      </c>
      <c r="X20" s="71">
        <v>1817</v>
      </c>
      <c r="Y20" s="71">
        <v>766</v>
      </c>
      <c r="Z20" s="71">
        <v>1051</v>
      </c>
      <c r="AA20" s="72">
        <v>259.58</v>
      </c>
      <c r="AB20" s="72">
        <v>221.97</v>
      </c>
      <c r="AC20" s="72">
        <v>157.37</v>
      </c>
      <c r="AD20" s="71">
        <v>116109</v>
      </c>
      <c r="AE20" s="70" t="s">
        <v>151</v>
      </c>
    </row>
    <row r="21" spans="1:31" s="69" customFormat="1" ht="9.75" customHeight="1">
      <c r="A21" s="75" t="s">
        <v>150</v>
      </c>
      <c r="B21" s="73">
        <v>25322226</v>
      </c>
      <c r="C21" s="73">
        <v>591257</v>
      </c>
      <c r="D21" s="73">
        <v>412502</v>
      </c>
      <c r="E21" s="73">
        <v>46</v>
      </c>
      <c r="F21" s="71">
        <v>0</v>
      </c>
      <c r="G21" s="71">
        <v>0</v>
      </c>
      <c r="H21" s="73">
        <v>0</v>
      </c>
      <c r="I21" s="73">
        <v>24318467</v>
      </c>
      <c r="J21" s="73">
        <v>24208545</v>
      </c>
      <c r="K21" s="73">
        <v>64152</v>
      </c>
      <c r="L21" s="73">
        <v>45770</v>
      </c>
      <c r="M21" s="74">
        <v>0</v>
      </c>
      <c r="N21" s="73">
        <v>0</v>
      </c>
      <c r="O21" s="74">
        <v>73.9</v>
      </c>
      <c r="P21" s="73">
        <v>17960697</v>
      </c>
      <c r="Q21" s="74">
        <v>65.1</v>
      </c>
      <c r="R21" s="73">
        <v>15842830</v>
      </c>
      <c r="S21" s="73">
        <v>5985028</v>
      </c>
      <c r="T21" s="73">
        <v>757986</v>
      </c>
      <c r="U21" s="71">
        <v>1173</v>
      </c>
      <c r="V21" s="71">
        <v>1098</v>
      </c>
      <c r="W21" s="71">
        <v>75</v>
      </c>
      <c r="X21" s="71">
        <v>2720</v>
      </c>
      <c r="Y21" s="71">
        <v>1744</v>
      </c>
      <c r="Z21" s="71">
        <v>976</v>
      </c>
      <c r="AA21" s="72">
        <v>187.88</v>
      </c>
      <c r="AB21" s="72">
        <v>178.4</v>
      </c>
      <c r="AC21" s="72">
        <v>126.57</v>
      </c>
      <c r="AD21" s="71">
        <v>103812</v>
      </c>
      <c r="AE21" s="70" t="s">
        <v>150</v>
      </c>
    </row>
    <row r="22" spans="1:31" s="69" customFormat="1" ht="9.75" customHeight="1">
      <c r="A22" s="75" t="s">
        <v>149</v>
      </c>
      <c r="B22" s="73">
        <v>14098896</v>
      </c>
      <c r="C22" s="73">
        <v>225693</v>
      </c>
      <c r="D22" s="73">
        <v>827690</v>
      </c>
      <c r="E22" s="73">
        <v>0</v>
      </c>
      <c r="F22" s="71">
        <v>1</v>
      </c>
      <c r="G22" s="71">
        <v>0</v>
      </c>
      <c r="H22" s="73">
        <v>271</v>
      </c>
      <c r="I22" s="73">
        <v>13045242</v>
      </c>
      <c r="J22" s="73">
        <v>12977543</v>
      </c>
      <c r="K22" s="73">
        <v>49882</v>
      </c>
      <c r="L22" s="73">
        <v>17817</v>
      </c>
      <c r="M22" s="74">
        <v>0</v>
      </c>
      <c r="N22" s="73">
        <v>0</v>
      </c>
      <c r="O22" s="74">
        <v>66.2</v>
      </c>
      <c r="P22" s="73">
        <v>8632327</v>
      </c>
      <c r="Q22" s="74">
        <v>39.8</v>
      </c>
      <c r="R22" s="73">
        <v>5190996</v>
      </c>
      <c r="S22" s="73">
        <v>2398109</v>
      </c>
      <c r="T22" s="73">
        <v>268737</v>
      </c>
      <c r="U22" s="71">
        <v>354</v>
      </c>
      <c r="V22" s="71">
        <v>286</v>
      </c>
      <c r="W22" s="71">
        <v>68</v>
      </c>
      <c r="X22" s="71">
        <v>976</v>
      </c>
      <c r="Y22" s="71">
        <v>520</v>
      </c>
      <c r="Z22" s="71">
        <v>456</v>
      </c>
      <c r="AA22" s="72">
        <v>89.9</v>
      </c>
      <c r="AB22" s="72">
        <v>79.9</v>
      </c>
      <c r="AC22" s="72">
        <v>54.53</v>
      </c>
      <c r="AD22" s="71">
        <v>65643</v>
      </c>
      <c r="AE22" s="70" t="s">
        <v>149</v>
      </c>
    </row>
    <row r="23" spans="1:31" s="69" customFormat="1" ht="9.75" customHeight="1">
      <c r="A23" s="75" t="s">
        <v>148</v>
      </c>
      <c r="B23" s="73">
        <v>32254566</v>
      </c>
      <c r="C23" s="73">
        <v>1096954</v>
      </c>
      <c r="D23" s="73">
        <v>473788</v>
      </c>
      <c r="E23" s="73">
        <v>111600</v>
      </c>
      <c r="F23" s="71">
        <v>0</v>
      </c>
      <c r="G23" s="71">
        <v>0</v>
      </c>
      <c r="H23" s="73">
        <v>0</v>
      </c>
      <c r="I23" s="73">
        <v>30683824</v>
      </c>
      <c r="J23" s="73">
        <v>30611439</v>
      </c>
      <c r="K23" s="73">
        <v>29321</v>
      </c>
      <c r="L23" s="73">
        <v>43064</v>
      </c>
      <c r="M23" s="74">
        <v>0</v>
      </c>
      <c r="N23" s="73">
        <v>0</v>
      </c>
      <c r="O23" s="74">
        <v>67.6</v>
      </c>
      <c r="P23" s="73">
        <v>20744221</v>
      </c>
      <c r="Q23" s="74">
        <v>23.6</v>
      </c>
      <c r="R23" s="73">
        <v>7244178</v>
      </c>
      <c r="S23" s="73">
        <v>3973344</v>
      </c>
      <c r="T23" s="73">
        <v>455102</v>
      </c>
      <c r="U23" s="71">
        <v>189</v>
      </c>
      <c r="V23" s="71">
        <v>59</v>
      </c>
      <c r="W23" s="71">
        <v>130</v>
      </c>
      <c r="X23" s="71">
        <v>1401</v>
      </c>
      <c r="Y23" s="71">
        <v>758</v>
      </c>
      <c r="Z23" s="71">
        <v>643</v>
      </c>
      <c r="AA23" s="72">
        <v>264.22</v>
      </c>
      <c r="AB23" s="72">
        <v>197.27</v>
      </c>
      <c r="AC23" s="72">
        <v>137.51</v>
      </c>
      <c r="AD23" s="71">
        <v>66082</v>
      </c>
      <c r="AE23" s="70" t="s">
        <v>148</v>
      </c>
    </row>
    <row r="24" spans="1:31" s="69" customFormat="1" ht="9.75" customHeight="1">
      <c r="A24" s="75" t="s">
        <v>147</v>
      </c>
      <c r="B24" s="73">
        <v>14613485</v>
      </c>
      <c r="C24" s="73">
        <v>529653</v>
      </c>
      <c r="D24" s="73">
        <v>72384</v>
      </c>
      <c r="E24" s="73">
        <v>0</v>
      </c>
      <c r="F24" s="71">
        <v>0</v>
      </c>
      <c r="G24" s="71">
        <v>0</v>
      </c>
      <c r="H24" s="73">
        <v>0</v>
      </c>
      <c r="I24" s="73">
        <v>14011448</v>
      </c>
      <c r="J24" s="73">
        <v>13977972</v>
      </c>
      <c r="K24" s="73">
        <v>12374</v>
      </c>
      <c r="L24" s="73">
        <v>21102</v>
      </c>
      <c r="M24" s="74">
        <v>0</v>
      </c>
      <c r="N24" s="73">
        <v>0</v>
      </c>
      <c r="O24" s="74">
        <v>78.8</v>
      </c>
      <c r="P24" s="73">
        <v>11042784</v>
      </c>
      <c r="Q24" s="74">
        <v>42</v>
      </c>
      <c r="R24" s="73">
        <v>5886782</v>
      </c>
      <c r="S24" s="73">
        <v>2313211</v>
      </c>
      <c r="T24" s="73">
        <v>288227</v>
      </c>
      <c r="U24" s="71">
        <v>203</v>
      </c>
      <c r="V24" s="71">
        <v>34</v>
      </c>
      <c r="W24" s="71">
        <v>169</v>
      </c>
      <c r="X24" s="71">
        <v>734</v>
      </c>
      <c r="Y24" s="71">
        <v>283</v>
      </c>
      <c r="Z24" s="71">
        <v>451</v>
      </c>
      <c r="AA24" s="72">
        <v>128.42</v>
      </c>
      <c r="AB24" s="72">
        <v>102.51</v>
      </c>
      <c r="AC24" s="72">
        <v>72.95</v>
      </c>
      <c r="AD24" s="71">
        <v>29867</v>
      </c>
      <c r="AE24" s="70" t="s">
        <v>147</v>
      </c>
    </row>
    <row r="25" spans="1:31" s="69" customFormat="1" ht="9.75" customHeight="1">
      <c r="A25" s="75" t="s">
        <v>146</v>
      </c>
      <c r="B25" s="73">
        <v>13674940</v>
      </c>
      <c r="C25" s="73">
        <v>468138</v>
      </c>
      <c r="D25" s="73">
        <v>42295</v>
      </c>
      <c r="E25" s="73">
        <v>0</v>
      </c>
      <c r="F25" s="71">
        <v>0</v>
      </c>
      <c r="G25" s="71">
        <v>0</v>
      </c>
      <c r="H25" s="73">
        <v>0</v>
      </c>
      <c r="I25" s="73">
        <v>13164507</v>
      </c>
      <c r="J25" s="73">
        <v>13116752</v>
      </c>
      <c r="K25" s="73">
        <v>13418</v>
      </c>
      <c r="L25" s="73">
        <v>34337</v>
      </c>
      <c r="M25" s="74">
        <v>0</v>
      </c>
      <c r="N25" s="73">
        <v>0</v>
      </c>
      <c r="O25" s="74">
        <v>76.2</v>
      </c>
      <c r="P25" s="73">
        <v>10034729</v>
      </c>
      <c r="Q25" s="74">
        <v>27.7</v>
      </c>
      <c r="R25" s="73">
        <v>3643156</v>
      </c>
      <c r="S25" s="73">
        <v>2401168</v>
      </c>
      <c r="T25" s="73">
        <v>254359</v>
      </c>
      <c r="U25" s="71">
        <v>162</v>
      </c>
      <c r="V25" s="71">
        <v>28</v>
      </c>
      <c r="W25" s="71">
        <v>134</v>
      </c>
      <c r="X25" s="71">
        <v>385</v>
      </c>
      <c r="Y25" s="71">
        <v>110</v>
      </c>
      <c r="Z25" s="71">
        <v>275</v>
      </c>
      <c r="AA25" s="72">
        <v>125.87</v>
      </c>
      <c r="AB25" s="72">
        <v>96.53</v>
      </c>
      <c r="AC25" s="72">
        <v>68.23</v>
      </c>
      <c r="AD25" s="71">
        <v>34326</v>
      </c>
      <c r="AE25" s="70" t="s">
        <v>146</v>
      </c>
    </row>
    <row r="26" spans="1:31" s="69" customFormat="1" ht="9.75" customHeight="1">
      <c r="A26" s="75" t="s">
        <v>145</v>
      </c>
      <c r="B26" s="73">
        <v>11632511</v>
      </c>
      <c r="C26" s="73">
        <v>539138</v>
      </c>
      <c r="D26" s="73">
        <v>71283</v>
      </c>
      <c r="E26" s="73">
        <v>0</v>
      </c>
      <c r="F26" s="71">
        <v>0</v>
      </c>
      <c r="G26" s="71">
        <v>0</v>
      </c>
      <c r="H26" s="73">
        <v>0</v>
      </c>
      <c r="I26" s="73">
        <v>11022090</v>
      </c>
      <c r="J26" s="73">
        <v>10917958</v>
      </c>
      <c r="K26" s="73">
        <v>29840</v>
      </c>
      <c r="L26" s="73">
        <v>74292</v>
      </c>
      <c r="M26" s="74">
        <v>0</v>
      </c>
      <c r="N26" s="73">
        <v>0</v>
      </c>
      <c r="O26" s="74">
        <v>72.7</v>
      </c>
      <c r="P26" s="73">
        <v>8014591</v>
      </c>
      <c r="Q26" s="74">
        <v>36.5</v>
      </c>
      <c r="R26" s="73">
        <v>4021811</v>
      </c>
      <c r="S26" s="73">
        <v>1500610</v>
      </c>
      <c r="T26" s="73">
        <v>168885</v>
      </c>
      <c r="U26" s="71">
        <v>113</v>
      </c>
      <c r="V26" s="71">
        <v>42</v>
      </c>
      <c r="W26" s="71">
        <v>71</v>
      </c>
      <c r="X26" s="71">
        <v>520</v>
      </c>
      <c r="Y26" s="71">
        <v>157</v>
      </c>
      <c r="Z26" s="71">
        <v>363</v>
      </c>
      <c r="AA26" s="72">
        <v>102.07</v>
      </c>
      <c r="AB26" s="72">
        <v>75.7</v>
      </c>
      <c r="AC26" s="72">
        <v>57.66</v>
      </c>
      <c r="AD26" s="71">
        <v>25808</v>
      </c>
      <c r="AE26" s="70" t="s">
        <v>145</v>
      </c>
    </row>
    <row r="27" spans="1:31" s="69" customFormat="1" ht="9.75" customHeight="1">
      <c r="A27" s="75" t="s">
        <v>144</v>
      </c>
      <c r="B27" s="73">
        <v>11546125</v>
      </c>
      <c r="C27" s="73">
        <v>184405</v>
      </c>
      <c r="D27" s="73">
        <v>112139</v>
      </c>
      <c r="E27" s="73">
        <v>0</v>
      </c>
      <c r="F27" s="71">
        <v>0</v>
      </c>
      <c r="G27" s="71">
        <v>0</v>
      </c>
      <c r="H27" s="73">
        <v>0</v>
      </c>
      <c r="I27" s="73">
        <v>11249581</v>
      </c>
      <c r="J27" s="73">
        <v>11129082</v>
      </c>
      <c r="K27" s="73">
        <v>58152</v>
      </c>
      <c r="L27" s="73">
        <v>62347</v>
      </c>
      <c r="M27" s="74">
        <v>0</v>
      </c>
      <c r="N27" s="73">
        <v>0</v>
      </c>
      <c r="O27" s="74">
        <v>64.4</v>
      </c>
      <c r="P27" s="73">
        <v>7248422</v>
      </c>
      <c r="Q27" s="74">
        <v>28.1</v>
      </c>
      <c r="R27" s="73">
        <v>3159273</v>
      </c>
      <c r="S27" s="73">
        <v>1370434</v>
      </c>
      <c r="T27" s="73">
        <v>183856</v>
      </c>
      <c r="U27" s="71">
        <v>149</v>
      </c>
      <c r="V27" s="71">
        <v>91</v>
      </c>
      <c r="W27" s="71">
        <v>58</v>
      </c>
      <c r="X27" s="71">
        <v>423</v>
      </c>
      <c r="Y27" s="71">
        <v>187</v>
      </c>
      <c r="Z27" s="71">
        <v>236</v>
      </c>
      <c r="AA27" s="72">
        <v>83.75</v>
      </c>
      <c r="AB27" s="72">
        <v>66.46</v>
      </c>
      <c r="AC27" s="72">
        <v>48.7</v>
      </c>
      <c r="AD27" s="71">
        <v>26156</v>
      </c>
      <c r="AE27" s="70" t="s">
        <v>144</v>
      </c>
    </row>
    <row r="28" spans="1:31" s="69" customFormat="1" ht="9.75" customHeight="1">
      <c r="A28" s="75" t="s">
        <v>143</v>
      </c>
      <c r="B28" s="73">
        <v>49751500</v>
      </c>
      <c r="C28" s="73">
        <v>892980</v>
      </c>
      <c r="D28" s="73">
        <v>790074</v>
      </c>
      <c r="E28" s="73">
        <v>0</v>
      </c>
      <c r="F28" s="71">
        <v>0</v>
      </c>
      <c r="G28" s="71">
        <v>0</v>
      </c>
      <c r="H28" s="73">
        <v>0</v>
      </c>
      <c r="I28" s="73">
        <v>48068446</v>
      </c>
      <c r="J28" s="73">
        <v>47836147</v>
      </c>
      <c r="K28" s="73">
        <v>93546</v>
      </c>
      <c r="L28" s="73">
        <v>138753</v>
      </c>
      <c r="M28" s="74">
        <v>0</v>
      </c>
      <c r="N28" s="73">
        <v>0</v>
      </c>
      <c r="O28" s="74">
        <v>52</v>
      </c>
      <c r="P28" s="73">
        <v>24973646</v>
      </c>
      <c r="Q28" s="74">
        <v>14.4</v>
      </c>
      <c r="R28" s="73">
        <v>6917449</v>
      </c>
      <c r="S28" s="73">
        <v>3889587</v>
      </c>
      <c r="T28" s="73">
        <v>445372</v>
      </c>
      <c r="U28" s="71">
        <v>548</v>
      </c>
      <c r="V28" s="71">
        <v>288</v>
      </c>
      <c r="W28" s="71">
        <v>260</v>
      </c>
      <c r="X28" s="71">
        <v>1598</v>
      </c>
      <c r="Y28" s="71">
        <v>622</v>
      </c>
      <c r="Z28" s="71">
        <v>976</v>
      </c>
      <c r="AA28" s="72">
        <v>307.83</v>
      </c>
      <c r="AB28" s="72">
        <v>239.81</v>
      </c>
      <c r="AC28" s="72">
        <v>174.01</v>
      </c>
      <c r="AD28" s="71">
        <v>125794</v>
      </c>
      <c r="AE28" s="70" t="s">
        <v>143</v>
      </c>
    </row>
    <row r="29" spans="1:31" s="69" customFormat="1" ht="9.75" customHeight="1">
      <c r="A29" s="75"/>
      <c r="B29" s="73"/>
      <c r="C29" s="73"/>
      <c r="D29" s="73"/>
      <c r="E29" s="73"/>
      <c r="F29" s="71"/>
      <c r="G29" s="71"/>
      <c r="H29" s="73"/>
      <c r="I29" s="73"/>
      <c r="J29" s="73"/>
      <c r="K29" s="73"/>
      <c r="L29" s="73"/>
      <c r="M29" s="74"/>
      <c r="N29" s="73"/>
      <c r="O29" s="74"/>
      <c r="P29" s="73"/>
      <c r="Q29" s="74"/>
      <c r="R29" s="73"/>
      <c r="S29" s="73"/>
      <c r="T29" s="73"/>
      <c r="U29" s="71"/>
      <c r="V29" s="71"/>
      <c r="W29" s="71"/>
      <c r="X29" s="71"/>
      <c r="Y29" s="71"/>
      <c r="Z29" s="71"/>
      <c r="AA29" s="72"/>
      <c r="AB29" s="72"/>
      <c r="AC29" s="72"/>
      <c r="AD29" s="71"/>
      <c r="AE29" s="70"/>
    </row>
    <row r="30" spans="1:31" s="69" customFormat="1" ht="9.75" customHeight="1">
      <c r="A30" s="75" t="s">
        <v>142</v>
      </c>
      <c r="B30" s="73">
        <v>31988588</v>
      </c>
      <c r="C30" s="73">
        <v>944114</v>
      </c>
      <c r="D30" s="73">
        <v>207106</v>
      </c>
      <c r="E30" s="73">
        <v>0</v>
      </c>
      <c r="F30" s="71">
        <v>1</v>
      </c>
      <c r="G30" s="71">
        <v>0</v>
      </c>
      <c r="H30" s="73">
        <v>118</v>
      </c>
      <c r="I30" s="73">
        <v>30837250</v>
      </c>
      <c r="J30" s="73">
        <v>30738422</v>
      </c>
      <c r="K30" s="73">
        <v>22781</v>
      </c>
      <c r="L30" s="73">
        <v>76047</v>
      </c>
      <c r="M30" s="74">
        <v>0</v>
      </c>
      <c r="N30" s="73">
        <v>0</v>
      </c>
      <c r="O30" s="74">
        <v>58.4</v>
      </c>
      <c r="P30" s="73">
        <v>18004288</v>
      </c>
      <c r="Q30" s="74">
        <v>21.9</v>
      </c>
      <c r="R30" s="73">
        <v>6755907</v>
      </c>
      <c r="S30" s="73">
        <v>3498602</v>
      </c>
      <c r="T30" s="73">
        <v>363371</v>
      </c>
      <c r="U30" s="71">
        <v>635</v>
      </c>
      <c r="V30" s="71">
        <v>348</v>
      </c>
      <c r="W30" s="71">
        <v>287</v>
      </c>
      <c r="X30" s="71">
        <v>1465</v>
      </c>
      <c r="Y30" s="71">
        <v>586</v>
      </c>
      <c r="Z30" s="71">
        <v>879</v>
      </c>
      <c r="AA30" s="72">
        <v>233.39</v>
      </c>
      <c r="AB30" s="72">
        <v>183.97</v>
      </c>
      <c r="AC30" s="72">
        <v>133.27</v>
      </c>
      <c r="AD30" s="71">
        <v>85530</v>
      </c>
      <c r="AE30" s="70" t="s">
        <v>142</v>
      </c>
    </row>
    <row r="31" spans="1:31" s="69" customFormat="1" ht="9.75" customHeight="1">
      <c r="A31" s="75" t="s">
        <v>141</v>
      </c>
      <c r="B31" s="73">
        <v>26192134</v>
      </c>
      <c r="C31" s="73">
        <v>506406</v>
      </c>
      <c r="D31" s="73">
        <v>427350</v>
      </c>
      <c r="E31" s="73">
        <v>0</v>
      </c>
      <c r="F31" s="71">
        <v>0</v>
      </c>
      <c r="G31" s="71">
        <v>0</v>
      </c>
      <c r="H31" s="73">
        <v>0</v>
      </c>
      <c r="I31" s="73">
        <v>25258378</v>
      </c>
      <c r="J31" s="73">
        <v>25102359</v>
      </c>
      <c r="K31" s="73">
        <v>102861</v>
      </c>
      <c r="L31" s="73">
        <v>53158</v>
      </c>
      <c r="M31" s="74">
        <v>0</v>
      </c>
      <c r="N31" s="73">
        <v>0</v>
      </c>
      <c r="O31" s="74">
        <v>59.1</v>
      </c>
      <c r="P31" s="73">
        <v>14938424</v>
      </c>
      <c r="Q31" s="74">
        <v>29</v>
      </c>
      <c r="R31" s="73">
        <v>7335646</v>
      </c>
      <c r="S31" s="73">
        <v>3161169</v>
      </c>
      <c r="T31" s="73">
        <v>395651</v>
      </c>
      <c r="U31" s="71">
        <v>365</v>
      </c>
      <c r="V31" s="71">
        <v>243</v>
      </c>
      <c r="W31" s="71">
        <v>122</v>
      </c>
      <c r="X31" s="71">
        <v>1190</v>
      </c>
      <c r="Y31" s="71">
        <v>730</v>
      </c>
      <c r="Z31" s="71">
        <v>460</v>
      </c>
      <c r="AA31" s="72">
        <v>182.61</v>
      </c>
      <c r="AB31" s="72">
        <v>152.11</v>
      </c>
      <c r="AC31" s="72">
        <v>106.91</v>
      </c>
      <c r="AD31" s="71">
        <v>75316</v>
      </c>
      <c r="AE31" s="70" t="s">
        <v>141</v>
      </c>
    </row>
    <row r="32" spans="1:31" s="69" customFormat="1" ht="9.75" customHeight="1">
      <c r="A32" s="75" t="s">
        <v>140</v>
      </c>
      <c r="B32" s="73">
        <v>45776358</v>
      </c>
      <c r="C32" s="73">
        <v>1214496</v>
      </c>
      <c r="D32" s="73">
        <v>512401</v>
      </c>
      <c r="E32" s="73">
        <v>0</v>
      </c>
      <c r="F32" s="71">
        <v>3</v>
      </c>
      <c r="G32" s="71">
        <v>0</v>
      </c>
      <c r="H32" s="73">
        <v>8837</v>
      </c>
      <c r="I32" s="73">
        <v>44040624</v>
      </c>
      <c r="J32" s="73">
        <v>43833201</v>
      </c>
      <c r="K32" s="73">
        <v>20742</v>
      </c>
      <c r="L32" s="73">
        <v>186681</v>
      </c>
      <c r="M32" s="74">
        <v>0</v>
      </c>
      <c r="N32" s="73">
        <v>0</v>
      </c>
      <c r="O32" s="74">
        <v>66.1</v>
      </c>
      <c r="P32" s="73">
        <v>29089998</v>
      </c>
      <c r="Q32" s="74">
        <v>33.4</v>
      </c>
      <c r="R32" s="73">
        <v>14725067</v>
      </c>
      <c r="S32" s="73">
        <v>6749574</v>
      </c>
      <c r="T32" s="73">
        <v>1060011</v>
      </c>
      <c r="U32" s="71">
        <v>923</v>
      </c>
      <c r="V32" s="71">
        <v>726</v>
      </c>
      <c r="W32" s="71">
        <v>197</v>
      </c>
      <c r="X32" s="71">
        <v>2412</v>
      </c>
      <c r="Y32" s="71">
        <v>1371</v>
      </c>
      <c r="Z32" s="71">
        <v>1041</v>
      </c>
      <c r="AA32" s="72">
        <v>321.83</v>
      </c>
      <c r="AB32" s="72">
        <v>282.51</v>
      </c>
      <c r="AC32" s="72">
        <v>198.13</v>
      </c>
      <c r="AD32" s="71">
        <v>149886</v>
      </c>
      <c r="AE32" s="70" t="s">
        <v>140</v>
      </c>
    </row>
    <row r="33" spans="1:31" s="69" customFormat="1" ht="9.75" customHeight="1">
      <c r="A33" s="75" t="s">
        <v>139</v>
      </c>
      <c r="B33" s="73">
        <v>26549782</v>
      </c>
      <c r="C33" s="73">
        <v>769090</v>
      </c>
      <c r="D33" s="73">
        <v>372314</v>
      </c>
      <c r="E33" s="73">
        <v>23380</v>
      </c>
      <c r="F33" s="71">
        <v>2</v>
      </c>
      <c r="G33" s="71">
        <v>0</v>
      </c>
      <c r="H33" s="73">
        <v>883</v>
      </c>
      <c r="I33" s="73">
        <v>25407495</v>
      </c>
      <c r="J33" s="73">
        <v>25261629</v>
      </c>
      <c r="K33" s="73">
        <v>79256</v>
      </c>
      <c r="L33" s="73">
        <v>66610</v>
      </c>
      <c r="M33" s="74">
        <v>0</v>
      </c>
      <c r="N33" s="73">
        <v>0</v>
      </c>
      <c r="O33" s="74">
        <v>54.3</v>
      </c>
      <c r="P33" s="73">
        <v>13793681</v>
      </c>
      <c r="Q33" s="74">
        <v>25.9</v>
      </c>
      <c r="R33" s="73">
        <v>6567961</v>
      </c>
      <c r="S33" s="73">
        <v>2652572</v>
      </c>
      <c r="T33" s="73">
        <v>415771</v>
      </c>
      <c r="U33" s="71">
        <v>301</v>
      </c>
      <c r="V33" s="71">
        <v>241</v>
      </c>
      <c r="W33" s="71">
        <v>60</v>
      </c>
      <c r="X33" s="71">
        <v>1842</v>
      </c>
      <c r="Y33" s="71">
        <v>683</v>
      </c>
      <c r="Z33" s="71">
        <v>1159</v>
      </c>
      <c r="AA33" s="72">
        <v>188.1</v>
      </c>
      <c r="AB33" s="72">
        <v>144.55</v>
      </c>
      <c r="AC33" s="72">
        <v>101.44</v>
      </c>
      <c r="AD33" s="71">
        <v>69732</v>
      </c>
      <c r="AE33" s="70" t="s">
        <v>139</v>
      </c>
    </row>
    <row r="34" spans="1:31" s="69" customFormat="1" ht="9.75" customHeight="1">
      <c r="A34" s="75" t="s">
        <v>138</v>
      </c>
      <c r="B34" s="73">
        <v>13090292</v>
      </c>
      <c r="C34" s="73">
        <v>444384</v>
      </c>
      <c r="D34" s="73">
        <v>96070</v>
      </c>
      <c r="E34" s="73">
        <v>0</v>
      </c>
      <c r="F34" s="71">
        <v>0</v>
      </c>
      <c r="G34" s="71">
        <v>0</v>
      </c>
      <c r="H34" s="73">
        <v>0</v>
      </c>
      <c r="I34" s="73">
        <v>12549838</v>
      </c>
      <c r="J34" s="73">
        <v>12404853</v>
      </c>
      <c r="K34" s="73">
        <v>77642</v>
      </c>
      <c r="L34" s="73">
        <v>67343</v>
      </c>
      <c r="M34" s="74">
        <v>0</v>
      </c>
      <c r="N34" s="73">
        <v>0</v>
      </c>
      <c r="O34" s="74">
        <v>65.1</v>
      </c>
      <c r="P34" s="73">
        <v>8164504</v>
      </c>
      <c r="Q34" s="74">
        <v>40.2</v>
      </c>
      <c r="R34" s="73">
        <v>5041736</v>
      </c>
      <c r="S34" s="73">
        <v>2194515</v>
      </c>
      <c r="T34" s="73">
        <v>221341</v>
      </c>
      <c r="U34" s="71">
        <v>164</v>
      </c>
      <c r="V34" s="71">
        <v>81</v>
      </c>
      <c r="W34" s="71">
        <v>83</v>
      </c>
      <c r="X34" s="71">
        <v>1031</v>
      </c>
      <c r="Y34" s="71">
        <v>668</v>
      </c>
      <c r="Z34" s="71">
        <v>363</v>
      </c>
      <c r="AA34" s="72">
        <v>115.16</v>
      </c>
      <c r="AB34" s="72">
        <v>87.46</v>
      </c>
      <c r="AC34" s="72">
        <v>60.81</v>
      </c>
      <c r="AD34" s="71">
        <v>31282</v>
      </c>
      <c r="AE34" s="70" t="s">
        <v>138</v>
      </c>
    </row>
    <row r="35" spans="1:31" s="69" customFormat="1" ht="9.75" customHeight="1">
      <c r="A35" s="75" t="s">
        <v>137</v>
      </c>
      <c r="B35" s="73">
        <v>12767673</v>
      </c>
      <c r="C35" s="73">
        <v>511469</v>
      </c>
      <c r="D35" s="73">
        <v>184235</v>
      </c>
      <c r="E35" s="73">
        <v>0</v>
      </c>
      <c r="F35" s="71">
        <v>1</v>
      </c>
      <c r="G35" s="71">
        <v>0</v>
      </c>
      <c r="H35" s="73">
        <v>317</v>
      </c>
      <c r="I35" s="73">
        <v>12071652</v>
      </c>
      <c r="J35" s="73">
        <v>12015488</v>
      </c>
      <c r="K35" s="73">
        <v>25275</v>
      </c>
      <c r="L35" s="73">
        <v>30889</v>
      </c>
      <c r="M35" s="74">
        <v>0</v>
      </c>
      <c r="N35" s="73">
        <v>0</v>
      </c>
      <c r="O35" s="74">
        <v>58.5</v>
      </c>
      <c r="P35" s="73">
        <v>7058922</v>
      </c>
      <c r="Q35" s="74">
        <v>37.4</v>
      </c>
      <c r="R35" s="73">
        <v>4508785</v>
      </c>
      <c r="S35" s="73">
        <v>1684463</v>
      </c>
      <c r="T35" s="73">
        <v>141722</v>
      </c>
      <c r="U35" s="71">
        <v>164</v>
      </c>
      <c r="V35" s="71">
        <v>93</v>
      </c>
      <c r="W35" s="71">
        <v>71</v>
      </c>
      <c r="X35" s="71">
        <v>803</v>
      </c>
      <c r="Y35" s="71">
        <v>374</v>
      </c>
      <c r="Z35" s="71">
        <v>429</v>
      </c>
      <c r="AA35" s="72">
        <v>102.45</v>
      </c>
      <c r="AB35" s="72">
        <v>72.87</v>
      </c>
      <c r="AC35" s="72">
        <v>50.7</v>
      </c>
      <c r="AD35" s="71">
        <v>29907</v>
      </c>
      <c r="AE35" s="70" t="s">
        <v>137</v>
      </c>
    </row>
    <row r="36" spans="1:31" s="69" customFormat="1" ht="9.75" customHeight="1">
      <c r="A36" s="75" t="s">
        <v>136</v>
      </c>
      <c r="B36" s="73">
        <v>14214966</v>
      </c>
      <c r="C36" s="73">
        <v>266059</v>
      </c>
      <c r="D36" s="73">
        <v>114266</v>
      </c>
      <c r="E36" s="73">
        <v>0</v>
      </c>
      <c r="F36" s="71">
        <v>0</v>
      </c>
      <c r="G36" s="71">
        <v>0</v>
      </c>
      <c r="H36" s="73">
        <v>0</v>
      </c>
      <c r="I36" s="73">
        <v>13834641</v>
      </c>
      <c r="J36" s="73">
        <v>13602906</v>
      </c>
      <c r="K36" s="73">
        <v>86060</v>
      </c>
      <c r="L36" s="73">
        <v>145675</v>
      </c>
      <c r="M36" s="74">
        <v>0</v>
      </c>
      <c r="N36" s="73">
        <v>0</v>
      </c>
      <c r="O36" s="74">
        <v>75.4</v>
      </c>
      <c r="P36" s="73">
        <v>10426181</v>
      </c>
      <c r="Q36" s="74">
        <v>66.8</v>
      </c>
      <c r="R36" s="73">
        <v>9242240</v>
      </c>
      <c r="S36" s="73">
        <v>2979793</v>
      </c>
      <c r="T36" s="73">
        <v>477704</v>
      </c>
      <c r="U36" s="71">
        <v>513</v>
      </c>
      <c r="V36" s="71">
        <v>437</v>
      </c>
      <c r="W36" s="71">
        <v>76</v>
      </c>
      <c r="X36" s="71">
        <v>1196</v>
      </c>
      <c r="Y36" s="71">
        <v>723</v>
      </c>
      <c r="Z36" s="71">
        <v>473</v>
      </c>
      <c r="AA36" s="72">
        <v>117.55</v>
      </c>
      <c r="AB36" s="72">
        <v>101.47</v>
      </c>
      <c r="AC36" s="72">
        <v>69.55</v>
      </c>
      <c r="AD36" s="71">
        <v>65576</v>
      </c>
      <c r="AE36" s="70" t="s">
        <v>136</v>
      </c>
    </row>
    <row r="37" spans="1:31" s="69" customFormat="1" ht="9.75" customHeight="1">
      <c r="A37" s="75" t="s">
        <v>135</v>
      </c>
      <c r="B37" s="73">
        <v>31792992</v>
      </c>
      <c r="C37" s="73">
        <v>823626</v>
      </c>
      <c r="D37" s="73">
        <v>299358</v>
      </c>
      <c r="E37" s="73">
        <v>34000</v>
      </c>
      <c r="F37" s="71">
        <v>0</v>
      </c>
      <c r="G37" s="71">
        <v>0</v>
      </c>
      <c r="H37" s="73">
        <v>0</v>
      </c>
      <c r="I37" s="73">
        <v>30670008</v>
      </c>
      <c r="J37" s="73">
        <v>30441416</v>
      </c>
      <c r="K37" s="73">
        <v>55862</v>
      </c>
      <c r="L37" s="73">
        <v>172730</v>
      </c>
      <c r="M37" s="74">
        <v>0</v>
      </c>
      <c r="N37" s="73">
        <v>0</v>
      </c>
      <c r="O37" s="74">
        <v>63.6</v>
      </c>
      <c r="P37" s="73">
        <v>19512909</v>
      </c>
      <c r="Q37" s="74">
        <v>35.8</v>
      </c>
      <c r="R37" s="73">
        <v>10974486</v>
      </c>
      <c r="S37" s="73">
        <v>4523008</v>
      </c>
      <c r="T37" s="73">
        <v>688563</v>
      </c>
      <c r="U37" s="71">
        <v>505</v>
      </c>
      <c r="V37" s="71">
        <v>437</v>
      </c>
      <c r="W37" s="71">
        <v>68</v>
      </c>
      <c r="X37" s="71">
        <v>1814</v>
      </c>
      <c r="Y37" s="71">
        <v>869</v>
      </c>
      <c r="Z37" s="71">
        <v>945</v>
      </c>
      <c r="AA37" s="72">
        <v>251.36</v>
      </c>
      <c r="AB37" s="72">
        <v>193.52</v>
      </c>
      <c r="AC37" s="72">
        <v>136.87</v>
      </c>
      <c r="AD37" s="71">
        <v>80357</v>
      </c>
      <c r="AE37" s="70" t="s">
        <v>135</v>
      </c>
    </row>
    <row r="38" spans="1:31" s="69" customFormat="1" ht="9.75" customHeight="1">
      <c r="A38" s="75" t="s">
        <v>134</v>
      </c>
      <c r="B38" s="73">
        <v>12988204</v>
      </c>
      <c r="C38" s="73">
        <v>186620</v>
      </c>
      <c r="D38" s="73">
        <v>70032</v>
      </c>
      <c r="E38" s="73">
        <v>0</v>
      </c>
      <c r="F38" s="71">
        <v>0</v>
      </c>
      <c r="G38" s="71">
        <v>0</v>
      </c>
      <c r="H38" s="73">
        <v>0</v>
      </c>
      <c r="I38" s="73">
        <v>12731552</v>
      </c>
      <c r="J38" s="73">
        <v>12599398</v>
      </c>
      <c r="K38" s="73">
        <v>37708</v>
      </c>
      <c r="L38" s="73">
        <v>94446</v>
      </c>
      <c r="M38" s="74">
        <v>0</v>
      </c>
      <c r="N38" s="73">
        <v>0</v>
      </c>
      <c r="O38" s="74">
        <v>48.3</v>
      </c>
      <c r="P38" s="73">
        <v>6155509</v>
      </c>
      <c r="Q38" s="74">
        <v>30.2</v>
      </c>
      <c r="R38" s="73">
        <v>3840089</v>
      </c>
      <c r="S38" s="73">
        <v>1374851</v>
      </c>
      <c r="T38" s="73">
        <v>118946</v>
      </c>
      <c r="U38" s="71">
        <v>242</v>
      </c>
      <c r="V38" s="71">
        <v>133</v>
      </c>
      <c r="W38" s="71">
        <v>109</v>
      </c>
      <c r="X38" s="71">
        <v>770</v>
      </c>
      <c r="Y38" s="71">
        <v>250</v>
      </c>
      <c r="Z38" s="71">
        <v>520</v>
      </c>
      <c r="AA38" s="72">
        <v>89.1</v>
      </c>
      <c r="AB38" s="72">
        <v>69.14</v>
      </c>
      <c r="AC38" s="72">
        <v>49.03</v>
      </c>
      <c r="AD38" s="71">
        <v>32752</v>
      </c>
      <c r="AE38" s="70" t="s">
        <v>134</v>
      </c>
    </row>
    <row r="39" spans="1:31" s="69" customFormat="1" ht="9.75" customHeight="1">
      <c r="A39" s="75" t="s">
        <v>133</v>
      </c>
      <c r="B39" s="73">
        <v>14297934</v>
      </c>
      <c r="C39" s="73">
        <v>349933</v>
      </c>
      <c r="D39" s="73">
        <v>120173</v>
      </c>
      <c r="E39" s="73">
        <v>2602</v>
      </c>
      <c r="F39" s="71">
        <v>0</v>
      </c>
      <c r="G39" s="71">
        <v>0</v>
      </c>
      <c r="H39" s="73">
        <v>0</v>
      </c>
      <c r="I39" s="73">
        <v>13827828</v>
      </c>
      <c r="J39" s="73">
        <v>13530891</v>
      </c>
      <c r="K39" s="73">
        <v>115743</v>
      </c>
      <c r="L39" s="73">
        <v>181194</v>
      </c>
      <c r="M39" s="74">
        <v>0</v>
      </c>
      <c r="N39" s="73">
        <v>0</v>
      </c>
      <c r="O39" s="74">
        <v>47.6</v>
      </c>
      <c r="P39" s="73">
        <v>6581379</v>
      </c>
      <c r="Q39" s="74">
        <v>52.4</v>
      </c>
      <c r="R39" s="73">
        <v>7245130</v>
      </c>
      <c r="S39" s="73">
        <v>1282476</v>
      </c>
      <c r="T39" s="73">
        <v>161889</v>
      </c>
      <c r="U39" s="71">
        <v>80</v>
      </c>
      <c r="V39" s="71">
        <v>74</v>
      </c>
      <c r="W39" s="71">
        <v>6</v>
      </c>
      <c r="X39" s="71">
        <v>791</v>
      </c>
      <c r="Y39" s="71">
        <v>336</v>
      </c>
      <c r="Z39" s="71">
        <v>455</v>
      </c>
      <c r="AA39" s="72">
        <v>100.88</v>
      </c>
      <c r="AB39" s="72">
        <v>73.04</v>
      </c>
      <c r="AC39" s="72">
        <v>52.25</v>
      </c>
      <c r="AD39" s="71">
        <v>30870</v>
      </c>
      <c r="AE39" s="70" t="s">
        <v>133</v>
      </c>
    </row>
    <row r="40" spans="1:31" s="69" customFormat="1" ht="9.75" customHeight="1">
      <c r="A40" s="75"/>
      <c r="B40" s="73"/>
      <c r="C40" s="73"/>
      <c r="D40" s="73"/>
      <c r="E40" s="73"/>
      <c r="F40" s="71"/>
      <c r="G40" s="71"/>
      <c r="H40" s="73"/>
      <c r="I40" s="73"/>
      <c r="J40" s="73"/>
      <c r="K40" s="73"/>
      <c r="L40" s="73"/>
      <c r="M40" s="74"/>
      <c r="N40" s="73"/>
      <c r="O40" s="74"/>
      <c r="P40" s="73"/>
      <c r="Q40" s="74"/>
      <c r="R40" s="73"/>
      <c r="S40" s="73"/>
      <c r="T40" s="73"/>
      <c r="U40" s="71"/>
      <c r="V40" s="71"/>
      <c r="W40" s="71"/>
      <c r="X40" s="71"/>
      <c r="Y40" s="71"/>
      <c r="Z40" s="71"/>
      <c r="AA40" s="72"/>
      <c r="AB40" s="72"/>
      <c r="AC40" s="72"/>
      <c r="AD40" s="71"/>
      <c r="AE40" s="70"/>
    </row>
    <row r="41" spans="1:31" s="69" customFormat="1" ht="9.75" customHeight="1">
      <c r="A41" s="75" t="s">
        <v>132</v>
      </c>
      <c r="B41" s="73">
        <v>9460018</v>
      </c>
      <c r="C41" s="73">
        <v>430088</v>
      </c>
      <c r="D41" s="73">
        <v>132266</v>
      </c>
      <c r="E41" s="73">
        <v>0</v>
      </c>
      <c r="F41" s="71">
        <v>0</v>
      </c>
      <c r="G41" s="71">
        <v>0</v>
      </c>
      <c r="H41" s="73">
        <v>0</v>
      </c>
      <c r="I41" s="73">
        <v>8897664</v>
      </c>
      <c r="J41" s="73">
        <v>8795819</v>
      </c>
      <c r="K41" s="73">
        <v>17345</v>
      </c>
      <c r="L41" s="73">
        <v>84500</v>
      </c>
      <c r="M41" s="74">
        <v>0</v>
      </c>
      <c r="N41" s="73">
        <v>0</v>
      </c>
      <c r="O41" s="74">
        <v>70.8</v>
      </c>
      <c r="P41" s="73">
        <v>6302634</v>
      </c>
      <c r="Q41" s="74">
        <v>34.6</v>
      </c>
      <c r="R41" s="73">
        <v>3078579</v>
      </c>
      <c r="S41" s="73">
        <v>1598776</v>
      </c>
      <c r="T41" s="73">
        <v>99460</v>
      </c>
      <c r="U41" s="71">
        <v>88</v>
      </c>
      <c r="V41" s="71">
        <v>64</v>
      </c>
      <c r="W41" s="71">
        <v>24</v>
      </c>
      <c r="X41" s="71">
        <v>470</v>
      </c>
      <c r="Y41" s="71">
        <v>163</v>
      </c>
      <c r="Z41" s="71">
        <v>307</v>
      </c>
      <c r="AA41" s="72">
        <v>85.95</v>
      </c>
      <c r="AB41" s="72">
        <v>59.09</v>
      </c>
      <c r="AC41" s="72">
        <v>39.49</v>
      </c>
      <c r="AD41" s="71">
        <v>16684</v>
      </c>
      <c r="AE41" s="70" t="s">
        <v>132</v>
      </c>
    </row>
    <row r="42" spans="1:31" s="69" customFormat="1" ht="9.75" customHeight="1">
      <c r="A42" s="75" t="s">
        <v>131</v>
      </c>
      <c r="B42" s="73">
        <v>19064954</v>
      </c>
      <c r="C42" s="73">
        <v>615443</v>
      </c>
      <c r="D42" s="73">
        <v>172065</v>
      </c>
      <c r="E42" s="73">
        <v>97600</v>
      </c>
      <c r="F42" s="71">
        <v>0</v>
      </c>
      <c r="G42" s="71">
        <v>0</v>
      </c>
      <c r="H42" s="73">
        <v>0</v>
      </c>
      <c r="I42" s="73">
        <v>18277446</v>
      </c>
      <c r="J42" s="73">
        <v>18145818</v>
      </c>
      <c r="K42" s="73">
        <v>61850</v>
      </c>
      <c r="L42" s="73">
        <v>69778</v>
      </c>
      <c r="M42" s="74">
        <v>0</v>
      </c>
      <c r="N42" s="73">
        <v>0</v>
      </c>
      <c r="O42" s="74">
        <v>58.1</v>
      </c>
      <c r="P42" s="73">
        <v>10624268</v>
      </c>
      <c r="Q42" s="74">
        <v>22.7</v>
      </c>
      <c r="R42" s="73">
        <v>4142629</v>
      </c>
      <c r="S42" s="73">
        <v>2129179</v>
      </c>
      <c r="T42" s="73">
        <v>138096</v>
      </c>
      <c r="U42" s="71">
        <v>97</v>
      </c>
      <c r="V42" s="71">
        <v>64</v>
      </c>
      <c r="W42" s="71">
        <v>33</v>
      </c>
      <c r="X42" s="71">
        <v>682</v>
      </c>
      <c r="Y42" s="71">
        <v>264</v>
      </c>
      <c r="Z42" s="71">
        <v>418</v>
      </c>
      <c r="AA42" s="72">
        <v>144.47</v>
      </c>
      <c r="AB42" s="72">
        <v>101.9</v>
      </c>
      <c r="AC42" s="72">
        <v>72.02</v>
      </c>
      <c r="AD42" s="71">
        <v>35439</v>
      </c>
      <c r="AE42" s="70" t="s">
        <v>131</v>
      </c>
    </row>
    <row r="43" spans="1:31" s="69" customFormat="1" ht="9.75" customHeight="1">
      <c r="A43" s="75" t="s">
        <v>130</v>
      </c>
      <c r="B43" s="73">
        <v>26301437</v>
      </c>
      <c r="C43" s="73">
        <v>404668</v>
      </c>
      <c r="D43" s="73">
        <v>169974</v>
      </c>
      <c r="E43" s="73">
        <v>0</v>
      </c>
      <c r="F43" s="71">
        <v>0</v>
      </c>
      <c r="G43" s="71">
        <v>0</v>
      </c>
      <c r="H43" s="73">
        <v>0</v>
      </c>
      <c r="I43" s="73">
        <v>25726795</v>
      </c>
      <c r="J43" s="73">
        <v>25634177</v>
      </c>
      <c r="K43" s="73">
        <v>36096</v>
      </c>
      <c r="L43" s="73">
        <v>56522</v>
      </c>
      <c r="M43" s="74">
        <v>0</v>
      </c>
      <c r="N43" s="73">
        <v>0</v>
      </c>
      <c r="O43" s="74">
        <v>48.5</v>
      </c>
      <c r="P43" s="73">
        <v>12471362</v>
      </c>
      <c r="Q43" s="74">
        <v>19.7</v>
      </c>
      <c r="R43" s="73">
        <v>5076515</v>
      </c>
      <c r="S43" s="73">
        <v>1970030</v>
      </c>
      <c r="T43" s="73">
        <v>420522</v>
      </c>
      <c r="U43" s="71">
        <v>204</v>
      </c>
      <c r="V43" s="71">
        <v>134</v>
      </c>
      <c r="W43" s="71">
        <v>70</v>
      </c>
      <c r="X43" s="71">
        <v>1242</v>
      </c>
      <c r="Y43" s="71">
        <v>690</v>
      </c>
      <c r="Z43" s="71">
        <v>552</v>
      </c>
      <c r="AA43" s="72">
        <v>186.67</v>
      </c>
      <c r="AB43" s="72">
        <v>133.74</v>
      </c>
      <c r="AC43" s="72">
        <v>92.22</v>
      </c>
      <c r="AD43" s="71">
        <v>67795</v>
      </c>
      <c r="AE43" s="70" t="s">
        <v>130</v>
      </c>
    </row>
    <row r="44" spans="1:31" s="69" customFormat="1" ht="9.75" customHeight="1">
      <c r="A44" s="75" t="s">
        <v>129</v>
      </c>
      <c r="B44" s="73">
        <v>25712393</v>
      </c>
      <c r="C44" s="73">
        <v>772524</v>
      </c>
      <c r="D44" s="73">
        <v>188681</v>
      </c>
      <c r="E44" s="73">
        <v>0</v>
      </c>
      <c r="F44" s="71">
        <v>2</v>
      </c>
      <c r="G44" s="71">
        <v>0</v>
      </c>
      <c r="H44" s="73">
        <v>6658</v>
      </c>
      <c r="I44" s="73">
        <v>24744530</v>
      </c>
      <c r="J44" s="73">
        <v>24579771</v>
      </c>
      <c r="K44" s="73">
        <v>128269</v>
      </c>
      <c r="L44" s="73">
        <v>36490</v>
      </c>
      <c r="M44" s="74">
        <v>0</v>
      </c>
      <c r="N44" s="73">
        <v>0</v>
      </c>
      <c r="O44" s="74">
        <v>60.5</v>
      </c>
      <c r="P44" s="73">
        <v>14958920</v>
      </c>
      <c r="Q44" s="74">
        <v>43.9</v>
      </c>
      <c r="R44" s="73">
        <v>10866778</v>
      </c>
      <c r="S44" s="73">
        <v>3352365</v>
      </c>
      <c r="T44" s="73">
        <v>373914</v>
      </c>
      <c r="U44" s="71">
        <v>200</v>
      </c>
      <c r="V44" s="71">
        <v>149</v>
      </c>
      <c r="W44" s="71">
        <v>51</v>
      </c>
      <c r="X44" s="71">
        <v>1167</v>
      </c>
      <c r="Y44" s="71">
        <v>599</v>
      </c>
      <c r="Z44" s="71">
        <v>568</v>
      </c>
      <c r="AA44" s="72">
        <v>209.9</v>
      </c>
      <c r="AB44" s="72">
        <v>148.51</v>
      </c>
      <c r="AC44" s="72">
        <v>107.22</v>
      </c>
      <c r="AD44" s="71">
        <v>47684</v>
      </c>
      <c r="AE44" s="70" t="s">
        <v>129</v>
      </c>
    </row>
    <row r="45" spans="1:31" s="69" customFormat="1" ht="9.75" customHeight="1">
      <c r="A45" s="75" t="s">
        <v>128</v>
      </c>
      <c r="B45" s="73">
        <v>17439256</v>
      </c>
      <c r="C45" s="73">
        <v>577680</v>
      </c>
      <c r="D45" s="73">
        <v>91752</v>
      </c>
      <c r="E45" s="73">
        <v>5951</v>
      </c>
      <c r="F45" s="71">
        <v>4</v>
      </c>
      <c r="G45" s="71">
        <v>0</v>
      </c>
      <c r="H45" s="73">
        <v>65983</v>
      </c>
      <c r="I45" s="73">
        <v>16703841</v>
      </c>
      <c r="J45" s="73">
        <v>16663681</v>
      </c>
      <c r="K45" s="73">
        <v>7677</v>
      </c>
      <c r="L45" s="73">
        <v>32483</v>
      </c>
      <c r="M45" s="74">
        <v>0</v>
      </c>
      <c r="N45" s="73">
        <v>0</v>
      </c>
      <c r="O45" s="74">
        <v>61.5</v>
      </c>
      <c r="P45" s="73">
        <v>10274767</v>
      </c>
      <c r="Q45" s="74">
        <v>37.2</v>
      </c>
      <c r="R45" s="73">
        <v>6209786</v>
      </c>
      <c r="S45" s="73">
        <v>2771967</v>
      </c>
      <c r="T45" s="73">
        <v>484497</v>
      </c>
      <c r="U45" s="71">
        <v>281</v>
      </c>
      <c r="V45" s="71">
        <v>148</v>
      </c>
      <c r="W45" s="71">
        <v>133</v>
      </c>
      <c r="X45" s="71">
        <v>1355</v>
      </c>
      <c r="Y45" s="71">
        <v>670</v>
      </c>
      <c r="Z45" s="71">
        <v>685</v>
      </c>
      <c r="AA45" s="72">
        <v>153.36</v>
      </c>
      <c r="AB45" s="72">
        <v>111.85</v>
      </c>
      <c r="AC45" s="72">
        <v>76.94</v>
      </c>
      <c r="AD45" s="71">
        <v>27477</v>
      </c>
      <c r="AE45" s="70" t="s">
        <v>128</v>
      </c>
    </row>
    <row r="46" spans="1:31" s="69" customFormat="1" ht="9.75" customHeight="1">
      <c r="A46" s="75" t="s">
        <v>127</v>
      </c>
      <c r="B46" s="73">
        <v>16390964</v>
      </c>
      <c r="C46" s="73">
        <v>809896</v>
      </c>
      <c r="D46" s="73">
        <v>287090</v>
      </c>
      <c r="E46" s="73">
        <v>0</v>
      </c>
      <c r="F46" s="71">
        <v>5</v>
      </c>
      <c r="G46" s="71">
        <v>0</v>
      </c>
      <c r="H46" s="73">
        <v>5233</v>
      </c>
      <c r="I46" s="73">
        <v>15288745</v>
      </c>
      <c r="J46" s="73">
        <v>15130136</v>
      </c>
      <c r="K46" s="73">
        <v>96935</v>
      </c>
      <c r="L46" s="73">
        <v>61674</v>
      </c>
      <c r="M46" s="74">
        <v>0</v>
      </c>
      <c r="N46" s="73">
        <v>0</v>
      </c>
      <c r="O46" s="74">
        <v>47.3</v>
      </c>
      <c r="P46" s="73">
        <v>7237929</v>
      </c>
      <c r="Q46" s="74">
        <v>22.6</v>
      </c>
      <c r="R46" s="73">
        <v>3452759</v>
      </c>
      <c r="S46" s="73">
        <v>1020626</v>
      </c>
      <c r="T46" s="73">
        <v>115356</v>
      </c>
      <c r="U46" s="71">
        <v>112</v>
      </c>
      <c r="V46" s="71">
        <v>97</v>
      </c>
      <c r="W46" s="71">
        <v>15</v>
      </c>
      <c r="X46" s="71">
        <v>546</v>
      </c>
      <c r="Y46" s="71">
        <v>216</v>
      </c>
      <c r="Z46" s="71">
        <v>330</v>
      </c>
      <c r="AA46" s="72">
        <v>102.35</v>
      </c>
      <c r="AB46" s="72">
        <v>76.7</v>
      </c>
      <c r="AC46" s="72">
        <v>53.78</v>
      </c>
      <c r="AD46" s="71">
        <v>32673</v>
      </c>
      <c r="AE46" s="70" t="s">
        <v>127</v>
      </c>
    </row>
    <row r="47" spans="1:31" s="69" customFormat="1" ht="9.75" customHeight="1">
      <c r="A47" s="75" t="s">
        <v>126</v>
      </c>
      <c r="B47" s="73">
        <v>10756431</v>
      </c>
      <c r="C47" s="73">
        <v>371821</v>
      </c>
      <c r="D47" s="73">
        <v>80320</v>
      </c>
      <c r="E47" s="73">
        <v>30280</v>
      </c>
      <c r="F47" s="71">
        <v>0</v>
      </c>
      <c r="G47" s="71">
        <v>0</v>
      </c>
      <c r="H47" s="73">
        <v>0</v>
      </c>
      <c r="I47" s="73">
        <v>10304290</v>
      </c>
      <c r="J47" s="73">
        <v>10217298</v>
      </c>
      <c r="K47" s="73">
        <v>37302</v>
      </c>
      <c r="L47" s="73">
        <v>49690</v>
      </c>
      <c r="M47" s="74">
        <v>0</v>
      </c>
      <c r="N47" s="73">
        <v>0</v>
      </c>
      <c r="O47" s="74">
        <v>65.4</v>
      </c>
      <c r="P47" s="73">
        <v>6744004</v>
      </c>
      <c r="Q47" s="74">
        <v>28.9</v>
      </c>
      <c r="R47" s="73">
        <v>2974500</v>
      </c>
      <c r="S47" s="73">
        <v>1407323</v>
      </c>
      <c r="T47" s="73">
        <v>244111</v>
      </c>
      <c r="U47" s="71">
        <v>159</v>
      </c>
      <c r="V47" s="71">
        <v>133</v>
      </c>
      <c r="W47" s="71">
        <v>26</v>
      </c>
      <c r="X47" s="71">
        <v>669</v>
      </c>
      <c r="Y47" s="71">
        <v>155</v>
      </c>
      <c r="Z47" s="71">
        <v>514</v>
      </c>
      <c r="AA47" s="72">
        <v>82.6</v>
      </c>
      <c r="AB47" s="72">
        <v>66.41</v>
      </c>
      <c r="AC47" s="72">
        <v>47.08</v>
      </c>
      <c r="AD47" s="71">
        <v>21503</v>
      </c>
      <c r="AE47" s="70" t="s">
        <v>126</v>
      </c>
    </row>
    <row r="48" spans="1:31" s="69" customFormat="1" ht="9.75" customHeight="1">
      <c r="A48" s="75" t="s">
        <v>125</v>
      </c>
      <c r="B48" s="73">
        <v>19377732</v>
      </c>
      <c r="C48" s="73">
        <v>744513</v>
      </c>
      <c r="D48" s="73">
        <v>221361</v>
      </c>
      <c r="E48" s="73">
        <v>54720</v>
      </c>
      <c r="F48" s="71">
        <v>1</v>
      </c>
      <c r="G48" s="71">
        <v>0</v>
      </c>
      <c r="H48" s="73">
        <v>101</v>
      </c>
      <c r="I48" s="73">
        <v>18411757</v>
      </c>
      <c r="J48" s="73">
        <v>18257708</v>
      </c>
      <c r="K48" s="73">
        <v>78257</v>
      </c>
      <c r="L48" s="73">
        <v>75792</v>
      </c>
      <c r="M48" s="74">
        <v>0</v>
      </c>
      <c r="N48" s="73">
        <v>0</v>
      </c>
      <c r="O48" s="74">
        <v>54.2</v>
      </c>
      <c r="P48" s="73">
        <v>9988244</v>
      </c>
      <c r="Q48" s="74">
        <v>22.7</v>
      </c>
      <c r="R48" s="73">
        <v>4184236</v>
      </c>
      <c r="S48" s="73">
        <v>1983503</v>
      </c>
      <c r="T48" s="73">
        <v>172016</v>
      </c>
      <c r="U48" s="71">
        <v>201</v>
      </c>
      <c r="V48" s="71">
        <v>181</v>
      </c>
      <c r="W48" s="71">
        <v>20</v>
      </c>
      <c r="X48" s="71">
        <v>839</v>
      </c>
      <c r="Y48" s="71">
        <v>229</v>
      </c>
      <c r="Z48" s="71">
        <v>610</v>
      </c>
      <c r="AA48" s="72">
        <v>161.53</v>
      </c>
      <c r="AB48" s="72">
        <v>107.45</v>
      </c>
      <c r="AC48" s="72">
        <v>74.91</v>
      </c>
      <c r="AD48" s="71">
        <v>29656</v>
      </c>
      <c r="AE48" s="70" t="s">
        <v>125</v>
      </c>
    </row>
    <row r="49" spans="1:31" s="69" customFormat="1" ht="9.75" customHeight="1">
      <c r="A49" s="75" t="s">
        <v>124</v>
      </c>
      <c r="B49" s="73">
        <v>15021731</v>
      </c>
      <c r="C49" s="73">
        <v>451328</v>
      </c>
      <c r="D49" s="73">
        <v>350223</v>
      </c>
      <c r="E49" s="73">
        <v>880</v>
      </c>
      <c r="F49" s="71">
        <v>13</v>
      </c>
      <c r="G49" s="71">
        <v>0</v>
      </c>
      <c r="H49" s="73">
        <v>18295</v>
      </c>
      <c r="I49" s="73">
        <v>14201885</v>
      </c>
      <c r="J49" s="73">
        <v>14076602</v>
      </c>
      <c r="K49" s="73">
        <v>63749</v>
      </c>
      <c r="L49" s="73">
        <v>61534</v>
      </c>
      <c r="M49" s="74">
        <v>0</v>
      </c>
      <c r="N49" s="73">
        <v>0</v>
      </c>
      <c r="O49" s="74">
        <v>48.1</v>
      </c>
      <c r="P49" s="73">
        <v>6826483</v>
      </c>
      <c r="Q49" s="74">
        <v>22.5</v>
      </c>
      <c r="R49" s="73">
        <v>3200201</v>
      </c>
      <c r="S49" s="73">
        <v>1559302</v>
      </c>
      <c r="T49" s="73">
        <v>92923</v>
      </c>
      <c r="U49" s="71">
        <v>49</v>
      </c>
      <c r="V49" s="71">
        <v>39</v>
      </c>
      <c r="W49" s="71">
        <v>10</v>
      </c>
      <c r="X49" s="71">
        <v>392</v>
      </c>
      <c r="Y49" s="71">
        <v>228</v>
      </c>
      <c r="Z49" s="71">
        <v>164</v>
      </c>
      <c r="AA49" s="72">
        <v>114.96</v>
      </c>
      <c r="AB49" s="72">
        <v>77.37</v>
      </c>
      <c r="AC49" s="72">
        <v>54.06</v>
      </c>
      <c r="AD49" s="71">
        <v>27177</v>
      </c>
      <c r="AE49" s="70" t="s">
        <v>124</v>
      </c>
    </row>
    <row r="50" spans="1:31" s="69" customFormat="1" ht="9.75" customHeight="1">
      <c r="A50" s="75" t="s">
        <v>123</v>
      </c>
      <c r="B50" s="73">
        <v>30498551</v>
      </c>
      <c r="C50" s="73">
        <v>585928</v>
      </c>
      <c r="D50" s="73">
        <v>372946</v>
      </c>
      <c r="E50" s="73">
        <v>0</v>
      </c>
      <c r="F50" s="71">
        <v>0</v>
      </c>
      <c r="G50" s="71">
        <v>0</v>
      </c>
      <c r="H50" s="73">
        <v>0</v>
      </c>
      <c r="I50" s="73">
        <v>29539677</v>
      </c>
      <c r="J50" s="73">
        <v>29112535</v>
      </c>
      <c r="K50" s="73">
        <v>88296</v>
      </c>
      <c r="L50" s="73">
        <v>338846</v>
      </c>
      <c r="M50" s="74">
        <v>0</v>
      </c>
      <c r="N50" s="73">
        <v>0</v>
      </c>
      <c r="O50" s="74">
        <v>66.8</v>
      </c>
      <c r="P50" s="73">
        <v>19725964</v>
      </c>
      <c r="Q50" s="74">
        <v>13.6</v>
      </c>
      <c r="R50" s="73">
        <v>4014558</v>
      </c>
      <c r="S50" s="73">
        <v>4288461</v>
      </c>
      <c r="T50" s="73">
        <v>357573</v>
      </c>
      <c r="U50" s="71">
        <v>167</v>
      </c>
      <c r="V50" s="71">
        <v>149</v>
      </c>
      <c r="W50" s="71">
        <v>18</v>
      </c>
      <c r="X50" s="71">
        <v>1671</v>
      </c>
      <c r="Y50" s="71">
        <v>599</v>
      </c>
      <c r="Z50" s="71">
        <v>1072</v>
      </c>
      <c r="AA50" s="72">
        <v>218.11</v>
      </c>
      <c r="AB50" s="72">
        <v>178.55</v>
      </c>
      <c r="AC50" s="72">
        <v>130.97</v>
      </c>
      <c r="AD50" s="71">
        <v>88079</v>
      </c>
      <c r="AE50" s="70" t="s">
        <v>123</v>
      </c>
    </row>
    <row r="51" spans="1:31" s="69" customFormat="1" ht="9.75" customHeight="1">
      <c r="A51" s="75"/>
      <c r="B51" s="73"/>
      <c r="C51" s="73"/>
      <c r="D51" s="73"/>
      <c r="E51" s="73"/>
      <c r="F51" s="71"/>
      <c r="G51" s="71"/>
      <c r="H51" s="73"/>
      <c r="I51" s="73"/>
      <c r="J51" s="73"/>
      <c r="K51" s="73"/>
      <c r="L51" s="73"/>
      <c r="M51" s="74"/>
      <c r="N51" s="73"/>
      <c r="O51" s="74"/>
      <c r="P51" s="73"/>
      <c r="Q51" s="74"/>
      <c r="R51" s="73"/>
      <c r="S51" s="73"/>
      <c r="T51" s="73"/>
      <c r="U51" s="71"/>
      <c r="V51" s="71"/>
      <c r="W51" s="71"/>
      <c r="X51" s="71"/>
      <c r="Y51" s="71"/>
      <c r="Z51" s="71"/>
      <c r="AA51" s="72"/>
      <c r="AB51" s="72"/>
      <c r="AC51" s="72"/>
      <c r="AD51" s="71"/>
      <c r="AE51" s="70"/>
    </row>
    <row r="52" spans="1:31" s="69" customFormat="1" ht="9.75" customHeight="1">
      <c r="A52" s="75" t="s">
        <v>122</v>
      </c>
      <c r="B52" s="73">
        <v>11453719</v>
      </c>
      <c r="C52" s="73">
        <v>314310</v>
      </c>
      <c r="D52" s="73">
        <v>112465</v>
      </c>
      <c r="E52" s="73">
        <v>0</v>
      </c>
      <c r="F52" s="71">
        <v>0</v>
      </c>
      <c r="G52" s="71">
        <v>0</v>
      </c>
      <c r="H52" s="73">
        <v>0</v>
      </c>
      <c r="I52" s="73">
        <v>11026944</v>
      </c>
      <c r="J52" s="73">
        <v>10936479</v>
      </c>
      <c r="K52" s="73">
        <v>35876</v>
      </c>
      <c r="L52" s="73">
        <v>54589</v>
      </c>
      <c r="M52" s="74">
        <v>0</v>
      </c>
      <c r="N52" s="73">
        <v>0</v>
      </c>
      <c r="O52" s="74">
        <v>72.6</v>
      </c>
      <c r="P52" s="73">
        <v>8006275</v>
      </c>
      <c r="Q52" s="74">
        <v>27.7</v>
      </c>
      <c r="R52" s="73">
        <v>3054151</v>
      </c>
      <c r="S52" s="73">
        <v>1886904</v>
      </c>
      <c r="T52" s="73">
        <v>157287</v>
      </c>
      <c r="U52" s="71">
        <v>73</v>
      </c>
      <c r="V52" s="71">
        <v>61</v>
      </c>
      <c r="W52" s="71">
        <v>12</v>
      </c>
      <c r="X52" s="71">
        <v>467</v>
      </c>
      <c r="Y52" s="71">
        <v>171</v>
      </c>
      <c r="Z52" s="71">
        <v>296</v>
      </c>
      <c r="AA52" s="72">
        <v>98.07</v>
      </c>
      <c r="AB52" s="72">
        <v>73.74</v>
      </c>
      <c r="AC52" s="72">
        <v>50.91</v>
      </c>
      <c r="AD52" s="71">
        <v>19652</v>
      </c>
      <c r="AE52" s="70" t="s">
        <v>122</v>
      </c>
    </row>
    <row r="53" spans="1:31" s="69" customFormat="1" ht="9.75" customHeight="1">
      <c r="A53" s="75" t="s">
        <v>121</v>
      </c>
      <c r="B53" s="73">
        <v>18676415</v>
      </c>
      <c r="C53" s="73">
        <v>213890</v>
      </c>
      <c r="D53" s="73">
        <v>387799</v>
      </c>
      <c r="E53" s="73">
        <v>277900</v>
      </c>
      <c r="F53" s="71">
        <v>0</v>
      </c>
      <c r="G53" s="71">
        <v>0</v>
      </c>
      <c r="H53" s="73">
        <v>0</v>
      </c>
      <c r="I53" s="73">
        <v>18074726</v>
      </c>
      <c r="J53" s="73">
        <v>17964726</v>
      </c>
      <c r="K53" s="73">
        <v>98637</v>
      </c>
      <c r="L53" s="73">
        <v>11363</v>
      </c>
      <c r="M53" s="74">
        <v>0</v>
      </c>
      <c r="N53" s="73">
        <v>0</v>
      </c>
      <c r="O53" s="74">
        <v>54.3</v>
      </c>
      <c r="P53" s="73">
        <v>9814430</v>
      </c>
      <c r="Q53" s="74">
        <v>34.6</v>
      </c>
      <c r="R53" s="73">
        <v>6253116</v>
      </c>
      <c r="S53" s="73">
        <v>2163879</v>
      </c>
      <c r="T53" s="73">
        <v>99972</v>
      </c>
      <c r="U53" s="71">
        <v>93</v>
      </c>
      <c r="V53" s="71">
        <v>84</v>
      </c>
      <c r="W53" s="71">
        <v>9</v>
      </c>
      <c r="X53" s="71">
        <v>513</v>
      </c>
      <c r="Y53" s="71">
        <v>165</v>
      </c>
      <c r="Z53" s="71">
        <v>348</v>
      </c>
      <c r="AA53" s="72">
        <v>140.24</v>
      </c>
      <c r="AB53" s="72">
        <v>102.67</v>
      </c>
      <c r="AC53" s="72">
        <v>74.6</v>
      </c>
      <c r="AD53" s="71">
        <v>34539</v>
      </c>
      <c r="AE53" s="70" t="s">
        <v>121</v>
      </c>
    </row>
    <row r="54" spans="1:31" s="69" customFormat="1" ht="9.75" customHeight="1">
      <c r="A54" s="75" t="s">
        <v>120</v>
      </c>
      <c r="B54" s="73">
        <v>23097698</v>
      </c>
      <c r="C54" s="73">
        <v>626294</v>
      </c>
      <c r="D54" s="73">
        <v>208923</v>
      </c>
      <c r="E54" s="73">
        <v>42400</v>
      </c>
      <c r="F54" s="71">
        <v>0</v>
      </c>
      <c r="G54" s="71">
        <v>0</v>
      </c>
      <c r="H54" s="73">
        <v>0</v>
      </c>
      <c r="I54" s="73">
        <v>22262481</v>
      </c>
      <c r="J54" s="73">
        <v>22157347</v>
      </c>
      <c r="K54" s="73">
        <v>53628</v>
      </c>
      <c r="L54" s="73">
        <v>51506</v>
      </c>
      <c r="M54" s="74">
        <v>0</v>
      </c>
      <c r="N54" s="73">
        <v>0</v>
      </c>
      <c r="O54" s="74">
        <v>57.9</v>
      </c>
      <c r="P54" s="73">
        <v>12893861</v>
      </c>
      <c r="Q54" s="74">
        <v>27.3</v>
      </c>
      <c r="R54" s="73">
        <v>6077954</v>
      </c>
      <c r="S54" s="73">
        <v>2357496</v>
      </c>
      <c r="T54" s="73">
        <v>126984</v>
      </c>
      <c r="U54" s="71">
        <v>58</v>
      </c>
      <c r="V54" s="71">
        <v>52</v>
      </c>
      <c r="W54" s="71">
        <v>6</v>
      </c>
      <c r="X54" s="71">
        <v>537</v>
      </c>
      <c r="Y54" s="71">
        <v>164</v>
      </c>
      <c r="Z54" s="71">
        <v>373</v>
      </c>
      <c r="AA54" s="72">
        <v>192.6</v>
      </c>
      <c r="AB54" s="72">
        <v>132.1</v>
      </c>
      <c r="AC54" s="72">
        <v>97.91</v>
      </c>
      <c r="AD54" s="71">
        <v>29562</v>
      </c>
      <c r="AE54" s="70" t="s">
        <v>120</v>
      </c>
    </row>
    <row r="55" spans="1:31" s="69" customFormat="1" ht="9.75" customHeight="1">
      <c r="A55" s="75" t="s">
        <v>119</v>
      </c>
      <c r="B55" s="73">
        <v>19076013</v>
      </c>
      <c r="C55" s="73">
        <v>420266</v>
      </c>
      <c r="D55" s="73">
        <v>117126</v>
      </c>
      <c r="E55" s="73">
        <v>15000</v>
      </c>
      <c r="F55" s="71">
        <v>0</v>
      </c>
      <c r="G55" s="71">
        <v>0</v>
      </c>
      <c r="H55" s="73">
        <v>0</v>
      </c>
      <c r="I55" s="73">
        <v>18538621</v>
      </c>
      <c r="J55" s="73">
        <v>18405865</v>
      </c>
      <c r="K55" s="73">
        <v>90954</v>
      </c>
      <c r="L55" s="73">
        <v>41802</v>
      </c>
      <c r="M55" s="74">
        <v>0</v>
      </c>
      <c r="N55" s="73">
        <v>0</v>
      </c>
      <c r="O55" s="74">
        <v>65.1</v>
      </c>
      <c r="P55" s="73">
        <v>12064390</v>
      </c>
      <c r="Q55" s="74">
        <v>36.7</v>
      </c>
      <c r="R55" s="73">
        <v>6811622</v>
      </c>
      <c r="S55" s="73">
        <v>2502520</v>
      </c>
      <c r="T55" s="73">
        <v>205934</v>
      </c>
      <c r="U55" s="71">
        <v>90</v>
      </c>
      <c r="V55" s="71">
        <v>82</v>
      </c>
      <c r="W55" s="71">
        <v>8</v>
      </c>
      <c r="X55" s="71">
        <v>628</v>
      </c>
      <c r="Y55" s="71">
        <v>268</v>
      </c>
      <c r="Z55" s="71">
        <v>360</v>
      </c>
      <c r="AA55" s="72">
        <v>174.47</v>
      </c>
      <c r="AB55" s="72">
        <v>119.15</v>
      </c>
      <c r="AC55" s="72">
        <v>84.44</v>
      </c>
      <c r="AD55" s="71">
        <v>27417</v>
      </c>
      <c r="AE55" s="70" t="s">
        <v>119</v>
      </c>
    </row>
    <row r="56" spans="1:31" s="69" customFormat="1" ht="9.75" customHeight="1">
      <c r="A56" s="75" t="s">
        <v>118</v>
      </c>
      <c r="B56" s="73">
        <v>21104903</v>
      </c>
      <c r="C56" s="73">
        <v>546023</v>
      </c>
      <c r="D56" s="73">
        <v>375404</v>
      </c>
      <c r="E56" s="73">
        <v>0</v>
      </c>
      <c r="F56" s="71">
        <v>1</v>
      </c>
      <c r="G56" s="71">
        <v>0</v>
      </c>
      <c r="H56" s="73">
        <v>56</v>
      </c>
      <c r="I56" s="73">
        <v>20183420</v>
      </c>
      <c r="J56" s="73">
        <v>20105943</v>
      </c>
      <c r="K56" s="73">
        <v>28674</v>
      </c>
      <c r="L56" s="73">
        <v>48803</v>
      </c>
      <c r="M56" s="74">
        <v>0</v>
      </c>
      <c r="N56" s="73">
        <v>0</v>
      </c>
      <c r="O56" s="74">
        <v>59.8</v>
      </c>
      <c r="P56" s="73">
        <v>12074035</v>
      </c>
      <c r="Q56" s="74">
        <v>22.2</v>
      </c>
      <c r="R56" s="73">
        <v>4489236</v>
      </c>
      <c r="S56" s="73">
        <v>2621771</v>
      </c>
      <c r="T56" s="73">
        <v>281329</v>
      </c>
      <c r="U56" s="71">
        <v>90</v>
      </c>
      <c r="V56" s="71">
        <v>87</v>
      </c>
      <c r="W56" s="71">
        <v>3</v>
      </c>
      <c r="X56" s="71">
        <v>514</v>
      </c>
      <c r="Y56" s="71">
        <v>162</v>
      </c>
      <c r="Z56" s="71">
        <v>352</v>
      </c>
      <c r="AA56" s="72">
        <v>183.82</v>
      </c>
      <c r="AB56" s="72">
        <v>123.43</v>
      </c>
      <c r="AC56" s="72">
        <v>88.43</v>
      </c>
      <c r="AD56" s="71">
        <v>34431</v>
      </c>
      <c r="AE56" s="70" t="s">
        <v>118</v>
      </c>
    </row>
    <row r="57" spans="1:31" s="69" customFormat="1" ht="9.75" customHeight="1">
      <c r="A57" s="75" t="s">
        <v>117</v>
      </c>
      <c r="B57" s="73">
        <v>28767579</v>
      </c>
      <c r="C57" s="73">
        <v>594723</v>
      </c>
      <c r="D57" s="73">
        <v>803107</v>
      </c>
      <c r="E57" s="73">
        <v>661300</v>
      </c>
      <c r="F57" s="71">
        <v>0</v>
      </c>
      <c r="G57" s="71">
        <v>0</v>
      </c>
      <c r="H57" s="73">
        <v>0</v>
      </c>
      <c r="I57" s="73">
        <v>27369749</v>
      </c>
      <c r="J57" s="73">
        <v>27195120</v>
      </c>
      <c r="K57" s="73">
        <v>111607</v>
      </c>
      <c r="L57" s="73">
        <v>63022</v>
      </c>
      <c r="M57" s="74">
        <v>0</v>
      </c>
      <c r="N57" s="73">
        <v>0</v>
      </c>
      <c r="O57" s="74">
        <v>70.9</v>
      </c>
      <c r="P57" s="73">
        <v>19415073</v>
      </c>
      <c r="Q57" s="74">
        <v>22.8</v>
      </c>
      <c r="R57" s="73">
        <v>6252083</v>
      </c>
      <c r="S57" s="73">
        <v>3739372</v>
      </c>
      <c r="T57" s="73">
        <v>211620</v>
      </c>
      <c r="U57" s="71">
        <v>118</v>
      </c>
      <c r="V57" s="71">
        <v>108</v>
      </c>
      <c r="W57" s="71">
        <v>10</v>
      </c>
      <c r="X57" s="71">
        <v>561</v>
      </c>
      <c r="Y57" s="71">
        <v>210</v>
      </c>
      <c r="Z57" s="71">
        <v>351</v>
      </c>
      <c r="AA57" s="72">
        <v>261.62</v>
      </c>
      <c r="AB57" s="72">
        <v>179.14</v>
      </c>
      <c r="AC57" s="72">
        <v>131.51</v>
      </c>
      <c r="AD57" s="71">
        <v>38167</v>
      </c>
      <c r="AE57" s="70" t="s">
        <v>117</v>
      </c>
    </row>
    <row r="58" spans="1:31" s="69" customFormat="1" ht="9.75" customHeight="1">
      <c r="A58" s="75" t="s">
        <v>116</v>
      </c>
      <c r="B58" s="73">
        <v>9134644</v>
      </c>
      <c r="C58" s="73">
        <v>287621</v>
      </c>
      <c r="D58" s="73">
        <v>672794</v>
      </c>
      <c r="E58" s="73">
        <v>507500</v>
      </c>
      <c r="F58" s="71">
        <v>0</v>
      </c>
      <c r="G58" s="71">
        <v>0</v>
      </c>
      <c r="H58" s="73">
        <v>0</v>
      </c>
      <c r="I58" s="73">
        <v>8174229</v>
      </c>
      <c r="J58" s="73">
        <v>8018985</v>
      </c>
      <c r="K58" s="73">
        <v>133694</v>
      </c>
      <c r="L58" s="73">
        <v>21550</v>
      </c>
      <c r="M58" s="74">
        <v>0</v>
      </c>
      <c r="N58" s="73">
        <v>0</v>
      </c>
      <c r="O58" s="74">
        <v>70.5</v>
      </c>
      <c r="P58" s="73">
        <v>5762864</v>
      </c>
      <c r="Q58" s="74">
        <v>51.1</v>
      </c>
      <c r="R58" s="73">
        <v>4179291</v>
      </c>
      <c r="S58" s="73">
        <v>2526795</v>
      </c>
      <c r="T58" s="73">
        <v>230940</v>
      </c>
      <c r="U58" s="71">
        <v>98</v>
      </c>
      <c r="V58" s="71">
        <v>90</v>
      </c>
      <c r="W58" s="71">
        <v>8</v>
      </c>
      <c r="X58" s="71">
        <v>0</v>
      </c>
      <c r="Y58" s="71">
        <v>0</v>
      </c>
      <c r="Z58" s="71">
        <v>0</v>
      </c>
      <c r="AA58" s="72">
        <v>83.78</v>
      </c>
      <c r="AB58" s="72">
        <v>65.96</v>
      </c>
      <c r="AC58" s="72">
        <v>44.32</v>
      </c>
      <c r="AD58" s="71">
        <v>16757</v>
      </c>
      <c r="AE58" s="70" t="s">
        <v>116</v>
      </c>
    </row>
    <row r="59" spans="1:31" s="69" customFormat="1" ht="9.75" customHeight="1">
      <c r="A59" s="75"/>
      <c r="B59" s="73"/>
      <c r="C59" s="73"/>
      <c r="D59" s="73"/>
      <c r="E59" s="73"/>
      <c r="F59" s="71"/>
      <c r="G59" s="71"/>
      <c r="H59" s="73"/>
      <c r="I59" s="73"/>
      <c r="J59" s="73"/>
      <c r="K59" s="73"/>
      <c r="L59" s="73"/>
      <c r="M59" s="74"/>
      <c r="N59" s="73"/>
      <c r="O59" s="74"/>
      <c r="P59" s="73"/>
      <c r="Q59" s="74"/>
      <c r="R59" s="73"/>
      <c r="S59" s="73"/>
      <c r="T59" s="73"/>
      <c r="U59" s="71"/>
      <c r="V59" s="71"/>
      <c r="W59" s="71"/>
      <c r="X59" s="71"/>
      <c r="Y59" s="71"/>
      <c r="Z59" s="71"/>
      <c r="AA59" s="72"/>
      <c r="AB59" s="72"/>
      <c r="AC59" s="72"/>
      <c r="AD59" s="71"/>
      <c r="AE59" s="70"/>
    </row>
    <row r="60" spans="1:31" s="69" customFormat="1" ht="9.75" customHeight="1">
      <c r="A60" s="75" t="s">
        <v>115</v>
      </c>
      <c r="B60" s="73">
        <v>6346066</v>
      </c>
      <c r="C60" s="73">
        <v>606970</v>
      </c>
      <c r="D60" s="73">
        <v>34098</v>
      </c>
      <c r="E60" s="73">
        <v>0</v>
      </c>
      <c r="F60" s="71">
        <v>0</v>
      </c>
      <c r="G60" s="71">
        <v>0</v>
      </c>
      <c r="H60" s="73">
        <v>0</v>
      </c>
      <c r="I60" s="73">
        <v>5704998</v>
      </c>
      <c r="J60" s="73">
        <v>5702206</v>
      </c>
      <c r="K60" s="73">
        <v>0</v>
      </c>
      <c r="L60" s="73">
        <v>2792</v>
      </c>
      <c r="M60" s="74">
        <v>0</v>
      </c>
      <c r="N60" s="73">
        <v>0</v>
      </c>
      <c r="O60" s="74">
        <v>87.2</v>
      </c>
      <c r="P60" s="73">
        <v>4975110</v>
      </c>
      <c r="Q60" s="74">
        <v>22.1</v>
      </c>
      <c r="R60" s="73">
        <v>1262449</v>
      </c>
      <c r="S60" s="73">
        <v>4530382</v>
      </c>
      <c r="T60" s="73">
        <v>224656</v>
      </c>
      <c r="U60" s="71">
        <v>86</v>
      </c>
      <c r="V60" s="71">
        <v>68</v>
      </c>
      <c r="W60" s="71">
        <v>18</v>
      </c>
      <c r="X60" s="71">
        <v>142</v>
      </c>
      <c r="Y60" s="71">
        <v>126</v>
      </c>
      <c r="Z60" s="71">
        <v>16</v>
      </c>
      <c r="AA60" s="72">
        <v>73.74</v>
      </c>
      <c r="AB60" s="72">
        <v>64.85</v>
      </c>
      <c r="AC60" s="72">
        <v>39.99</v>
      </c>
      <c r="AD60" s="71">
        <v>21610</v>
      </c>
      <c r="AE60" s="70" t="s">
        <v>115</v>
      </c>
    </row>
    <row r="61" spans="1:31" s="69" customFormat="1" ht="9.75" customHeight="1">
      <c r="A61" s="75" t="s">
        <v>114</v>
      </c>
      <c r="B61" s="73">
        <v>3861797</v>
      </c>
      <c r="C61" s="73">
        <v>83352</v>
      </c>
      <c r="D61" s="73">
        <v>45723</v>
      </c>
      <c r="E61" s="73">
        <v>0</v>
      </c>
      <c r="F61" s="71">
        <v>0</v>
      </c>
      <c r="G61" s="71">
        <v>0</v>
      </c>
      <c r="H61" s="73">
        <v>0</v>
      </c>
      <c r="I61" s="73">
        <v>3732722</v>
      </c>
      <c r="J61" s="73">
        <v>3724718</v>
      </c>
      <c r="K61" s="73">
        <v>162</v>
      </c>
      <c r="L61" s="73">
        <v>7842</v>
      </c>
      <c r="M61" s="74">
        <v>0</v>
      </c>
      <c r="N61" s="73">
        <v>0</v>
      </c>
      <c r="O61" s="74">
        <v>87.9</v>
      </c>
      <c r="P61" s="73">
        <v>3280362</v>
      </c>
      <c r="Q61" s="74">
        <v>55.9</v>
      </c>
      <c r="R61" s="73">
        <v>2084729</v>
      </c>
      <c r="S61" s="73">
        <v>1095480</v>
      </c>
      <c r="T61" s="73">
        <v>217766</v>
      </c>
      <c r="U61" s="71">
        <v>67</v>
      </c>
      <c r="V61" s="71">
        <v>58</v>
      </c>
      <c r="W61" s="71">
        <v>9</v>
      </c>
      <c r="X61" s="71">
        <v>202</v>
      </c>
      <c r="Y61" s="71">
        <v>146</v>
      </c>
      <c r="Z61" s="71">
        <v>56</v>
      </c>
      <c r="AA61" s="72">
        <v>49.96</v>
      </c>
      <c r="AB61" s="72">
        <v>32.95</v>
      </c>
      <c r="AC61" s="72">
        <v>21.97</v>
      </c>
      <c r="AD61" s="71">
        <v>12143</v>
      </c>
      <c r="AE61" s="70" t="s">
        <v>114</v>
      </c>
    </row>
    <row r="62" spans="1:31" s="69" customFormat="1" ht="9.75" customHeight="1">
      <c r="A62" s="75" t="s">
        <v>113</v>
      </c>
      <c r="B62" s="73">
        <v>4365303</v>
      </c>
      <c r="C62" s="73">
        <v>73727</v>
      </c>
      <c r="D62" s="73">
        <v>80268</v>
      </c>
      <c r="E62" s="73">
        <v>0</v>
      </c>
      <c r="F62" s="71">
        <v>0</v>
      </c>
      <c r="G62" s="71">
        <v>0</v>
      </c>
      <c r="H62" s="73">
        <v>0</v>
      </c>
      <c r="I62" s="73">
        <v>4211308</v>
      </c>
      <c r="J62" s="73">
        <v>4169864</v>
      </c>
      <c r="K62" s="73">
        <v>13884</v>
      </c>
      <c r="L62" s="73">
        <v>27560</v>
      </c>
      <c r="M62" s="74">
        <v>0</v>
      </c>
      <c r="N62" s="73">
        <v>0</v>
      </c>
      <c r="O62" s="74">
        <v>67.7</v>
      </c>
      <c r="P62" s="73">
        <v>2852225</v>
      </c>
      <c r="Q62" s="74">
        <v>16</v>
      </c>
      <c r="R62" s="73">
        <v>672239</v>
      </c>
      <c r="S62" s="73">
        <v>648254</v>
      </c>
      <c r="T62" s="73">
        <v>81504</v>
      </c>
      <c r="U62" s="71">
        <v>121</v>
      </c>
      <c r="V62" s="71">
        <v>118</v>
      </c>
      <c r="W62" s="71">
        <v>3</v>
      </c>
      <c r="X62" s="71">
        <v>167</v>
      </c>
      <c r="Y62" s="71">
        <v>115</v>
      </c>
      <c r="Z62" s="71">
        <v>52</v>
      </c>
      <c r="AA62" s="72">
        <v>26.72</v>
      </c>
      <c r="AB62" s="72">
        <v>25.87</v>
      </c>
      <c r="AC62" s="72">
        <v>18.12</v>
      </c>
      <c r="AD62" s="71">
        <v>21165</v>
      </c>
      <c r="AE62" s="70" t="s">
        <v>113</v>
      </c>
    </row>
    <row r="63" spans="1:31" s="69" customFormat="1" ht="9.75" customHeight="1">
      <c r="A63" s="75" t="s">
        <v>112</v>
      </c>
      <c r="B63" s="73">
        <v>3704154</v>
      </c>
      <c r="C63" s="73">
        <v>57821</v>
      </c>
      <c r="D63" s="73">
        <v>190913</v>
      </c>
      <c r="E63" s="73">
        <v>0</v>
      </c>
      <c r="F63" s="71">
        <v>0</v>
      </c>
      <c r="G63" s="71">
        <v>0</v>
      </c>
      <c r="H63" s="73">
        <v>0</v>
      </c>
      <c r="I63" s="73">
        <v>3455420</v>
      </c>
      <c r="J63" s="73">
        <v>3452177</v>
      </c>
      <c r="K63" s="73">
        <v>1527</v>
      </c>
      <c r="L63" s="73">
        <v>1716</v>
      </c>
      <c r="M63" s="74">
        <v>0</v>
      </c>
      <c r="N63" s="73">
        <v>0</v>
      </c>
      <c r="O63" s="74">
        <v>62.4</v>
      </c>
      <c r="P63" s="73">
        <v>2154535</v>
      </c>
      <c r="Q63" s="74">
        <v>28</v>
      </c>
      <c r="R63" s="73">
        <v>967125</v>
      </c>
      <c r="S63" s="73">
        <v>724922</v>
      </c>
      <c r="T63" s="73">
        <v>165921</v>
      </c>
      <c r="U63" s="71">
        <v>104</v>
      </c>
      <c r="V63" s="71">
        <v>99</v>
      </c>
      <c r="W63" s="71">
        <v>5</v>
      </c>
      <c r="X63" s="71">
        <v>176</v>
      </c>
      <c r="Y63" s="71">
        <v>119</v>
      </c>
      <c r="Z63" s="71">
        <v>57</v>
      </c>
      <c r="AA63" s="72">
        <v>28.51</v>
      </c>
      <c r="AB63" s="72">
        <v>26.36</v>
      </c>
      <c r="AC63" s="72">
        <v>18.42</v>
      </c>
      <c r="AD63" s="71">
        <v>14098</v>
      </c>
      <c r="AE63" s="70" t="s">
        <v>112</v>
      </c>
    </row>
    <row r="64" spans="1:31" s="69" customFormat="1" ht="9.75" customHeight="1">
      <c r="A64" s="75" t="s">
        <v>111</v>
      </c>
      <c r="B64" s="73">
        <v>8032705</v>
      </c>
      <c r="C64" s="73">
        <v>41946</v>
      </c>
      <c r="D64" s="73">
        <v>214753</v>
      </c>
      <c r="E64" s="73">
        <v>441</v>
      </c>
      <c r="F64" s="71">
        <v>0</v>
      </c>
      <c r="G64" s="71">
        <v>0</v>
      </c>
      <c r="H64" s="73">
        <v>0</v>
      </c>
      <c r="I64" s="73">
        <v>7776006</v>
      </c>
      <c r="J64" s="73">
        <v>7749037</v>
      </c>
      <c r="K64" s="73">
        <v>18187</v>
      </c>
      <c r="L64" s="73">
        <v>8782</v>
      </c>
      <c r="M64" s="74">
        <v>0</v>
      </c>
      <c r="N64" s="73">
        <v>0</v>
      </c>
      <c r="O64" s="74">
        <v>71.9</v>
      </c>
      <c r="P64" s="73">
        <v>5589315</v>
      </c>
      <c r="Q64" s="74">
        <v>85</v>
      </c>
      <c r="R64" s="73">
        <v>6612586</v>
      </c>
      <c r="S64" s="73">
        <v>1666461</v>
      </c>
      <c r="T64" s="73">
        <v>301281</v>
      </c>
      <c r="U64" s="71">
        <v>364</v>
      </c>
      <c r="V64" s="71">
        <v>361</v>
      </c>
      <c r="W64" s="71">
        <v>3</v>
      </c>
      <c r="X64" s="71">
        <v>531</v>
      </c>
      <c r="Y64" s="71">
        <v>399</v>
      </c>
      <c r="Z64" s="71">
        <v>132</v>
      </c>
      <c r="AA64" s="72">
        <v>60.47</v>
      </c>
      <c r="AB64" s="72">
        <v>57.55</v>
      </c>
      <c r="AC64" s="72">
        <v>40.09</v>
      </c>
      <c r="AD64" s="71">
        <v>54749</v>
      </c>
      <c r="AE64" s="70" t="s">
        <v>111</v>
      </c>
    </row>
    <row r="65" spans="1:31" s="69" customFormat="1" ht="9.75" customHeight="1">
      <c r="A65" s="75" t="s">
        <v>110</v>
      </c>
      <c r="B65" s="73">
        <v>2565615</v>
      </c>
      <c r="C65" s="73">
        <v>38035</v>
      </c>
      <c r="D65" s="73">
        <v>3088</v>
      </c>
      <c r="E65" s="73">
        <v>0</v>
      </c>
      <c r="F65" s="71">
        <v>0</v>
      </c>
      <c r="G65" s="71">
        <v>0</v>
      </c>
      <c r="H65" s="73">
        <v>0</v>
      </c>
      <c r="I65" s="73">
        <v>2524492</v>
      </c>
      <c r="J65" s="73">
        <v>2523732</v>
      </c>
      <c r="K65" s="73">
        <v>760</v>
      </c>
      <c r="L65" s="73">
        <v>0</v>
      </c>
      <c r="M65" s="74">
        <v>0</v>
      </c>
      <c r="N65" s="73">
        <v>0</v>
      </c>
      <c r="O65" s="74">
        <v>79.6</v>
      </c>
      <c r="P65" s="73">
        <v>2009111</v>
      </c>
      <c r="Q65" s="74">
        <v>81.5</v>
      </c>
      <c r="R65" s="73">
        <v>2057509</v>
      </c>
      <c r="S65" s="73">
        <v>504640</v>
      </c>
      <c r="T65" s="73">
        <v>62753</v>
      </c>
      <c r="U65" s="71">
        <v>132</v>
      </c>
      <c r="V65" s="71">
        <v>130</v>
      </c>
      <c r="W65" s="71">
        <v>2</v>
      </c>
      <c r="X65" s="71">
        <v>304</v>
      </c>
      <c r="Y65" s="71">
        <v>207</v>
      </c>
      <c r="Z65" s="71">
        <v>97</v>
      </c>
      <c r="AA65" s="72">
        <v>19.15</v>
      </c>
      <c r="AB65" s="72">
        <v>18.09</v>
      </c>
      <c r="AC65" s="72">
        <v>13.91</v>
      </c>
      <c r="AD65" s="71">
        <v>16209</v>
      </c>
      <c r="AE65" s="70" t="s">
        <v>110</v>
      </c>
    </row>
    <row r="66" spans="1:31" s="69" customFormat="1" ht="9.75" customHeight="1">
      <c r="A66" s="75" t="s">
        <v>109</v>
      </c>
      <c r="B66" s="73">
        <v>2529848</v>
      </c>
      <c r="C66" s="73">
        <v>74108</v>
      </c>
      <c r="D66" s="73">
        <v>48365</v>
      </c>
      <c r="E66" s="73">
        <v>0</v>
      </c>
      <c r="F66" s="71">
        <v>0</v>
      </c>
      <c r="G66" s="71">
        <v>0</v>
      </c>
      <c r="H66" s="73">
        <v>0</v>
      </c>
      <c r="I66" s="73">
        <v>2407375</v>
      </c>
      <c r="J66" s="73">
        <v>2393015</v>
      </c>
      <c r="K66" s="73">
        <v>8515</v>
      </c>
      <c r="L66" s="73">
        <v>5845</v>
      </c>
      <c r="M66" s="74">
        <v>0</v>
      </c>
      <c r="N66" s="73">
        <v>0</v>
      </c>
      <c r="O66" s="74">
        <v>65.2</v>
      </c>
      <c r="P66" s="73">
        <v>1570615</v>
      </c>
      <c r="Q66" s="74">
        <v>22.6</v>
      </c>
      <c r="R66" s="73">
        <v>544597</v>
      </c>
      <c r="S66" s="73">
        <v>455531</v>
      </c>
      <c r="T66" s="73">
        <v>31876</v>
      </c>
      <c r="U66" s="71">
        <v>77</v>
      </c>
      <c r="V66" s="71">
        <v>74</v>
      </c>
      <c r="W66" s="71">
        <v>3</v>
      </c>
      <c r="X66" s="71">
        <v>114</v>
      </c>
      <c r="Y66" s="71">
        <v>61</v>
      </c>
      <c r="Z66" s="71">
        <v>53</v>
      </c>
      <c r="AA66" s="72">
        <v>17.47</v>
      </c>
      <c r="AB66" s="72">
        <v>15.14</v>
      </c>
      <c r="AC66" s="72">
        <v>11.12</v>
      </c>
      <c r="AD66" s="71">
        <v>10380</v>
      </c>
      <c r="AE66" s="70" t="s">
        <v>109</v>
      </c>
    </row>
    <row r="67" spans="1:31" s="69" customFormat="1" ht="9.75" customHeight="1">
      <c r="A67" s="75" t="s">
        <v>108</v>
      </c>
      <c r="B67" s="73">
        <v>7266972</v>
      </c>
      <c r="C67" s="73">
        <v>262826</v>
      </c>
      <c r="D67" s="73">
        <v>30067</v>
      </c>
      <c r="E67" s="73">
        <v>0</v>
      </c>
      <c r="F67" s="71">
        <v>0</v>
      </c>
      <c r="G67" s="71">
        <v>0</v>
      </c>
      <c r="H67" s="73">
        <v>0</v>
      </c>
      <c r="I67" s="73">
        <v>6974079</v>
      </c>
      <c r="J67" s="73">
        <v>6951549</v>
      </c>
      <c r="K67" s="73">
        <v>2854</v>
      </c>
      <c r="L67" s="73">
        <v>19676</v>
      </c>
      <c r="M67" s="74">
        <v>0</v>
      </c>
      <c r="N67" s="73">
        <v>0</v>
      </c>
      <c r="O67" s="74">
        <v>55.2</v>
      </c>
      <c r="P67" s="73">
        <v>3852854</v>
      </c>
      <c r="Q67" s="74">
        <v>13.9</v>
      </c>
      <c r="R67" s="73">
        <v>967502</v>
      </c>
      <c r="S67" s="73">
        <v>1184991</v>
      </c>
      <c r="T67" s="73">
        <v>132451</v>
      </c>
      <c r="U67" s="71">
        <v>57</v>
      </c>
      <c r="V67" s="71">
        <v>28</v>
      </c>
      <c r="W67" s="71">
        <v>29</v>
      </c>
      <c r="X67" s="71">
        <v>403</v>
      </c>
      <c r="Y67" s="71">
        <v>252</v>
      </c>
      <c r="Z67" s="71">
        <v>151</v>
      </c>
      <c r="AA67" s="72">
        <v>68.24</v>
      </c>
      <c r="AB67" s="72">
        <v>47.83</v>
      </c>
      <c r="AC67" s="72">
        <v>32.79</v>
      </c>
      <c r="AD67" s="71">
        <v>18479</v>
      </c>
      <c r="AE67" s="70" t="s">
        <v>108</v>
      </c>
    </row>
    <row r="68" spans="1:31" s="69" customFormat="1" ht="9.75" customHeight="1">
      <c r="A68" s="75" t="s">
        <v>107</v>
      </c>
      <c r="B68" s="73">
        <v>3472412</v>
      </c>
      <c r="C68" s="73">
        <v>99665</v>
      </c>
      <c r="D68" s="73">
        <v>78044</v>
      </c>
      <c r="E68" s="73">
        <v>0</v>
      </c>
      <c r="F68" s="71">
        <v>0</v>
      </c>
      <c r="G68" s="71">
        <v>0</v>
      </c>
      <c r="H68" s="73">
        <v>0</v>
      </c>
      <c r="I68" s="73">
        <v>3294703</v>
      </c>
      <c r="J68" s="73">
        <v>3261942</v>
      </c>
      <c r="K68" s="73">
        <v>31872</v>
      </c>
      <c r="L68" s="73">
        <v>889</v>
      </c>
      <c r="M68" s="74">
        <v>0</v>
      </c>
      <c r="N68" s="73">
        <v>0</v>
      </c>
      <c r="O68" s="74">
        <v>80.2</v>
      </c>
      <c r="P68" s="73">
        <v>2642649</v>
      </c>
      <c r="Q68" s="74">
        <v>39.8</v>
      </c>
      <c r="R68" s="73">
        <v>1312620</v>
      </c>
      <c r="S68" s="73">
        <v>565258</v>
      </c>
      <c r="T68" s="73">
        <v>149400</v>
      </c>
      <c r="U68" s="71">
        <v>135</v>
      </c>
      <c r="V68" s="71">
        <v>112</v>
      </c>
      <c r="W68" s="71">
        <v>23</v>
      </c>
      <c r="X68" s="71">
        <v>235</v>
      </c>
      <c r="Y68" s="71">
        <v>153</v>
      </c>
      <c r="Z68" s="71">
        <v>82</v>
      </c>
      <c r="AA68" s="72">
        <v>31.12</v>
      </c>
      <c r="AB68" s="72">
        <v>26.5</v>
      </c>
      <c r="AC68" s="72">
        <v>17.73</v>
      </c>
      <c r="AD68" s="71">
        <v>10471</v>
      </c>
      <c r="AE68" s="70" t="s">
        <v>107</v>
      </c>
    </row>
    <row r="69" spans="1:31" s="69" customFormat="1" ht="9.75" customHeight="1">
      <c r="A69" s="75" t="s">
        <v>106</v>
      </c>
      <c r="B69" s="73">
        <v>8861576</v>
      </c>
      <c r="C69" s="73">
        <v>259369</v>
      </c>
      <c r="D69" s="73">
        <v>94157</v>
      </c>
      <c r="E69" s="73">
        <v>0</v>
      </c>
      <c r="F69" s="71">
        <v>0</v>
      </c>
      <c r="G69" s="71">
        <v>0</v>
      </c>
      <c r="H69" s="73">
        <v>0</v>
      </c>
      <c r="I69" s="73">
        <v>8508050</v>
      </c>
      <c r="J69" s="73">
        <v>8472394</v>
      </c>
      <c r="K69" s="73">
        <v>8973</v>
      </c>
      <c r="L69" s="73">
        <v>26683</v>
      </c>
      <c r="M69" s="74">
        <v>0</v>
      </c>
      <c r="N69" s="73">
        <v>0</v>
      </c>
      <c r="O69" s="74">
        <v>61.3</v>
      </c>
      <c r="P69" s="73">
        <v>5217585</v>
      </c>
      <c r="Q69" s="74">
        <v>19.3</v>
      </c>
      <c r="R69" s="73">
        <v>1646011</v>
      </c>
      <c r="S69" s="73">
        <v>833706</v>
      </c>
      <c r="T69" s="73">
        <v>190471</v>
      </c>
      <c r="U69" s="71">
        <v>109</v>
      </c>
      <c r="V69" s="71">
        <v>61</v>
      </c>
      <c r="W69" s="71">
        <v>48</v>
      </c>
      <c r="X69" s="71">
        <v>440</v>
      </c>
      <c r="Y69" s="71">
        <v>287</v>
      </c>
      <c r="Z69" s="71">
        <v>153</v>
      </c>
      <c r="AA69" s="72">
        <v>66.02</v>
      </c>
      <c r="AB69" s="72">
        <v>51.55</v>
      </c>
      <c r="AC69" s="72">
        <v>37.56</v>
      </c>
      <c r="AD69" s="71">
        <v>23604</v>
      </c>
      <c r="AE69" s="70" t="s">
        <v>106</v>
      </c>
    </row>
    <row r="70" spans="1:31" s="69" customFormat="1" ht="9.75" customHeight="1">
      <c r="A70" s="75" t="s">
        <v>105</v>
      </c>
      <c r="B70" s="73">
        <v>6756599</v>
      </c>
      <c r="C70" s="73">
        <v>276551</v>
      </c>
      <c r="D70" s="73">
        <v>18501</v>
      </c>
      <c r="E70" s="73">
        <v>0</v>
      </c>
      <c r="F70" s="71">
        <v>0</v>
      </c>
      <c r="G70" s="71">
        <v>0</v>
      </c>
      <c r="H70" s="73">
        <v>0</v>
      </c>
      <c r="I70" s="73">
        <v>6461547</v>
      </c>
      <c r="J70" s="73">
        <v>6461547</v>
      </c>
      <c r="K70" s="73">
        <v>0</v>
      </c>
      <c r="L70" s="73">
        <v>0</v>
      </c>
      <c r="M70" s="74">
        <v>0</v>
      </c>
      <c r="N70" s="73">
        <v>0</v>
      </c>
      <c r="O70" s="74">
        <v>81.2</v>
      </c>
      <c r="P70" s="73">
        <v>5249995</v>
      </c>
      <c r="Q70" s="74">
        <v>36.9</v>
      </c>
      <c r="R70" s="73">
        <v>2387347</v>
      </c>
      <c r="S70" s="73">
        <v>2310724</v>
      </c>
      <c r="T70" s="73">
        <v>408478</v>
      </c>
      <c r="U70" s="71">
        <v>373</v>
      </c>
      <c r="V70" s="71">
        <v>362</v>
      </c>
      <c r="W70" s="71">
        <v>11</v>
      </c>
      <c r="X70" s="71">
        <v>747</v>
      </c>
      <c r="Y70" s="71">
        <v>655</v>
      </c>
      <c r="Z70" s="71">
        <v>92</v>
      </c>
      <c r="AA70" s="72">
        <v>62.22</v>
      </c>
      <c r="AB70" s="72">
        <v>58.31</v>
      </c>
      <c r="AC70" s="72">
        <v>40.57</v>
      </c>
      <c r="AD70" s="71">
        <v>27268</v>
      </c>
      <c r="AE70" s="70" t="s">
        <v>105</v>
      </c>
    </row>
    <row r="71" spans="1:31" s="69" customFormat="1" ht="9.75" customHeight="1">
      <c r="A71" s="75" t="s">
        <v>104</v>
      </c>
      <c r="B71" s="73">
        <v>4001651</v>
      </c>
      <c r="C71" s="73">
        <v>289348</v>
      </c>
      <c r="D71" s="73">
        <v>104096</v>
      </c>
      <c r="E71" s="73">
        <v>0</v>
      </c>
      <c r="F71" s="71">
        <v>0</v>
      </c>
      <c r="G71" s="71">
        <v>0</v>
      </c>
      <c r="H71" s="73">
        <v>0</v>
      </c>
      <c r="I71" s="73">
        <v>3608207</v>
      </c>
      <c r="J71" s="73">
        <v>3596634</v>
      </c>
      <c r="K71" s="73">
        <v>9133</v>
      </c>
      <c r="L71" s="73">
        <v>2440</v>
      </c>
      <c r="M71" s="74">
        <v>0</v>
      </c>
      <c r="N71" s="73">
        <v>0</v>
      </c>
      <c r="O71" s="74">
        <v>57.6</v>
      </c>
      <c r="P71" s="73">
        <v>2079802</v>
      </c>
      <c r="Q71" s="74">
        <v>59</v>
      </c>
      <c r="R71" s="73">
        <v>2127591</v>
      </c>
      <c r="S71" s="73">
        <v>701899</v>
      </c>
      <c r="T71" s="73">
        <v>128562</v>
      </c>
      <c r="U71" s="71">
        <v>99</v>
      </c>
      <c r="V71" s="71">
        <v>77</v>
      </c>
      <c r="W71" s="71">
        <v>22</v>
      </c>
      <c r="X71" s="71">
        <v>370</v>
      </c>
      <c r="Y71" s="71">
        <v>158</v>
      </c>
      <c r="Z71" s="71">
        <v>212</v>
      </c>
      <c r="AA71" s="72">
        <v>28.3</v>
      </c>
      <c r="AB71" s="72">
        <v>25.88</v>
      </c>
      <c r="AC71" s="72">
        <v>18.23</v>
      </c>
      <c r="AD71" s="71">
        <v>13278</v>
      </c>
      <c r="AE71" s="70" t="s">
        <v>104</v>
      </c>
    </row>
    <row r="72" spans="1:31" s="69" customFormat="1" ht="9.75" customHeight="1">
      <c r="A72" s="75" t="s">
        <v>103</v>
      </c>
      <c r="B72" s="73">
        <v>4361203</v>
      </c>
      <c r="C72" s="73">
        <v>541598</v>
      </c>
      <c r="D72" s="73">
        <v>32852</v>
      </c>
      <c r="E72" s="73">
        <v>0</v>
      </c>
      <c r="F72" s="71">
        <v>7</v>
      </c>
      <c r="G72" s="71">
        <v>0</v>
      </c>
      <c r="H72" s="73">
        <v>1116</v>
      </c>
      <c r="I72" s="73">
        <v>3785637</v>
      </c>
      <c r="J72" s="73">
        <v>3765001</v>
      </c>
      <c r="K72" s="73">
        <v>19036</v>
      </c>
      <c r="L72" s="73">
        <v>1600</v>
      </c>
      <c r="M72" s="74">
        <v>0</v>
      </c>
      <c r="N72" s="73">
        <v>0</v>
      </c>
      <c r="O72" s="74">
        <v>84.4</v>
      </c>
      <c r="P72" s="73">
        <v>3193590</v>
      </c>
      <c r="Q72" s="74">
        <v>93.6</v>
      </c>
      <c r="R72" s="73">
        <v>3543412</v>
      </c>
      <c r="S72" s="73">
        <v>1121975</v>
      </c>
      <c r="T72" s="73">
        <v>265901</v>
      </c>
      <c r="U72" s="71">
        <v>245</v>
      </c>
      <c r="V72" s="71">
        <v>236</v>
      </c>
      <c r="W72" s="71">
        <v>9</v>
      </c>
      <c r="X72" s="71">
        <v>772</v>
      </c>
      <c r="Y72" s="71">
        <v>568</v>
      </c>
      <c r="Z72" s="71">
        <v>204</v>
      </c>
      <c r="AA72" s="72">
        <v>37.03</v>
      </c>
      <c r="AB72" s="72">
        <v>36.81</v>
      </c>
      <c r="AC72" s="72">
        <v>25.39</v>
      </c>
      <c r="AD72" s="71">
        <v>11756</v>
      </c>
      <c r="AE72" s="70" t="s">
        <v>103</v>
      </c>
    </row>
    <row r="73" spans="1:31" s="69" customFormat="1" ht="9.75" customHeight="1">
      <c r="A73" s="75" t="s">
        <v>102</v>
      </c>
      <c r="B73" s="73">
        <v>2177305</v>
      </c>
      <c r="C73" s="73">
        <v>72036</v>
      </c>
      <c r="D73" s="73">
        <v>14164</v>
      </c>
      <c r="E73" s="73">
        <v>0</v>
      </c>
      <c r="F73" s="71">
        <v>0</v>
      </c>
      <c r="G73" s="71">
        <v>0</v>
      </c>
      <c r="H73" s="73">
        <v>0</v>
      </c>
      <c r="I73" s="73">
        <v>2091105</v>
      </c>
      <c r="J73" s="73">
        <v>2055737</v>
      </c>
      <c r="K73" s="73">
        <v>5332</v>
      </c>
      <c r="L73" s="73">
        <v>30036</v>
      </c>
      <c r="M73" s="74">
        <v>0</v>
      </c>
      <c r="N73" s="73">
        <v>0</v>
      </c>
      <c r="O73" s="74">
        <v>85.1</v>
      </c>
      <c r="P73" s="73">
        <v>1778664</v>
      </c>
      <c r="Q73" s="74">
        <v>99.5</v>
      </c>
      <c r="R73" s="73">
        <v>2080098</v>
      </c>
      <c r="S73" s="73">
        <v>485526</v>
      </c>
      <c r="T73" s="73">
        <v>116041</v>
      </c>
      <c r="U73" s="71">
        <v>110</v>
      </c>
      <c r="V73" s="71">
        <v>93</v>
      </c>
      <c r="W73" s="71">
        <v>17</v>
      </c>
      <c r="X73" s="71">
        <v>181</v>
      </c>
      <c r="Y73" s="71">
        <v>111</v>
      </c>
      <c r="Z73" s="71">
        <v>70</v>
      </c>
      <c r="AA73" s="72">
        <v>19.27</v>
      </c>
      <c r="AB73" s="72">
        <v>17.78</v>
      </c>
      <c r="AC73" s="72">
        <v>12.78</v>
      </c>
      <c r="AD73" s="71">
        <v>9813</v>
      </c>
      <c r="AE73" s="70" t="s">
        <v>102</v>
      </c>
    </row>
    <row r="74" spans="1:31" s="69" customFormat="1" ht="9.75" customHeight="1">
      <c r="A74" s="75" t="s">
        <v>101</v>
      </c>
      <c r="B74" s="73">
        <v>6455943</v>
      </c>
      <c r="C74" s="73">
        <v>367510</v>
      </c>
      <c r="D74" s="73">
        <v>21677</v>
      </c>
      <c r="E74" s="73">
        <v>0</v>
      </c>
      <c r="F74" s="71">
        <v>0</v>
      </c>
      <c r="G74" s="71">
        <v>0</v>
      </c>
      <c r="H74" s="73">
        <v>0</v>
      </c>
      <c r="I74" s="73">
        <v>6066756</v>
      </c>
      <c r="J74" s="73">
        <v>6007140</v>
      </c>
      <c r="K74" s="73">
        <v>50552</v>
      </c>
      <c r="L74" s="73">
        <v>9064</v>
      </c>
      <c r="M74" s="74">
        <v>0</v>
      </c>
      <c r="N74" s="73">
        <v>0</v>
      </c>
      <c r="O74" s="74">
        <v>61.5</v>
      </c>
      <c r="P74" s="73">
        <v>3728326</v>
      </c>
      <c r="Q74" s="74">
        <v>59.8</v>
      </c>
      <c r="R74" s="73">
        <v>3630172</v>
      </c>
      <c r="S74" s="73">
        <v>1173069</v>
      </c>
      <c r="T74" s="73">
        <v>292036</v>
      </c>
      <c r="U74" s="71">
        <v>225</v>
      </c>
      <c r="V74" s="71">
        <v>189</v>
      </c>
      <c r="W74" s="71">
        <v>36</v>
      </c>
      <c r="X74" s="71">
        <v>528</v>
      </c>
      <c r="Y74" s="71">
        <v>390</v>
      </c>
      <c r="Z74" s="71">
        <v>138</v>
      </c>
      <c r="AA74" s="72">
        <v>50.46</v>
      </c>
      <c r="AB74" s="72">
        <v>41.18</v>
      </c>
      <c r="AC74" s="72">
        <v>26.79</v>
      </c>
      <c r="AD74" s="71">
        <v>24699</v>
      </c>
      <c r="AE74" s="70" t="s">
        <v>101</v>
      </c>
    </row>
    <row r="75" spans="1:31" s="69" customFormat="1" ht="9.75" customHeight="1">
      <c r="A75" s="75" t="s">
        <v>100</v>
      </c>
      <c r="B75" s="73">
        <v>6735316</v>
      </c>
      <c r="C75" s="73">
        <v>104841</v>
      </c>
      <c r="D75" s="73">
        <v>21996</v>
      </c>
      <c r="E75" s="73">
        <v>0</v>
      </c>
      <c r="F75" s="71">
        <v>0</v>
      </c>
      <c r="G75" s="71">
        <v>0</v>
      </c>
      <c r="H75" s="73">
        <v>0</v>
      </c>
      <c r="I75" s="73">
        <v>6608479</v>
      </c>
      <c r="J75" s="73">
        <v>6594333</v>
      </c>
      <c r="K75" s="73">
        <v>3492</v>
      </c>
      <c r="L75" s="73">
        <v>10654</v>
      </c>
      <c r="M75" s="74">
        <v>0</v>
      </c>
      <c r="N75" s="73">
        <v>0</v>
      </c>
      <c r="O75" s="74">
        <v>53</v>
      </c>
      <c r="P75" s="73">
        <v>3500450</v>
      </c>
      <c r="Q75" s="74">
        <v>18.9</v>
      </c>
      <c r="R75" s="73">
        <v>1250559</v>
      </c>
      <c r="S75" s="73">
        <v>651223</v>
      </c>
      <c r="T75" s="73">
        <v>126945</v>
      </c>
      <c r="U75" s="71">
        <v>113</v>
      </c>
      <c r="V75" s="71">
        <v>100</v>
      </c>
      <c r="W75" s="71">
        <v>13</v>
      </c>
      <c r="X75" s="71">
        <v>401</v>
      </c>
      <c r="Y75" s="71">
        <v>207</v>
      </c>
      <c r="Z75" s="71">
        <v>194</v>
      </c>
      <c r="AA75" s="72">
        <v>42.88</v>
      </c>
      <c r="AB75" s="72">
        <v>35.64</v>
      </c>
      <c r="AC75" s="72">
        <v>24.84</v>
      </c>
      <c r="AD75" s="71">
        <v>26730</v>
      </c>
      <c r="AE75" s="70" t="s">
        <v>100</v>
      </c>
    </row>
    <row r="76" spans="1:31" s="69" customFormat="1" ht="9.75" customHeight="1">
      <c r="A76" s="75" t="s">
        <v>99</v>
      </c>
      <c r="B76" s="73">
        <v>4766790</v>
      </c>
      <c r="C76" s="73">
        <v>261015</v>
      </c>
      <c r="D76" s="73">
        <v>47550</v>
      </c>
      <c r="E76" s="73">
        <v>4000</v>
      </c>
      <c r="F76" s="71">
        <v>0</v>
      </c>
      <c r="G76" s="71">
        <v>0</v>
      </c>
      <c r="H76" s="73">
        <v>0</v>
      </c>
      <c r="I76" s="73">
        <v>4458225</v>
      </c>
      <c r="J76" s="73">
        <v>4440466</v>
      </c>
      <c r="K76" s="73">
        <v>6350</v>
      </c>
      <c r="L76" s="73">
        <v>11409</v>
      </c>
      <c r="M76" s="74">
        <v>0</v>
      </c>
      <c r="N76" s="73">
        <v>0</v>
      </c>
      <c r="O76" s="74">
        <v>70.9</v>
      </c>
      <c r="P76" s="73">
        <v>3160879</v>
      </c>
      <c r="Q76" s="74">
        <v>47.7</v>
      </c>
      <c r="R76" s="73">
        <v>2125317</v>
      </c>
      <c r="S76" s="73">
        <v>881334</v>
      </c>
      <c r="T76" s="73">
        <v>190475</v>
      </c>
      <c r="U76" s="71">
        <v>135</v>
      </c>
      <c r="V76" s="71">
        <v>121</v>
      </c>
      <c r="W76" s="71">
        <v>14</v>
      </c>
      <c r="X76" s="71">
        <v>304</v>
      </c>
      <c r="Y76" s="71">
        <v>119</v>
      </c>
      <c r="Z76" s="71">
        <v>185</v>
      </c>
      <c r="AA76" s="72">
        <v>40.06</v>
      </c>
      <c r="AB76" s="72">
        <v>32.9</v>
      </c>
      <c r="AC76" s="72">
        <v>23.45</v>
      </c>
      <c r="AD76" s="71">
        <v>15566</v>
      </c>
      <c r="AE76" s="70" t="s">
        <v>99</v>
      </c>
    </row>
    <row r="77" spans="1:31" s="69" customFormat="1" ht="9.75" customHeight="1">
      <c r="A77" s="75" t="s">
        <v>98</v>
      </c>
      <c r="B77" s="73">
        <v>4500691</v>
      </c>
      <c r="C77" s="73">
        <v>57221</v>
      </c>
      <c r="D77" s="73">
        <v>110114</v>
      </c>
      <c r="E77" s="73">
        <v>0</v>
      </c>
      <c r="F77" s="71">
        <v>0</v>
      </c>
      <c r="G77" s="71">
        <v>0</v>
      </c>
      <c r="H77" s="73">
        <v>0</v>
      </c>
      <c r="I77" s="73">
        <v>4333356</v>
      </c>
      <c r="J77" s="73">
        <v>4293120</v>
      </c>
      <c r="K77" s="73">
        <v>30718</v>
      </c>
      <c r="L77" s="73">
        <v>9518</v>
      </c>
      <c r="M77" s="74">
        <v>0</v>
      </c>
      <c r="N77" s="73">
        <v>0</v>
      </c>
      <c r="O77" s="74">
        <v>63.2</v>
      </c>
      <c r="P77" s="73">
        <v>2737337</v>
      </c>
      <c r="Q77" s="74">
        <v>39.8</v>
      </c>
      <c r="R77" s="73">
        <v>1724249</v>
      </c>
      <c r="S77" s="73">
        <v>1085395</v>
      </c>
      <c r="T77" s="73">
        <v>254207</v>
      </c>
      <c r="U77" s="71">
        <v>135</v>
      </c>
      <c r="V77" s="71">
        <v>126</v>
      </c>
      <c r="W77" s="71">
        <v>9</v>
      </c>
      <c r="X77" s="71">
        <v>294</v>
      </c>
      <c r="Y77" s="71">
        <v>145</v>
      </c>
      <c r="Z77" s="71">
        <v>149</v>
      </c>
      <c r="AA77" s="72">
        <v>40.15</v>
      </c>
      <c r="AB77" s="72">
        <v>34.68</v>
      </c>
      <c r="AC77" s="72">
        <v>23.36</v>
      </c>
      <c r="AD77" s="71">
        <v>20504</v>
      </c>
      <c r="AE77" s="70" t="s">
        <v>98</v>
      </c>
    </row>
    <row r="78" spans="1:31" s="69" customFormat="1" ht="9.75" customHeight="1">
      <c r="A78" s="75" t="s">
        <v>97</v>
      </c>
      <c r="B78" s="73">
        <v>4015983</v>
      </c>
      <c r="C78" s="73">
        <v>50302</v>
      </c>
      <c r="D78" s="73">
        <v>960</v>
      </c>
      <c r="E78" s="73">
        <v>0</v>
      </c>
      <c r="F78" s="71">
        <v>0</v>
      </c>
      <c r="G78" s="71">
        <v>0</v>
      </c>
      <c r="H78" s="73">
        <v>0</v>
      </c>
      <c r="I78" s="73">
        <v>3964721</v>
      </c>
      <c r="J78" s="73">
        <v>3930210</v>
      </c>
      <c r="K78" s="73">
        <v>0</v>
      </c>
      <c r="L78" s="73">
        <v>34511</v>
      </c>
      <c r="M78" s="74">
        <v>0</v>
      </c>
      <c r="N78" s="73">
        <v>0</v>
      </c>
      <c r="O78" s="74">
        <v>76.8</v>
      </c>
      <c r="P78" s="73">
        <v>3044015</v>
      </c>
      <c r="Q78" s="74">
        <v>29.7</v>
      </c>
      <c r="R78" s="73">
        <v>1177859</v>
      </c>
      <c r="S78" s="73">
        <v>1082196</v>
      </c>
      <c r="T78" s="73">
        <v>120775</v>
      </c>
      <c r="U78" s="71">
        <v>90</v>
      </c>
      <c r="V78" s="71">
        <v>86</v>
      </c>
      <c r="W78" s="71">
        <v>4</v>
      </c>
      <c r="X78" s="71">
        <v>265</v>
      </c>
      <c r="Y78" s="71">
        <v>163</v>
      </c>
      <c r="Z78" s="71">
        <v>102</v>
      </c>
      <c r="AA78" s="72">
        <v>33.4</v>
      </c>
      <c r="AB78" s="72">
        <v>31.14</v>
      </c>
      <c r="AC78" s="72">
        <v>21.19</v>
      </c>
      <c r="AD78" s="71">
        <v>22195</v>
      </c>
      <c r="AE78" s="70" t="s">
        <v>97</v>
      </c>
    </row>
    <row r="79" spans="1:31" s="69" customFormat="1" ht="9.75" customHeight="1">
      <c r="A79" s="75" t="s">
        <v>96</v>
      </c>
      <c r="B79" s="73">
        <v>4016395</v>
      </c>
      <c r="C79" s="73">
        <v>111891</v>
      </c>
      <c r="D79" s="73">
        <v>67115</v>
      </c>
      <c r="E79" s="73">
        <v>0</v>
      </c>
      <c r="F79" s="71">
        <v>0</v>
      </c>
      <c r="G79" s="71">
        <v>0</v>
      </c>
      <c r="H79" s="73">
        <v>0</v>
      </c>
      <c r="I79" s="73">
        <v>3837389</v>
      </c>
      <c r="J79" s="73">
        <v>3808915</v>
      </c>
      <c r="K79" s="73">
        <v>15675</v>
      </c>
      <c r="L79" s="73">
        <v>12799</v>
      </c>
      <c r="M79" s="74">
        <v>0</v>
      </c>
      <c r="N79" s="73">
        <v>0</v>
      </c>
      <c r="O79" s="74">
        <v>71.6</v>
      </c>
      <c r="P79" s="73">
        <v>2746856</v>
      </c>
      <c r="Q79" s="74">
        <v>23.8</v>
      </c>
      <c r="R79" s="73">
        <v>913663</v>
      </c>
      <c r="S79" s="73">
        <v>602930</v>
      </c>
      <c r="T79" s="73">
        <v>82529</v>
      </c>
      <c r="U79" s="71">
        <v>42</v>
      </c>
      <c r="V79" s="71">
        <v>42</v>
      </c>
      <c r="W79" s="71">
        <v>0</v>
      </c>
      <c r="X79" s="71">
        <v>124</v>
      </c>
      <c r="Y79" s="71">
        <v>32</v>
      </c>
      <c r="Z79" s="71">
        <v>92</v>
      </c>
      <c r="AA79" s="72">
        <v>28.69</v>
      </c>
      <c r="AB79" s="72">
        <v>24.97</v>
      </c>
      <c r="AC79" s="72">
        <v>18.16</v>
      </c>
      <c r="AD79" s="71">
        <v>12727</v>
      </c>
      <c r="AE79" s="70" t="s">
        <v>96</v>
      </c>
    </row>
    <row r="80" spans="1:31" s="69" customFormat="1" ht="9.75" customHeight="1">
      <c r="A80" s="75"/>
      <c r="B80" s="73"/>
      <c r="C80" s="73"/>
      <c r="D80" s="73"/>
      <c r="E80" s="73"/>
      <c r="F80" s="71"/>
      <c r="G80" s="71"/>
      <c r="H80" s="73"/>
      <c r="I80" s="73"/>
      <c r="J80" s="73"/>
      <c r="K80" s="73"/>
      <c r="L80" s="73"/>
      <c r="M80" s="74"/>
      <c r="N80" s="73"/>
      <c r="O80" s="74"/>
      <c r="P80" s="73"/>
      <c r="Q80" s="74"/>
      <c r="R80" s="73"/>
      <c r="S80" s="73"/>
      <c r="T80" s="73"/>
      <c r="U80" s="71"/>
      <c r="V80" s="71"/>
      <c r="W80" s="71"/>
      <c r="X80" s="71"/>
      <c r="Y80" s="71"/>
      <c r="Z80" s="71"/>
      <c r="AA80" s="72"/>
      <c r="AB80" s="72"/>
      <c r="AC80" s="72"/>
      <c r="AD80" s="71"/>
      <c r="AE80" s="70"/>
    </row>
    <row r="81" spans="1:31" s="69" customFormat="1" ht="9.75" customHeight="1">
      <c r="A81" s="75" t="s">
        <v>95</v>
      </c>
      <c r="B81" s="73">
        <v>1279652732</v>
      </c>
      <c r="C81" s="73">
        <v>35174248</v>
      </c>
      <c r="D81" s="73">
        <v>19603003</v>
      </c>
      <c r="E81" s="73">
        <v>1929946</v>
      </c>
      <c r="F81" s="71">
        <v>47</v>
      </c>
      <c r="G81" s="71">
        <v>1</v>
      </c>
      <c r="H81" s="73">
        <v>109863</v>
      </c>
      <c r="I81" s="73">
        <v>1224765618</v>
      </c>
      <c r="J81" s="73">
        <v>1216786953</v>
      </c>
      <c r="K81" s="73">
        <v>3402804</v>
      </c>
      <c r="L81" s="73">
        <v>4575861</v>
      </c>
      <c r="M81" s="74">
        <v>0</v>
      </c>
      <c r="N81" s="73">
        <v>0</v>
      </c>
      <c r="O81" s="74">
        <v>62.3</v>
      </c>
      <c r="P81" s="73">
        <v>763497548</v>
      </c>
      <c r="Q81" s="74">
        <v>28.4</v>
      </c>
      <c r="R81" s="73">
        <v>347404804</v>
      </c>
      <c r="S81" s="73">
        <v>180118803</v>
      </c>
      <c r="T81" s="73">
        <v>20412385</v>
      </c>
      <c r="U81" s="71">
        <v>14859</v>
      </c>
      <c r="V81" s="71">
        <v>11416</v>
      </c>
      <c r="W81" s="71">
        <v>3443</v>
      </c>
      <c r="X81" s="71">
        <v>56323</v>
      </c>
      <c r="Y81" s="71">
        <v>27090</v>
      </c>
      <c r="Z81" s="71">
        <v>29233</v>
      </c>
      <c r="AA81" s="72">
        <v>10632.9</v>
      </c>
      <c r="AB81" s="72">
        <v>7710</v>
      </c>
      <c r="AC81" s="72">
        <v>5389.93</v>
      </c>
      <c r="AD81" s="71">
        <v>3174166</v>
      </c>
      <c r="AE81" s="70" t="s">
        <v>95</v>
      </c>
    </row>
    <row r="82" spans="1:31" s="69" customFormat="1" ht="9.75" customHeight="1">
      <c r="A82" s="75"/>
      <c r="B82" s="73"/>
      <c r="C82" s="73"/>
      <c r="D82" s="73"/>
      <c r="E82" s="73"/>
      <c r="F82" s="71"/>
      <c r="G82" s="71"/>
      <c r="H82" s="73"/>
      <c r="I82" s="73"/>
      <c r="J82" s="73"/>
      <c r="K82" s="73"/>
      <c r="L82" s="73"/>
      <c r="M82" s="74"/>
      <c r="N82" s="73"/>
      <c r="O82" s="74"/>
      <c r="P82" s="73"/>
      <c r="Q82" s="74"/>
      <c r="R82" s="73"/>
      <c r="S82" s="73"/>
      <c r="T82" s="73"/>
      <c r="U82" s="71"/>
      <c r="V82" s="71"/>
      <c r="W82" s="71"/>
      <c r="X82" s="71"/>
      <c r="Y82" s="71"/>
      <c r="Z82" s="71"/>
      <c r="AA82" s="72"/>
      <c r="AB82" s="72"/>
      <c r="AC82" s="72"/>
      <c r="AD82" s="71"/>
      <c r="AE82" s="70"/>
    </row>
    <row r="83" spans="1:31" s="69" customFormat="1" ht="9.75" customHeight="1">
      <c r="A83" s="75"/>
      <c r="B83" s="73"/>
      <c r="C83" s="73"/>
      <c r="D83" s="73"/>
      <c r="E83" s="73"/>
      <c r="F83" s="71"/>
      <c r="G83" s="71"/>
      <c r="H83" s="73"/>
      <c r="I83" s="73"/>
      <c r="J83" s="73"/>
      <c r="K83" s="73"/>
      <c r="L83" s="73"/>
      <c r="M83" s="74"/>
      <c r="N83" s="73"/>
      <c r="O83" s="74"/>
      <c r="P83" s="73"/>
      <c r="Q83" s="74"/>
      <c r="R83" s="73"/>
      <c r="S83" s="73"/>
      <c r="T83" s="73"/>
      <c r="U83" s="71"/>
      <c r="V83" s="71"/>
      <c r="W83" s="71"/>
      <c r="X83" s="71"/>
      <c r="Y83" s="71"/>
      <c r="Z83" s="71"/>
      <c r="AA83" s="72"/>
      <c r="AB83" s="72"/>
      <c r="AC83" s="72"/>
      <c r="AD83" s="71"/>
      <c r="AE83" s="70"/>
    </row>
    <row r="84" spans="1:31" s="69" customFormat="1" ht="9.75" customHeight="1">
      <c r="A84" s="75"/>
      <c r="B84" s="73"/>
      <c r="C84" s="73"/>
      <c r="D84" s="73"/>
      <c r="E84" s="73"/>
      <c r="F84" s="71"/>
      <c r="G84" s="71"/>
      <c r="H84" s="73"/>
      <c r="I84" s="73"/>
      <c r="J84" s="73"/>
      <c r="K84" s="73"/>
      <c r="L84" s="73"/>
      <c r="M84" s="74"/>
      <c r="N84" s="73"/>
      <c r="O84" s="74"/>
      <c r="P84" s="73"/>
      <c r="Q84" s="74"/>
      <c r="R84" s="73"/>
      <c r="S84" s="73"/>
      <c r="T84" s="73"/>
      <c r="U84" s="71"/>
      <c r="V84" s="71"/>
      <c r="W84" s="71"/>
      <c r="X84" s="71"/>
      <c r="Y84" s="71"/>
      <c r="Z84" s="71"/>
      <c r="AA84" s="72"/>
      <c r="AB84" s="72"/>
      <c r="AC84" s="72"/>
      <c r="AD84" s="71"/>
      <c r="AE84" s="70"/>
    </row>
    <row r="85" spans="1:31" s="62" customFormat="1" ht="9.75" customHeight="1">
      <c r="A85" s="68"/>
      <c r="B85" s="66"/>
      <c r="C85" s="66"/>
      <c r="D85" s="66"/>
      <c r="E85" s="66"/>
      <c r="F85" s="64"/>
      <c r="G85" s="64"/>
      <c r="H85" s="66"/>
      <c r="I85" s="66"/>
      <c r="J85" s="66"/>
      <c r="K85" s="66"/>
      <c r="L85" s="66"/>
      <c r="M85" s="67"/>
      <c r="N85" s="66"/>
      <c r="O85" s="67"/>
      <c r="P85" s="66"/>
      <c r="Q85" s="67"/>
      <c r="R85" s="66"/>
      <c r="S85" s="66"/>
      <c r="T85" s="66"/>
      <c r="U85" s="64"/>
      <c r="V85" s="64"/>
      <c r="W85" s="64"/>
      <c r="X85" s="64"/>
      <c r="Y85" s="64"/>
      <c r="Z85" s="64"/>
      <c r="AA85" s="65"/>
      <c r="AB85" s="65"/>
      <c r="AC85" s="65"/>
      <c r="AD85" s="64"/>
      <c r="AE85" s="63"/>
    </row>
    <row r="86" spans="1:2" s="60" customFormat="1" ht="9.75" customHeight="1">
      <c r="A86" s="61" t="s">
        <v>212</v>
      </c>
      <c r="B86" s="60" t="s">
        <v>216</v>
      </c>
    </row>
    <row r="87" s="60" customFormat="1" ht="9.75" customHeight="1">
      <c r="B87" s="60" t="s">
        <v>217</v>
      </c>
    </row>
  </sheetData>
  <sheetProtection/>
  <mergeCells count="37">
    <mergeCell ref="B4:B6"/>
    <mergeCell ref="C4:C6"/>
    <mergeCell ref="D4:E4"/>
    <mergeCell ref="F4:H4"/>
    <mergeCell ref="I4:L4"/>
    <mergeCell ref="M4:N4"/>
    <mergeCell ref="M5:M6"/>
    <mergeCell ref="N5:N6"/>
    <mergeCell ref="O4:P4"/>
    <mergeCell ref="Q4:R4"/>
    <mergeCell ref="S4:S6"/>
    <mergeCell ref="T4:T6"/>
    <mergeCell ref="U4:W4"/>
    <mergeCell ref="X4:Z4"/>
    <mergeCell ref="O5:O6"/>
    <mergeCell ref="P5:P6"/>
    <mergeCell ref="Q5:Q6"/>
    <mergeCell ref="R5:R6"/>
    <mergeCell ref="AA4:AC4"/>
    <mergeCell ref="AD4:AD6"/>
    <mergeCell ref="D5:D6"/>
    <mergeCell ref="E5:E6"/>
    <mergeCell ref="F5:G5"/>
    <mergeCell ref="H5:H6"/>
    <mergeCell ref="I5:I6"/>
    <mergeCell ref="J5:J6"/>
    <mergeCell ref="K5:K6"/>
    <mergeCell ref="L5:L6"/>
    <mergeCell ref="AA5:AA6"/>
    <mergeCell ref="AB5:AB6"/>
    <mergeCell ref="AC5:AC6"/>
    <mergeCell ref="U5:U6"/>
    <mergeCell ref="V5:V6"/>
    <mergeCell ref="W5:W6"/>
    <mergeCell ref="X5:X6"/>
    <mergeCell ref="Y5:Y6"/>
    <mergeCell ref="Z5:Z6"/>
  </mergeCells>
  <printOptions horizontalCentered="1"/>
  <pageMargins left="0.3937007874015748" right="0.3937007874015748" top="0.5118110236220472" bottom="0.35433070866141736" header="0.5118110236220472" footer="0.31496062992125984"/>
  <pageSetup fitToHeight="0" horizontalDpi="400" verticalDpi="4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ㅤ</cp:lastModifiedBy>
  <cp:lastPrinted>2016-12-16T05:47:52Z</cp:lastPrinted>
  <dcterms:created xsi:type="dcterms:W3CDTF">2014-11-21T02:35:11Z</dcterms:created>
  <dcterms:modified xsi:type="dcterms:W3CDTF">2019-12-26T04:36:16Z</dcterms:modified>
  <cp:category/>
  <cp:version/>
  <cp:contentType/>
  <cp:contentStatus/>
</cp:coreProperties>
</file>