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10" tabRatio="775" activeTab="0"/>
  </bookViews>
  <sheets>
    <sheet name="事業箇所一覧" sheetId="1" r:id="rId1"/>
    <sheet name="事業箇所一覧 （全体百万、当該年度千円単位）" sheetId="2" state="hidden" r:id="rId2"/>
  </sheets>
  <definedNames>
    <definedName name="_xlnm.Print_Area" localSheetId="0">'事業箇所一覧'!$A$1:$H$20</definedName>
    <definedName name="_xlnm.Print_Area" localSheetId="1">'事業箇所一覧 （全体百万、当該年度千円単位）'!$A$1:$H$20</definedName>
  </definedNames>
  <calcPr fullCalcOnLoad="1"/>
</workbook>
</file>

<file path=xl/sharedStrings.xml><?xml version="1.0" encoding="utf-8"?>
<sst xmlns="http://schemas.openxmlformats.org/spreadsheetml/2006/main" count="188" uniqueCount="67">
  <si>
    <t>長野県</t>
  </si>
  <si>
    <t>備考</t>
  </si>
  <si>
    <t xml:space="preserve">
（注）</t>
  </si>
  <si>
    <t>当該年度
事業費
（百万円）</t>
  </si>
  <si>
    <t>【官庁営繕事業】</t>
  </si>
  <si>
    <t>全体事業費
(億円)</t>
  </si>
  <si>
    <t>都道府県
（実施箇所）</t>
  </si>
  <si>
    <t>100点</t>
  </si>
  <si>
    <t>事業計画
の必要性</t>
  </si>
  <si>
    <t>事業名</t>
  </si>
  <si>
    <t>事業評価</t>
  </si>
  <si>
    <t>事業計画
の合理性</t>
  </si>
  <si>
    <t>事業計画
の効果</t>
  </si>
  <si>
    <t>北海道</t>
  </si>
  <si>
    <t>東京都</t>
  </si>
  <si>
    <t>100点</t>
  </si>
  <si>
    <t>110点</t>
  </si>
  <si>
    <t>札幌第４地方合同庁舎</t>
  </si>
  <si>
    <t>128点</t>
  </si>
  <si>
    <t>121点</t>
  </si>
  <si>
    <t>125点</t>
  </si>
  <si>
    <t>133点</t>
  </si>
  <si>
    <t>131点</t>
  </si>
  <si>
    <t>114点</t>
  </si>
  <si>
    <t>121点</t>
  </si>
  <si>
    <t>116点</t>
  </si>
  <si>
    <t>大阪府</t>
  </si>
  <si>
    <t>104点</t>
  </si>
  <si>
    <t>長野第１地方合同庁舎</t>
  </si>
  <si>
    <t>愛知県</t>
  </si>
  <si>
    <t>133点</t>
  </si>
  <si>
    <t>神奈川県</t>
  </si>
  <si>
    <t>内閣府新庁舎</t>
  </si>
  <si>
    <t>横浜地方合同庁舎</t>
  </si>
  <si>
    <t>名古屋第４地方合同庁舎</t>
  </si>
  <si>
    <t>131点</t>
  </si>
  <si>
    <t>大阪第６地方合同庁舎</t>
  </si>
  <si>
    <t xml:space="preserve">
事業計画の必要性 - 既存施設の老朽・狭隘・政策要因等、施設の現況から事業計画を早期に行う必要性を評価する指標
事業計画の合理性 - 採択案と同等の性能を確保できる代替案の設定可能性の検討、代替案との経済比較等から新規事業として
　　　　　　　　　　　　行うことの合理性を評価する指標
事業計画の効果    - 通常業務に必要な機能を満たしていることを確認・評価する指標
（採択要件：事業計画の必要性、事業計画の合理性及び事業計画の効果がいずれも100点以上）</t>
  </si>
  <si>
    <t>京都府</t>
  </si>
  <si>
    <t>国立京都国際会館　
展示施設（Ⅱ期）</t>
  </si>
  <si>
    <t>鹿児島県</t>
  </si>
  <si>
    <t>名瀬第２地方合同庁舎</t>
  </si>
  <si>
    <t>広島県</t>
  </si>
  <si>
    <t>広島地方合同庁舎防災棟</t>
  </si>
  <si>
    <t>124点</t>
  </si>
  <si>
    <r>
      <t>1</t>
    </r>
    <r>
      <rPr>
        <sz val="11"/>
        <rFont val="ＭＳ Ｐゴシック"/>
        <family val="3"/>
      </rPr>
      <t>13点</t>
    </r>
  </si>
  <si>
    <t>名寄税務署</t>
  </si>
  <si>
    <t>新潟県</t>
  </si>
  <si>
    <t>直江津港湾合同庁舎</t>
  </si>
  <si>
    <t>大分県</t>
  </si>
  <si>
    <t>大分地方合同庁舎</t>
  </si>
  <si>
    <t>107点</t>
  </si>
  <si>
    <t>113点</t>
  </si>
  <si>
    <t>札幌第４地方合同庁舎（Ⅱ期）</t>
  </si>
  <si>
    <t>115点</t>
  </si>
  <si>
    <t>川崎港湾合同庁舎</t>
  </si>
  <si>
    <t>島根県</t>
  </si>
  <si>
    <t>福岡県</t>
  </si>
  <si>
    <t>西福岡税務署</t>
  </si>
  <si>
    <t>隠岐海上保安署</t>
  </si>
  <si>
    <t>117点</t>
  </si>
  <si>
    <t>新規</t>
  </si>
  <si>
    <t>当該年度
事業費
（千円）</t>
  </si>
  <si>
    <t>全体事業費
(百万円)</t>
  </si>
  <si>
    <t>新規</t>
  </si>
  <si>
    <t>よこはま新港合同庁舎</t>
  </si>
  <si>
    <t>大手前合同庁舎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</si>
</sst>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\ ;&quot;△ &quot;#,##0\ "/>
    <numFmt numFmtId="180" formatCode="0_);[Red]\(0\)"/>
    <numFmt numFmtId="181" formatCode="#,##0.0_ "/>
    <numFmt numFmtId="182" formatCode="#,##0\ \ ;&quot;△ &quot;#,##0\ \ "/>
    <numFmt numFmtId="183" formatCode="#,##0.0;[Red]\-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;&quot;△ &quot;#,##0"/>
    <numFmt numFmtId="188" formatCode="#,###"/>
  </numFmts>
  <fonts count="2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79" fontId="12" fillId="0" borderId="16" xfId="48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38" fontId="12" fillId="0" borderId="20" xfId="48" applyFont="1" applyFill="1" applyBorder="1" applyAlignment="1">
      <alignment horizontal="center" vertical="center" wrapText="1"/>
    </xf>
    <xf numFmtId="0" fontId="12" fillId="0" borderId="19" xfId="64" applyFont="1" applyFill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179" fontId="12" fillId="0" borderId="19" xfId="48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79" fontId="12" fillId="0" borderId="19" xfId="48" applyNumberFormat="1" applyFont="1" applyFill="1" applyBorder="1" applyAlignment="1">
      <alignment vertical="center"/>
    </xf>
    <xf numFmtId="180" fontId="12" fillId="0" borderId="19" xfId="0" applyNumberFormat="1" applyFont="1" applyFill="1" applyBorder="1" applyAlignment="1">
      <alignment vertical="center" wrapText="1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9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179" fontId="12" fillId="0" borderId="22" xfId="48" applyNumberFormat="1" applyFont="1" applyFill="1" applyBorder="1" applyAlignment="1">
      <alignment horizontal="right" vertical="center"/>
    </xf>
    <xf numFmtId="180" fontId="12" fillId="0" borderId="19" xfId="0" applyNumberFormat="1" applyFont="1" applyFill="1" applyBorder="1" applyAlignment="1">
      <alignment vertical="center" wrapText="1"/>
    </xf>
    <xf numFmtId="180" fontId="12" fillId="0" borderId="2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0" fontId="12" fillId="0" borderId="23" xfId="0" applyNumberFormat="1" applyFont="1" applyFill="1" applyBorder="1" applyAlignment="1">
      <alignment horizontal="center" vertical="center"/>
    </xf>
    <xf numFmtId="179" fontId="12" fillId="0" borderId="23" xfId="48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79" fontId="23" fillId="0" borderId="23" xfId="48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180" fontId="12" fillId="0" borderId="27" xfId="0" applyNumberFormat="1" applyFont="1" applyFill="1" applyBorder="1" applyAlignment="1">
      <alignment vertical="center"/>
    </xf>
    <xf numFmtId="180" fontId="12" fillId="0" borderId="27" xfId="0" applyNumberFormat="1" applyFont="1" applyFill="1" applyBorder="1" applyAlignment="1">
      <alignment horizontal="center" vertical="center"/>
    </xf>
    <xf numFmtId="179" fontId="23" fillId="0" borderId="27" xfId="48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187" fontId="23" fillId="0" borderId="16" xfId="0" applyNumberFormat="1" applyFont="1" applyFill="1" applyBorder="1" applyAlignment="1">
      <alignment horizontal="right" vertical="center"/>
    </xf>
    <xf numFmtId="187" fontId="23" fillId="0" borderId="22" xfId="0" applyNumberFormat="1" applyFont="1" applyFill="1" applyBorder="1" applyAlignment="1">
      <alignment horizontal="right" vertical="center"/>
    </xf>
    <xf numFmtId="187" fontId="23" fillId="0" borderId="19" xfId="0" applyNumberFormat="1" applyFont="1" applyFill="1" applyBorder="1" applyAlignment="1">
      <alignment vertical="center"/>
    </xf>
    <xf numFmtId="187" fontId="23" fillId="0" borderId="19" xfId="0" applyNumberFormat="1" applyFont="1" applyFill="1" applyBorder="1" applyAlignment="1">
      <alignment horizontal="right" vertical="center"/>
    </xf>
    <xf numFmtId="187" fontId="23" fillId="0" borderId="23" xfId="0" applyNumberFormat="1" applyFont="1" applyFill="1" applyBorder="1" applyAlignment="1">
      <alignment horizontal="right" vertical="center"/>
    </xf>
    <xf numFmtId="187" fontId="23" fillId="0" borderId="27" xfId="0" applyNumberFormat="1" applyFont="1" applyFill="1" applyBorder="1" applyAlignment="1">
      <alignment horizontal="right" vertical="center"/>
    </xf>
    <xf numFmtId="188" fontId="12" fillId="0" borderId="18" xfId="0" applyNumberFormat="1" applyFont="1" applyFill="1" applyBorder="1" applyAlignment="1">
      <alignment horizontal="center" vertical="center"/>
    </xf>
    <xf numFmtId="188" fontId="12" fillId="0" borderId="24" xfId="0" applyNumberFormat="1" applyFont="1" applyFill="1" applyBorder="1" applyAlignment="1">
      <alignment horizontal="center" vertical="center"/>
    </xf>
    <xf numFmtId="188" fontId="12" fillId="0" borderId="25" xfId="0" applyNumberFormat="1" applyFont="1" applyFill="1" applyBorder="1" applyAlignment="1">
      <alignment horizontal="center" vertical="center"/>
    </xf>
    <xf numFmtId="188" fontId="12" fillId="0" borderId="31" xfId="0" applyNumberFormat="1" applyFont="1" applyFill="1" applyBorder="1" applyAlignment="1">
      <alignment horizontal="center" vertical="center"/>
    </xf>
    <xf numFmtId="180" fontId="12" fillId="0" borderId="16" xfId="0" applyNumberFormat="1" applyFont="1" applyFill="1" applyBorder="1" applyAlignment="1">
      <alignment vertical="center"/>
    </xf>
    <xf numFmtId="180" fontId="12" fillId="0" borderId="16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9" fontId="12" fillId="0" borderId="16" xfId="48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38" fontId="12" fillId="0" borderId="16" xfId="48" applyFont="1" applyFill="1" applyBorder="1" applyAlignment="1">
      <alignment horizontal="center" vertical="center" wrapText="1"/>
    </xf>
    <xf numFmtId="0" fontId="12" fillId="0" borderId="19" xfId="64" applyFont="1" applyFill="1" applyBorder="1" applyAlignment="1">
      <alignment horizontal="center" vertical="center" wrapText="1"/>
      <protection/>
    </xf>
    <xf numFmtId="188" fontId="12" fillId="0" borderId="21" xfId="0" applyNumberFormat="1" applyFont="1" applyFill="1" applyBorder="1" applyAlignment="1">
      <alignment horizontal="center" vertical="center" wrapText="1"/>
    </xf>
    <xf numFmtId="177" fontId="12" fillId="0" borderId="19" xfId="0" applyNumberFormat="1" applyFont="1" applyFill="1" applyBorder="1" applyAlignment="1">
      <alignment horizontal="right" vertical="center"/>
    </xf>
    <xf numFmtId="188" fontId="12" fillId="0" borderId="21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vertical="center"/>
    </xf>
    <xf numFmtId="188" fontId="12" fillId="0" borderId="21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178" fontId="12" fillId="0" borderId="27" xfId="0" applyNumberFormat="1" applyFont="1" applyFill="1" applyBorder="1" applyAlignment="1">
      <alignment horizontal="right" vertical="center"/>
    </xf>
    <xf numFmtId="179" fontId="12" fillId="0" borderId="27" xfId="48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2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④≪別添３≫評価結果一覧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0"/>
  <sheetViews>
    <sheetView tabSelected="1" view="pageBreakPreview" zoomScale="70" zoomScaleNormal="4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G2" sqref="G2:G3"/>
    </sheetView>
  </sheetViews>
  <sheetFormatPr defaultColWidth="9.00390625" defaultRowHeight="13.5"/>
  <cols>
    <col min="1" max="1" width="11.75390625" style="1" bestFit="1" customWidth="1"/>
    <col min="2" max="2" width="29.25390625" style="2" bestFit="1" customWidth="1"/>
    <col min="3" max="3" width="11.625" style="2" bestFit="1" customWidth="1"/>
    <col min="4" max="6" width="9.375" style="2" bestFit="1" customWidth="1"/>
    <col min="7" max="7" width="11.625" style="2" customWidth="1"/>
    <col min="8" max="8" width="29.25390625" style="2" customWidth="1"/>
    <col min="9" max="9" width="47.25390625" style="3" customWidth="1"/>
    <col min="10" max="16384" width="9.00390625" style="3" customWidth="1"/>
  </cols>
  <sheetData>
    <row r="1" spans="1:9" ht="39.75" customHeight="1">
      <c r="A1" s="101" t="s">
        <v>4</v>
      </c>
      <c r="B1" s="102"/>
      <c r="I1" s="48"/>
    </row>
    <row r="2" spans="1:8" ht="38.25" customHeight="1">
      <c r="A2" s="103" t="s">
        <v>6</v>
      </c>
      <c r="B2" s="105" t="s">
        <v>9</v>
      </c>
      <c r="C2" s="107" t="s">
        <v>5</v>
      </c>
      <c r="D2" s="109" t="s">
        <v>10</v>
      </c>
      <c r="E2" s="110"/>
      <c r="F2" s="111"/>
      <c r="G2" s="107" t="s">
        <v>3</v>
      </c>
      <c r="H2" s="97" t="s">
        <v>1</v>
      </c>
    </row>
    <row r="3" spans="1:8" ht="38.25" customHeight="1" thickBot="1">
      <c r="A3" s="104"/>
      <c r="B3" s="106"/>
      <c r="C3" s="108"/>
      <c r="D3" s="5" t="s">
        <v>8</v>
      </c>
      <c r="E3" s="4" t="s">
        <v>11</v>
      </c>
      <c r="F3" s="4" t="s">
        <v>12</v>
      </c>
      <c r="G3" s="112"/>
      <c r="H3" s="98"/>
    </row>
    <row r="4" spans="1:8" ht="38.25" customHeight="1" thickTop="1">
      <c r="A4" s="76" t="s">
        <v>13</v>
      </c>
      <c r="B4" s="41" t="s">
        <v>17</v>
      </c>
      <c r="C4" s="77">
        <v>87</v>
      </c>
      <c r="D4" s="42" t="s">
        <v>18</v>
      </c>
      <c r="E4" s="43" t="s">
        <v>7</v>
      </c>
      <c r="F4" s="43" t="s">
        <v>19</v>
      </c>
      <c r="G4" s="77">
        <f>ROUND('事業箇所一覧 （全体百万、当該年度千円単位）'!G4/1000,0)</f>
        <v>3711</v>
      </c>
      <c r="H4" s="69">
        <f>'事業箇所一覧 （全体百万、当該年度千円単位）'!H4</f>
        <v>0</v>
      </c>
    </row>
    <row r="5" spans="1:8" ht="38.25" customHeight="1">
      <c r="A5" s="76" t="s">
        <v>13</v>
      </c>
      <c r="B5" s="41" t="s">
        <v>53</v>
      </c>
      <c r="C5" s="78">
        <f>ROUND('事業箇所一覧 （全体百万、当該年度千円単位）'!C5/100,0)</f>
        <v>125</v>
      </c>
      <c r="D5" s="42" t="s">
        <v>54</v>
      </c>
      <c r="E5" s="43" t="s">
        <v>7</v>
      </c>
      <c r="F5" s="43" t="s">
        <v>19</v>
      </c>
      <c r="G5" s="77">
        <f>ROUND('事業箇所一覧 （全体百万、当該年度千円単位）'!G5/1000,0)</f>
        <v>6</v>
      </c>
      <c r="H5" s="69" t="str">
        <f>'事業箇所一覧 （全体百万、当該年度千円単位）'!H5</f>
        <v>新規</v>
      </c>
    </row>
    <row r="6" spans="1:8" ht="38.25" customHeight="1">
      <c r="A6" s="76" t="s">
        <v>13</v>
      </c>
      <c r="B6" s="40" t="s">
        <v>46</v>
      </c>
      <c r="C6" s="79">
        <f>ROUND('事業箇所一覧 （全体百万、当該年度千円単位）'!C6/100,1)</f>
        <v>7.6</v>
      </c>
      <c r="D6" s="44" t="s">
        <v>52</v>
      </c>
      <c r="E6" s="45" t="s">
        <v>15</v>
      </c>
      <c r="F6" s="46" t="s">
        <v>24</v>
      </c>
      <c r="G6" s="77">
        <f>ROUND('事業箇所一覧 （全体百万、当該年度千円単位）'!G6/1000,0)</f>
        <v>0</v>
      </c>
      <c r="H6" s="69">
        <f>'事業箇所一覧 （全体百万、当該年度千円単位）'!H6</f>
        <v>0</v>
      </c>
    </row>
    <row r="7" spans="1:8" ht="38.25" customHeight="1">
      <c r="A7" s="80" t="s">
        <v>14</v>
      </c>
      <c r="B7" s="81" t="s">
        <v>32</v>
      </c>
      <c r="C7" s="82">
        <f>ROUND('事業箇所一覧 （全体百万、当該年度千円単位）'!C7/100,0)</f>
        <v>52</v>
      </c>
      <c r="D7" s="83" t="s">
        <v>20</v>
      </c>
      <c r="E7" s="84" t="s">
        <v>15</v>
      </c>
      <c r="F7" s="43" t="s">
        <v>24</v>
      </c>
      <c r="G7" s="77">
        <f>ROUND('事業箇所一覧 （全体百万、当該年度千円単位）'!G7/1000,0)</f>
        <v>0</v>
      </c>
      <c r="H7" s="85">
        <f>'事業箇所一覧 （全体百万、当該年度千円単位）'!H7</f>
        <v>0</v>
      </c>
    </row>
    <row r="8" spans="1:8" ht="38.25" customHeight="1">
      <c r="A8" s="80" t="s">
        <v>31</v>
      </c>
      <c r="B8" s="51" t="s">
        <v>65</v>
      </c>
      <c r="C8" s="86">
        <f>ROUND('事業箇所一覧 （全体百万、当該年度千円単位）'!C8/100,0)</f>
        <v>200</v>
      </c>
      <c r="D8" s="45" t="s">
        <v>25</v>
      </c>
      <c r="E8" s="53" t="s">
        <v>15</v>
      </c>
      <c r="F8" s="53" t="s">
        <v>24</v>
      </c>
      <c r="G8" s="77">
        <f>ROUND('事業箇所一覧 （全体百万、当該年度千円単位）'!G8/1000,0)</f>
        <v>1912</v>
      </c>
      <c r="H8" s="87">
        <f>'事業箇所一覧 （全体百万、当該年度千円単位）'!H8</f>
        <v>0</v>
      </c>
    </row>
    <row r="9" spans="1:8" ht="38.25" customHeight="1">
      <c r="A9" s="80" t="s">
        <v>31</v>
      </c>
      <c r="B9" s="51" t="s">
        <v>55</v>
      </c>
      <c r="C9" s="86">
        <f>ROUND('事業箇所一覧 （全体百万、当該年度千円単位）'!C9/100,0)</f>
        <v>18</v>
      </c>
      <c r="D9" s="52" t="s">
        <v>52</v>
      </c>
      <c r="E9" s="53" t="s">
        <v>15</v>
      </c>
      <c r="F9" s="53" t="s">
        <v>24</v>
      </c>
      <c r="G9" s="77">
        <f>ROUND('事業箇所一覧 （全体百万、当該年度千円単位）'!G9/1000,0)</f>
        <v>13</v>
      </c>
      <c r="H9" s="70" t="str">
        <f>'事業箇所一覧 （全体百万、当該年度千円単位）'!H9</f>
        <v>新規</v>
      </c>
    </row>
    <row r="10" spans="1:9" ht="38.25" customHeight="1">
      <c r="A10" s="76" t="s">
        <v>47</v>
      </c>
      <c r="B10" s="41" t="s">
        <v>48</v>
      </c>
      <c r="C10" s="88">
        <f>ROUND('事業箇所一覧 （全体百万、当該年度千円単位）'!C10/100,1)</f>
        <v>9.5</v>
      </c>
      <c r="D10" s="42" t="s">
        <v>20</v>
      </c>
      <c r="E10" s="43" t="s">
        <v>15</v>
      </c>
      <c r="F10" s="43" t="s">
        <v>24</v>
      </c>
      <c r="G10" s="77">
        <f>ROUND('事業箇所一覧 （全体百万、当該年度千円単位）'!G10/1000,0)</f>
        <v>0</v>
      </c>
      <c r="H10" s="71">
        <f>'事業箇所一覧 （全体百万、当該年度千円単位）'!H10</f>
        <v>0</v>
      </c>
      <c r="I10" s="49"/>
    </row>
    <row r="11" spans="1:9" ht="38.25" customHeight="1">
      <c r="A11" s="80" t="s">
        <v>0</v>
      </c>
      <c r="B11" s="51" t="s">
        <v>28</v>
      </c>
      <c r="C11" s="86">
        <f>ROUND('事業箇所一覧 （全体百万、当該年度千円単位）'!C11/100,0)</f>
        <v>67</v>
      </c>
      <c r="D11" s="45" t="s">
        <v>23</v>
      </c>
      <c r="E11" s="53" t="s">
        <v>15</v>
      </c>
      <c r="F11" s="53" t="s">
        <v>30</v>
      </c>
      <c r="G11" s="77">
        <f>ROUND('事業箇所一覧 （全体百万、当該年度千円単位）'!G11/1000,0)</f>
        <v>139</v>
      </c>
      <c r="H11" s="69">
        <f>'事業箇所一覧 （全体百万、当該年度千円単位）'!H11</f>
        <v>0</v>
      </c>
      <c r="I11" s="48"/>
    </row>
    <row r="12" spans="1:8" ht="38.25" customHeight="1">
      <c r="A12" s="80" t="s">
        <v>29</v>
      </c>
      <c r="B12" s="51" t="s">
        <v>34</v>
      </c>
      <c r="C12" s="89">
        <f>ROUND('事業箇所一覧 （全体百万、当該年度千円単位）'!C12/100,0)</f>
        <v>114</v>
      </c>
      <c r="D12" s="53" t="s">
        <v>35</v>
      </c>
      <c r="E12" s="53" t="s">
        <v>15</v>
      </c>
      <c r="F12" s="53" t="s">
        <v>24</v>
      </c>
      <c r="G12" s="77">
        <f>ROUND('事業箇所一覧 （全体百万、当該年度千円単位）'!G12/1000,0)</f>
        <v>0</v>
      </c>
      <c r="H12" s="87">
        <f>'事業箇所一覧 （全体百万、当該年度千円単位）'!H12</f>
        <v>0</v>
      </c>
    </row>
    <row r="13" spans="1:8" ht="38.25" customHeight="1">
      <c r="A13" s="80" t="s">
        <v>38</v>
      </c>
      <c r="B13" s="31" t="s">
        <v>39</v>
      </c>
      <c r="C13" s="86">
        <f>ROUND('事業箇所一覧 （全体百万、当該年度千円単位）'!C13/100,0)</f>
        <v>66</v>
      </c>
      <c r="D13" s="38" t="s">
        <v>27</v>
      </c>
      <c r="E13" s="39" t="s">
        <v>7</v>
      </c>
      <c r="F13" s="39" t="s">
        <v>21</v>
      </c>
      <c r="G13" s="77">
        <f>ROUND('事業箇所一覧 （全体百万、当該年度千円単位）'!G13/1000,0)</f>
        <v>603</v>
      </c>
      <c r="H13" s="87">
        <f>'事業箇所一覧 （全体百万、当該年度千円単位）'!H13</f>
        <v>0</v>
      </c>
    </row>
    <row r="14" spans="1:8" ht="38.25" customHeight="1">
      <c r="A14" s="80" t="s">
        <v>26</v>
      </c>
      <c r="B14" s="31" t="s">
        <v>66</v>
      </c>
      <c r="C14" s="86">
        <f>ROUND('事業箇所一覧 （全体百万、当該年度千円単位）'!C14/100,0)</f>
        <v>191</v>
      </c>
      <c r="D14" s="38" t="s">
        <v>22</v>
      </c>
      <c r="E14" s="39" t="s">
        <v>15</v>
      </c>
      <c r="F14" s="39" t="s">
        <v>16</v>
      </c>
      <c r="G14" s="77">
        <v>1690</v>
      </c>
      <c r="H14" s="90">
        <f>'事業箇所一覧 （全体百万、当該年度千円単位）'!H14</f>
        <v>0</v>
      </c>
    </row>
    <row r="15" spans="1:9" ht="38.25" customHeight="1">
      <c r="A15" s="76" t="s">
        <v>56</v>
      </c>
      <c r="B15" s="73" t="s">
        <v>59</v>
      </c>
      <c r="C15" s="91">
        <f>ROUND('事業箇所一覧 （全体百万、当該年度千円単位）'!C16/100,1)</f>
        <v>5.8</v>
      </c>
      <c r="D15" s="74" t="s">
        <v>44</v>
      </c>
      <c r="E15" s="74" t="s">
        <v>15</v>
      </c>
      <c r="F15" s="35" t="s">
        <v>16</v>
      </c>
      <c r="G15" s="77">
        <f>ROUND('事業箇所一覧 （全体百万、当該年度千円単位）'!G16/1000,0)</f>
        <v>9</v>
      </c>
      <c r="H15" s="71" t="str">
        <f>'事業箇所一覧 （全体百万、当該年度千円単位）'!H16</f>
        <v>新規</v>
      </c>
      <c r="I15" s="96"/>
    </row>
    <row r="16" spans="1:9" ht="38.25" customHeight="1">
      <c r="A16" s="80" t="s">
        <v>42</v>
      </c>
      <c r="B16" s="31" t="s">
        <v>43</v>
      </c>
      <c r="C16" s="86">
        <f>ROUND('事業箇所一覧 （全体百万、当該年度千円単位）'!C15/100,0)</f>
        <v>117</v>
      </c>
      <c r="D16" s="38" t="s">
        <v>44</v>
      </c>
      <c r="E16" s="39" t="s">
        <v>15</v>
      </c>
      <c r="F16" s="74" t="s">
        <v>24</v>
      </c>
      <c r="G16" s="77">
        <f>ROUND('事業箇所一覧 （全体百万、当該年度千円単位）'!G15/1000,0)</f>
        <v>0</v>
      </c>
      <c r="H16" s="69">
        <f>'事業箇所一覧 （全体百万、当該年度千円単位）'!H15</f>
        <v>0</v>
      </c>
      <c r="I16" s="96"/>
    </row>
    <row r="17" spans="1:9" ht="37.5" customHeight="1">
      <c r="A17" s="75" t="s">
        <v>57</v>
      </c>
      <c r="B17" s="32" t="s">
        <v>58</v>
      </c>
      <c r="C17" s="92">
        <f>ROUND('事業箇所一覧 （全体百万、当該年度千円単位）'!C17/100,0)</f>
        <v>26</v>
      </c>
      <c r="D17" s="35" t="s">
        <v>60</v>
      </c>
      <c r="E17" s="74" t="s">
        <v>15</v>
      </c>
      <c r="F17" s="35" t="s">
        <v>24</v>
      </c>
      <c r="G17" s="77">
        <f>ROUND('事業箇所一覧 （全体百万、当該年度千円単位）'!G17/1000,0)</f>
        <v>7</v>
      </c>
      <c r="H17" s="71" t="str">
        <f>'事業箇所一覧 （全体百万、当該年度千円単位）'!H17</f>
        <v>新規</v>
      </c>
      <c r="I17" s="60"/>
    </row>
    <row r="18" spans="1:8" ht="38.25" customHeight="1">
      <c r="A18" s="76" t="s">
        <v>49</v>
      </c>
      <c r="B18" s="73" t="s">
        <v>50</v>
      </c>
      <c r="C18" s="82">
        <f>ROUND('事業箇所一覧 （全体百万、当該年度千円単位）'!C18/100,0)</f>
        <v>49</v>
      </c>
      <c r="D18" s="74" t="s">
        <v>51</v>
      </c>
      <c r="E18" s="38" t="s">
        <v>15</v>
      </c>
      <c r="F18" s="74" t="s">
        <v>24</v>
      </c>
      <c r="G18" s="77">
        <f>ROUND('事業箇所一覧 （全体百万、当該年度千円単位）'!G18/1000,0)</f>
        <v>0</v>
      </c>
      <c r="H18" s="69">
        <f>'事業箇所一覧 （全体百万、当該年度千円単位）'!H18</f>
        <v>0</v>
      </c>
    </row>
    <row r="19" spans="1:8" ht="38.25" customHeight="1" thickBot="1">
      <c r="A19" s="93" t="s">
        <v>40</v>
      </c>
      <c r="B19" s="54" t="s">
        <v>41</v>
      </c>
      <c r="C19" s="94">
        <f>ROUND('事業箇所一覧 （全体百万、当該年度千円単位）'!C19/100,0)</f>
        <v>28</v>
      </c>
      <c r="D19" s="55" t="s">
        <v>52</v>
      </c>
      <c r="E19" s="55" t="s">
        <v>15</v>
      </c>
      <c r="F19" s="55" t="s">
        <v>24</v>
      </c>
      <c r="G19" s="95">
        <f>ROUND('事業箇所一覧 （全体百万、当該年度千円単位）'!G19/1000,0)</f>
        <v>1028</v>
      </c>
      <c r="H19" s="72">
        <f>'事業箇所一覧 （全体百万、当該年度千円単位）'!H19</f>
        <v>0</v>
      </c>
    </row>
    <row r="20" spans="1:8" ht="113.25" customHeight="1">
      <c r="A20" s="10" t="s">
        <v>2</v>
      </c>
      <c r="B20" s="99" t="s">
        <v>37</v>
      </c>
      <c r="C20" s="99"/>
      <c r="D20" s="99"/>
      <c r="E20" s="99"/>
      <c r="F20" s="99"/>
      <c r="G20" s="100"/>
      <c r="H20" s="100"/>
    </row>
    <row r="21" ht="15" customHeight="1"/>
  </sheetData>
  <sheetProtection/>
  <mergeCells count="9">
    <mergeCell ref="I15:I16"/>
    <mergeCell ref="H2:H3"/>
    <mergeCell ref="B20:H20"/>
    <mergeCell ref="A1:B1"/>
    <mergeCell ref="A2:A3"/>
    <mergeCell ref="B2:B3"/>
    <mergeCell ref="C2:C3"/>
    <mergeCell ref="D2:F2"/>
    <mergeCell ref="G2:G3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3" r:id="rId1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20"/>
  <sheetViews>
    <sheetView view="pageBreakPreview" zoomScaleNormal="4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D9" sqref="D9"/>
    </sheetView>
  </sheetViews>
  <sheetFormatPr defaultColWidth="9.00390625" defaultRowHeight="13.5"/>
  <cols>
    <col min="1" max="1" width="11.75390625" style="1" bestFit="1" customWidth="1"/>
    <col min="2" max="2" width="29.25390625" style="2" bestFit="1" customWidth="1"/>
    <col min="3" max="3" width="11.625" style="2" bestFit="1" customWidth="1"/>
    <col min="4" max="6" width="9.375" style="2" bestFit="1" customWidth="1"/>
    <col min="7" max="7" width="11.625" style="2" customWidth="1"/>
    <col min="8" max="8" width="29.25390625" style="2" customWidth="1"/>
    <col min="9" max="9" width="47.25390625" style="3" customWidth="1"/>
    <col min="10" max="16384" width="9.00390625" style="3" customWidth="1"/>
  </cols>
  <sheetData>
    <row r="1" spans="1:9" ht="39.75" customHeight="1" thickBot="1">
      <c r="A1" s="101" t="s">
        <v>4</v>
      </c>
      <c r="B1" s="102"/>
      <c r="I1" s="48"/>
    </row>
    <row r="2" spans="1:8" ht="38.25" customHeight="1">
      <c r="A2" s="103" t="s">
        <v>6</v>
      </c>
      <c r="B2" s="105" t="s">
        <v>9</v>
      </c>
      <c r="C2" s="107" t="s">
        <v>63</v>
      </c>
      <c r="D2" s="109" t="s">
        <v>10</v>
      </c>
      <c r="E2" s="110"/>
      <c r="F2" s="111"/>
      <c r="G2" s="107" t="s">
        <v>62</v>
      </c>
      <c r="H2" s="97" t="s">
        <v>1</v>
      </c>
    </row>
    <row r="3" spans="1:8" ht="38.25" customHeight="1" thickBot="1">
      <c r="A3" s="104"/>
      <c r="B3" s="106"/>
      <c r="C3" s="108"/>
      <c r="D3" s="5" t="s">
        <v>8</v>
      </c>
      <c r="E3" s="4" t="s">
        <v>11</v>
      </c>
      <c r="F3" s="4" t="s">
        <v>12</v>
      </c>
      <c r="G3" s="112"/>
      <c r="H3" s="98"/>
    </row>
    <row r="4" spans="1:8" ht="38.25" customHeight="1" thickTop="1">
      <c r="A4" s="6" t="s">
        <v>13</v>
      </c>
      <c r="B4" s="11" t="s">
        <v>17</v>
      </c>
      <c r="C4" s="63">
        <v>8302</v>
      </c>
      <c r="D4" s="12" t="s">
        <v>18</v>
      </c>
      <c r="E4" s="13" t="s">
        <v>7</v>
      </c>
      <c r="F4" s="13" t="s">
        <v>19</v>
      </c>
      <c r="G4" s="16">
        <v>3710654</v>
      </c>
      <c r="H4" s="14"/>
    </row>
    <row r="5" spans="1:8" ht="38.25" customHeight="1">
      <c r="A5" s="6" t="s">
        <v>13</v>
      </c>
      <c r="B5" s="41" t="s">
        <v>53</v>
      </c>
      <c r="C5" s="63">
        <v>12469</v>
      </c>
      <c r="D5" s="42" t="s">
        <v>54</v>
      </c>
      <c r="E5" s="13" t="s">
        <v>7</v>
      </c>
      <c r="F5" s="13" t="s">
        <v>19</v>
      </c>
      <c r="G5" s="16">
        <v>6120</v>
      </c>
      <c r="H5" s="47" t="s">
        <v>64</v>
      </c>
    </row>
    <row r="6" spans="1:8" ht="38.25" customHeight="1">
      <c r="A6" s="6" t="s">
        <v>13</v>
      </c>
      <c r="B6" s="40" t="s">
        <v>46</v>
      </c>
      <c r="C6" s="64">
        <v>762</v>
      </c>
      <c r="D6" s="44" t="s">
        <v>52</v>
      </c>
      <c r="E6" s="45" t="s">
        <v>15</v>
      </c>
      <c r="F6" s="46" t="s">
        <v>24</v>
      </c>
      <c r="G6" s="16">
        <v>0</v>
      </c>
      <c r="H6" s="47"/>
    </row>
    <row r="7" spans="1:8" ht="38.25" customHeight="1">
      <c r="A7" s="7" t="s">
        <v>14</v>
      </c>
      <c r="B7" s="17" t="s">
        <v>32</v>
      </c>
      <c r="C7" s="65">
        <v>5249</v>
      </c>
      <c r="D7" s="18" t="s">
        <v>20</v>
      </c>
      <c r="E7" s="19" t="s">
        <v>15</v>
      </c>
      <c r="F7" s="15" t="s">
        <v>24</v>
      </c>
      <c r="G7" s="16">
        <v>0</v>
      </c>
      <c r="H7" s="20"/>
    </row>
    <row r="8" spans="1:8" ht="38.25" customHeight="1">
      <c r="A8" s="7" t="s">
        <v>31</v>
      </c>
      <c r="B8" s="17" t="s">
        <v>33</v>
      </c>
      <c r="C8" s="66">
        <v>20032</v>
      </c>
      <c r="D8" s="15" t="s">
        <v>25</v>
      </c>
      <c r="E8" s="21" t="s">
        <v>15</v>
      </c>
      <c r="F8" s="21" t="s">
        <v>24</v>
      </c>
      <c r="G8" s="22">
        <v>1912349</v>
      </c>
      <c r="H8" s="23"/>
    </row>
    <row r="9" spans="1:8" ht="38.25" customHeight="1">
      <c r="A9" s="7" t="s">
        <v>31</v>
      </c>
      <c r="B9" s="51" t="s">
        <v>55</v>
      </c>
      <c r="C9" s="66">
        <v>1815</v>
      </c>
      <c r="D9" s="52" t="s">
        <v>52</v>
      </c>
      <c r="E9" s="53" t="s">
        <v>15</v>
      </c>
      <c r="F9" s="53" t="s">
        <v>24</v>
      </c>
      <c r="G9" s="22">
        <v>12830</v>
      </c>
      <c r="H9" s="62" t="s">
        <v>61</v>
      </c>
    </row>
    <row r="10" spans="1:9" ht="38.25" customHeight="1">
      <c r="A10" s="6" t="s">
        <v>47</v>
      </c>
      <c r="B10" s="41" t="s">
        <v>48</v>
      </c>
      <c r="C10" s="66">
        <v>947</v>
      </c>
      <c r="D10" s="42" t="s">
        <v>20</v>
      </c>
      <c r="E10" s="43" t="s">
        <v>15</v>
      </c>
      <c r="F10" s="43" t="s">
        <v>24</v>
      </c>
      <c r="G10" s="16">
        <v>0</v>
      </c>
      <c r="H10" s="34"/>
      <c r="I10" s="49"/>
    </row>
    <row r="11" spans="1:9" ht="38.25" customHeight="1">
      <c r="A11" s="7" t="s">
        <v>0</v>
      </c>
      <c r="B11" s="17" t="s">
        <v>28</v>
      </c>
      <c r="C11" s="66">
        <v>6661</v>
      </c>
      <c r="D11" s="15" t="s">
        <v>23</v>
      </c>
      <c r="E11" s="21" t="s">
        <v>15</v>
      </c>
      <c r="F11" s="21" t="s">
        <v>30</v>
      </c>
      <c r="G11" s="25">
        <v>139000</v>
      </c>
      <c r="H11" s="24"/>
      <c r="I11" s="48"/>
    </row>
    <row r="12" spans="1:8" ht="38.25" customHeight="1">
      <c r="A12" s="7" t="s">
        <v>29</v>
      </c>
      <c r="B12" s="17" t="s">
        <v>34</v>
      </c>
      <c r="C12" s="65">
        <v>11392</v>
      </c>
      <c r="D12" s="21" t="s">
        <v>35</v>
      </c>
      <c r="E12" s="21" t="s">
        <v>15</v>
      </c>
      <c r="F12" s="21" t="s">
        <v>24</v>
      </c>
      <c r="G12" s="25">
        <v>0</v>
      </c>
      <c r="H12" s="24"/>
    </row>
    <row r="13" spans="1:8" ht="38.25" customHeight="1">
      <c r="A13" s="7" t="s">
        <v>38</v>
      </c>
      <c r="B13" s="31" t="s">
        <v>39</v>
      </c>
      <c r="C13" s="66">
        <v>6612</v>
      </c>
      <c r="D13" s="27" t="s">
        <v>27</v>
      </c>
      <c r="E13" s="28" t="s">
        <v>7</v>
      </c>
      <c r="F13" s="28" t="s">
        <v>21</v>
      </c>
      <c r="G13" s="22">
        <v>603222</v>
      </c>
      <c r="H13" s="24"/>
    </row>
    <row r="14" spans="1:8" ht="38.25" customHeight="1">
      <c r="A14" s="7" t="s">
        <v>26</v>
      </c>
      <c r="B14" s="26" t="s">
        <v>36</v>
      </c>
      <c r="C14" s="66">
        <v>19137</v>
      </c>
      <c r="D14" s="27" t="s">
        <v>22</v>
      </c>
      <c r="E14" s="28" t="s">
        <v>15</v>
      </c>
      <c r="F14" s="28" t="s">
        <v>16</v>
      </c>
      <c r="G14" s="22">
        <v>1690</v>
      </c>
      <c r="H14" s="29"/>
    </row>
    <row r="15" spans="1:8" ht="38.25" customHeight="1">
      <c r="A15" s="7" t="s">
        <v>42</v>
      </c>
      <c r="B15" s="31" t="s">
        <v>43</v>
      </c>
      <c r="C15" s="66">
        <v>11707</v>
      </c>
      <c r="D15" s="38" t="s">
        <v>44</v>
      </c>
      <c r="E15" s="39" t="s">
        <v>15</v>
      </c>
      <c r="F15" s="39" t="s">
        <v>24</v>
      </c>
      <c r="G15" s="22">
        <v>0</v>
      </c>
      <c r="H15" s="33"/>
    </row>
    <row r="16" spans="1:8" ht="38.25" customHeight="1">
      <c r="A16" s="8" t="s">
        <v>56</v>
      </c>
      <c r="B16" s="32" t="s">
        <v>59</v>
      </c>
      <c r="C16" s="65">
        <v>581</v>
      </c>
      <c r="D16" s="35" t="s">
        <v>44</v>
      </c>
      <c r="E16" s="35" t="s">
        <v>15</v>
      </c>
      <c r="F16" s="35" t="s">
        <v>16</v>
      </c>
      <c r="G16" s="36">
        <v>9488</v>
      </c>
      <c r="H16" s="37" t="s">
        <v>61</v>
      </c>
    </row>
    <row r="17" spans="1:9" ht="37.5" customHeight="1">
      <c r="A17" s="8" t="s">
        <v>57</v>
      </c>
      <c r="B17" s="32" t="s">
        <v>58</v>
      </c>
      <c r="C17" s="67">
        <v>2553</v>
      </c>
      <c r="D17" s="35" t="s">
        <v>60</v>
      </c>
      <c r="E17" s="35" t="s">
        <v>15</v>
      </c>
      <c r="F17" s="35" t="s">
        <v>24</v>
      </c>
      <c r="G17" s="50">
        <v>7034</v>
      </c>
      <c r="H17" s="37" t="s">
        <v>61</v>
      </c>
      <c r="I17" s="60"/>
    </row>
    <row r="18" spans="1:8" ht="38.25" customHeight="1">
      <c r="A18" s="57" t="s">
        <v>49</v>
      </c>
      <c r="B18" s="58" t="s">
        <v>50</v>
      </c>
      <c r="C18" s="65">
        <v>4913</v>
      </c>
      <c r="D18" s="39" t="s">
        <v>51</v>
      </c>
      <c r="E18" s="38" t="s">
        <v>15</v>
      </c>
      <c r="F18" s="39" t="s">
        <v>24</v>
      </c>
      <c r="G18" s="30">
        <v>0</v>
      </c>
      <c r="H18" s="59"/>
    </row>
    <row r="19" spans="1:8" ht="38.25" customHeight="1" thickBot="1">
      <c r="A19" s="9" t="s">
        <v>40</v>
      </c>
      <c r="B19" s="54" t="s">
        <v>41</v>
      </c>
      <c r="C19" s="68">
        <v>2756</v>
      </c>
      <c r="D19" s="55" t="s">
        <v>45</v>
      </c>
      <c r="E19" s="55" t="s">
        <v>15</v>
      </c>
      <c r="F19" s="55" t="s">
        <v>16</v>
      </c>
      <c r="G19" s="56">
        <v>1027850</v>
      </c>
      <c r="H19" s="61"/>
    </row>
    <row r="20" spans="1:8" ht="113.25" customHeight="1">
      <c r="A20" s="10" t="s">
        <v>2</v>
      </c>
      <c r="B20" s="99" t="s">
        <v>37</v>
      </c>
      <c r="C20" s="99"/>
      <c r="D20" s="99"/>
      <c r="E20" s="99"/>
      <c r="F20" s="99"/>
      <c r="G20" s="100"/>
      <c r="H20" s="100"/>
    </row>
    <row r="21" ht="15" customHeight="1"/>
  </sheetData>
  <sheetProtection/>
  <mergeCells count="8">
    <mergeCell ref="H2:H3"/>
    <mergeCell ref="B20:H20"/>
    <mergeCell ref="A1:B1"/>
    <mergeCell ref="A2:A3"/>
    <mergeCell ref="B2:B3"/>
    <mergeCell ref="C2:C3"/>
    <mergeCell ref="D2:F2"/>
    <mergeCell ref="G2:G3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3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2018-04-24T09:12:03Z</dcterms:created>
  <dcterms:modified xsi:type="dcterms:W3CDTF">2024-05-08T01:50:28Z</dcterms:modified>
  <cp:category/>
  <cp:version/>
  <cp:contentType/>
  <cp:contentStatus/>
</cp:coreProperties>
</file>