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作業中】会計課提出用\"/>
    </mc:Choice>
  </mc:AlternateContent>
  <bookViews>
    <workbookView xWindow="480" yWindow="120" windowWidth="18315" windowHeight="11655" tabRatio="774"/>
  </bookViews>
  <sheets>
    <sheet name="個別表（001まちづくりファンド） " sheetId="8" r:id="rId1"/>
  </sheets>
  <definedNames>
    <definedName name="_xlnm._FilterDatabase" localSheetId="0" hidden="1">'個別表（001まちづくりファンド） '!$A$1:$Y$93</definedName>
    <definedName name="_xlnm.Print_Area" localSheetId="0">'個別表（001まちづくりファンド） '!$A$1:$X$93</definedName>
  </definedNames>
  <calcPr calcId="162913"/>
</workbook>
</file>

<file path=xl/calcChain.xml><?xml version="1.0" encoding="utf-8"?>
<calcChain xmlns="http://schemas.openxmlformats.org/spreadsheetml/2006/main">
  <c r="Q92" i="8" l="1"/>
  <c r="N92" i="8"/>
  <c r="M92" i="8"/>
  <c r="L92" i="8"/>
  <c r="K92" i="8"/>
  <c r="J92" i="8"/>
  <c r="I92" i="8"/>
  <c r="E92" i="8"/>
  <c r="Q91" i="8"/>
  <c r="H90" i="8"/>
  <c r="G90" i="8" s="1"/>
  <c r="O90" i="8" s="1"/>
  <c r="P90" i="8" s="1"/>
  <c r="F90" i="8"/>
  <c r="Q89" i="8"/>
  <c r="H88" i="8"/>
  <c r="G88" i="8"/>
  <c r="O88" i="8" s="1"/>
  <c r="P88" i="8" s="1"/>
  <c r="F88" i="8"/>
  <c r="Q87" i="8"/>
  <c r="H86" i="8"/>
  <c r="G86" i="8" s="1"/>
  <c r="O86" i="8" s="1"/>
  <c r="P86" i="8" s="1"/>
  <c r="F86" i="8"/>
  <c r="Q85" i="8"/>
  <c r="H84" i="8"/>
  <c r="G84" i="8"/>
  <c r="O84" i="8" s="1"/>
  <c r="P84" i="8" s="1"/>
  <c r="F84" i="8"/>
  <c r="Q83" i="8"/>
  <c r="H82" i="8"/>
  <c r="G82" i="8" s="1"/>
  <c r="O82" i="8" s="1"/>
  <c r="P82" i="8" s="1"/>
  <c r="F82" i="8"/>
  <c r="Q81" i="8"/>
  <c r="H80" i="8"/>
  <c r="G80" i="8"/>
  <c r="O80" i="8" s="1"/>
  <c r="P80" i="8" s="1"/>
  <c r="F80" i="8"/>
  <c r="Q79" i="8"/>
  <c r="H78" i="8"/>
  <c r="G78" i="8" s="1"/>
  <c r="O78" i="8" s="1"/>
  <c r="P78" i="8" s="1"/>
  <c r="F78" i="8"/>
  <c r="Q77" i="8"/>
  <c r="H76" i="8"/>
  <c r="G76" i="8"/>
  <c r="O76" i="8" s="1"/>
  <c r="P76" i="8" s="1"/>
  <c r="F76" i="8"/>
  <c r="Q75" i="8"/>
  <c r="H74" i="8"/>
  <c r="G74" i="8" s="1"/>
  <c r="O74" i="8" s="1"/>
  <c r="P74" i="8" s="1"/>
  <c r="F74" i="8"/>
  <c r="Q73" i="8"/>
  <c r="H72" i="8"/>
  <c r="G72" i="8"/>
  <c r="O72" i="8" s="1"/>
  <c r="P72" i="8" s="1"/>
  <c r="F72" i="8"/>
  <c r="Q71" i="8"/>
  <c r="H70" i="8"/>
  <c r="G70" i="8" s="1"/>
  <c r="O70" i="8" s="1"/>
  <c r="P70" i="8" s="1"/>
  <c r="F70" i="8"/>
  <c r="Q69" i="8"/>
  <c r="H68" i="8"/>
  <c r="G68" i="8"/>
  <c r="O68" i="8" s="1"/>
  <c r="P68" i="8" s="1"/>
  <c r="F68" i="8"/>
  <c r="Q67" i="8"/>
  <c r="H66" i="8"/>
  <c r="G66" i="8" s="1"/>
  <c r="O66" i="8" s="1"/>
  <c r="P66" i="8" s="1"/>
  <c r="F66" i="8"/>
  <c r="Q65" i="8"/>
  <c r="H64" i="8"/>
  <c r="G64" i="8"/>
  <c r="O64" i="8" s="1"/>
  <c r="P64" i="8" s="1"/>
  <c r="F64" i="8"/>
  <c r="Q63" i="8"/>
  <c r="H62" i="8"/>
  <c r="G62" i="8" s="1"/>
  <c r="O62" i="8" s="1"/>
  <c r="P62" i="8" s="1"/>
  <c r="F62" i="8"/>
  <c r="Q61" i="8"/>
  <c r="H60" i="8"/>
  <c r="G60" i="8"/>
  <c r="O60" i="8" s="1"/>
  <c r="P60" i="8" s="1"/>
  <c r="F60" i="8"/>
  <c r="Q59" i="8"/>
  <c r="H58" i="8"/>
  <c r="G58" i="8" s="1"/>
  <c r="O58" i="8" s="1"/>
  <c r="P58" i="8" s="1"/>
  <c r="F58" i="8"/>
  <c r="Q57" i="8"/>
  <c r="H56" i="8"/>
  <c r="G56" i="8"/>
  <c r="O56" i="8" s="1"/>
  <c r="P56" i="8" s="1"/>
  <c r="F56" i="8"/>
  <c r="Q55" i="8"/>
  <c r="H54" i="8"/>
  <c r="G54" i="8" s="1"/>
  <c r="O54" i="8" s="1"/>
  <c r="P54" i="8" s="1"/>
  <c r="F54" i="8"/>
  <c r="Q53" i="8"/>
  <c r="H52" i="8"/>
  <c r="G52" i="8"/>
  <c r="O52" i="8" s="1"/>
  <c r="P52" i="8" s="1"/>
  <c r="F52" i="8"/>
  <c r="Q51" i="8"/>
  <c r="H50" i="8"/>
  <c r="G50" i="8" s="1"/>
  <c r="O50" i="8" s="1"/>
  <c r="P50" i="8" s="1"/>
  <c r="F50" i="8"/>
  <c r="Q49" i="8"/>
  <c r="H48" i="8"/>
  <c r="G48" i="8"/>
  <c r="O48" i="8" s="1"/>
  <c r="P48" i="8" s="1"/>
  <c r="F48" i="8"/>
  <c r="Q47" i="8"/>
  <c r="H46" i="8"/>
  <c r="G46" i="8" s="1"/>
  <c r="O46" i="8" s="1"/>
  <c r="P46" i="8" s="1"/>
  <c r="F46" i="8"/>
  <c r="Q45" i="8"/>
  <c r="H44" i="8"/>
  <c r="G44" i="8"/>
  <c r="O44" i="8" s="1"/>
  <c r="P44" i="8" s="1"/>
  <c r="F44" i="8"/>
  <c r="Q43" i="8"/>
  <c r="H42" i="8"/>
  <c r="G42" i="8" s="1"/>
  <c r="O42" i="8" s="1"/>
  <c r="P42" i="8" s="1"/>
  <c r="F42" i="8"/>
  <c r="Q41" i="8"/>
  <c r="H40" i="8"/>
  <c r="G40" i="8"/>
  <c r="O40" i="8" s="1"/>
  <c r="P40" i="8" s="1"/>
  <c r="F40" i="8"/>
  <c r="Q39" i="8"/>
  <c r="H38" i="8"/>
  <c r="G38" i="8" s="1"/>
  <c r="O38" i="8" s="1"/>
  <c r="P38" i="8" s="1"/>
  <c r="F38" i="8"/>
  <c r="Q37" i="8"/>
  <c r="H36" i="8"/>
  <c r="G36" i="8"/>
  <c r="O36" i="8" s="1"/>
  <c r="P36" i="8" s="1"/>
  <c r="F36" i="8"/>
  <c r="Q35" i="8"/>
  <c r="H34" i="8"/>
  <c r="G34" i="8" s="1"/>
  <c r="O34" i="8" s="1"/>
  <c r="P34" i="8" s="1"/>
  <c r="F34" i="8"/>
  <c r="Q33" i="8"/>
  <c r="H32" i="8"/>
  <c r="G32" i="8"/>
  <c r="O32" i="8" s="1"/>
  <c r="P32" i="8" s="1"/>
  <c r="F32" i="8"/>
  <c r="Q31" i="8"/>
  <c r="H30" i="8"/>
  <c r="G30" i="8" s="1"/>
  <c r="O30" i="8" s="1"/>
  <c r="P30" i="8" s="1"/>
  <c r="F30" i="8"/>
  <c r="Q29" i="8"/>
  <c r="H28" i="8"/>
  <c r="G28" i="8"/>
  <c r="O28" i="8" s="1"/>
  <c r="P28" i="8" s="1"/>
  <c r="F28" i="8"/>
  <c r="Q27" i="8"/>
  <c r="H26" i="8"/>
  <c r="G26" i="8" s="1"/>
  <c r="O26" i="8" s="1"/>
  <c r="P26" i="8" s="1"/>
  <c r="F26" i="8"/>
  <c r="Q25" i="8"/>
  <c r="H24" i="8"/>
  <c r="G24" i="8"/>
  <c r="O24" i="8" s="1"/>
  <c r="P24" i="8" s="1"/>
  <c r="F24" i="8"/>
  <c r="Q23" i="8"/>
  <c r="H22" i="8"/>
  <c r="G22" i="8" s="1"/>
  <c r="O22" i="8" s="1"/>
  <c r="P22" i="8" s="1"/>
  <c r="F22" i="8"/>
  <c r="Q21" i="8"/>
  <c r="H20" i="8"/>
  <c r="G20" i="8"/>
  <c r="O20" i="8" s="1"/>
  <c r="P20" i="8" s="1"/>
  <c r="F20" i="8"/>
  <c r="Q19" i="8"/>
  <c r="H18" i="8"/>
  <c r="G18" i="8" s="1"/>
  <c r="O18" i="8" s="1"/>
  <c r="P18" i="8" s="1"/>
  <c r="F18" i="8"/>
  <c r="Q17" i="8"/>
  <c r="H16" i="8"/>
  <c r="G16" i="8"/>
  <c r="O16" i="8" s="1"/>
  <c r="P16" i="8" s="1"/>
  <c r="F16" i="8"/>
  <c r="Q15" i="8"/>
  <c r="H14" i="8"/>
  <c r="G14" i="8" s="1"/>
  <c r="O14" i="8" s="1"/>
  <c r="P14" i="8" s="1"/>
  <c r="F14" i="8"/>
  <c r="Q13" i="8"/>
  <c r="H12" i="8"/>
  <c r="G12" i="8"/>
  <c r="O12" i="8" s="1"/>
  <c r="P12" i="8" s="1"/>
  <c r="F12" i="8"/>
  <c r="Q11" i="8"/>
  <c r="H10" i="8"/>
  <c r="G10" i="8" s="1"/>
  <c r="O10" i="8" s="1"/>
  <c r="P10" i="8" s="1"/>
  <c r="F10" i="8"/>
  <c r="Q9" i="8"/>
  <c r="H8" i="8"/>
  <c r="H92" i="8" s="1"/>
  <c r="G8" i="8"/>
  <c r="F8" i="8"/>
  <c r="O8" i="8" l="1"/>
  <c r="G92" i="8"/>
  <c r="F92" i="8"/>
  <c r="Q93" i="8"/>
  <c r="O92" i="8" l="1"/>
  <c r="P8" i="8"/>
  <c r="P92" i="8" s="1"/>
  <c r="X93" i="8" l="1"/>
  <c r="W93" i="8"/>
  <c r="V93" i="8"/>
  <c r="U93" i="8"/>
  <c r="T93" i="8"/>
  <c r="S93" i="8"/>
  <c r="R93" i="8"/>
  <c r="X92" i="8" l="1"/>
  <c r="W92" i="8"/>
  <c r="V92" i="8"/>
  <c r="U92" i="8"/>
  <c r="T92" i="8"/>
  <c r="S92" i="8"/>
  <c r="R92" i="8"/>
  <c r="O94" i="8" l="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<sst xmlns="http://schemas.openxmlformats.org/spreadsheetml/2006/main" count="262" uniqueCount="155">
  <si>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</si>
  <si>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</si>
  <si>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</si>
  <si>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</si>
  <si>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</si>
  <si>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</si>
  <si>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</si>
  <si>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</si>
  <si>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</si>
  <si>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</si>
  <si>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</si>
  <si>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</si>
  <si>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</si>
  <si>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</si>
  <si>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</si>
  <si>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</si>
  <si>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</si>
  <si>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</si>
  <si>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</si>
  <si>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</si>
  <si>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</si>
  <si>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</si>
  <si>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</si>
  <si>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</si>
  <si>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</si>
  <si>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</si>
  <si>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</si>
  <si>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</si>
  <si>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</si>
  <si>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杵築市</t>
    <rPh sb="0" eb="3">
      <t>キツキシ</t>
    </rPh>
    <phoneticPr fontId="1"/>
  </si>
  <si>
    <t>杵築市地域活力創出基金</t>
  </si>
  <si>
    <t>感性豊かで活力あふれるまちづくりを推進することをめざし、人材の育成、青少年の健全育成をはじめ、産業、スポーツの振興、情報化の促進、福祉・ボランティア活動の推進、雇用創出の推進、くらしの安心の確保、地域の活性化を推進する。</t>
  </si>
  <si>
    <t>かすみがうら市</t>
    <rPh sb="6" eb="7">
      <t>シ</t>
    </rPh>
    <phoneticPr fontId="1"/>
  </si>
  <si>
    <t>かすみがうら市地域づくり基金</t>
  </si>
  <si>
    <t>住民福祉の向上や教育の推進発展に関する事業をはじめ、地域づくりに資する事業資金に充てる。</t>
  </si>
  <si>
    <t>土浦市</t>
    <rPh sb="0" eb="2">
      <t>ツチウラ</t>
    </rPh>
    <rPh sb="2" eb="3">
      <t>シ</t>
    </rPh>
    <phoneticPr fontId="1"/>
  </si>
  <si>
    <t>土浦市協働のまちづくり基金</t>
  </si>
  <si>
    <t>市民との協働によって歴史的な街づくりや地域の活性化に寄与する事業資金に充てる。</t>
  </si>
  <si>
    <t>えびの市</t>
    <rPh sb="3" eb="4">
      <t>シ</t>
    </rPh>
    <phoneticPr fontId="1"/>
  </si>
  <si>
    <t>えびの市ぷらいど２１基金</t>
  </si>
  <si>
    <t>市民が誇りと自信をもっていきいきとしたまちづくりを進めるための事業資金に充てる。</t>
  </si>
  <si>
    <t>宇多津町</t>
    <rPh sb="0" eb="3">
      <t>ウタヅ</t>
    </rPh>
    <rPh sb="3" eb="4">
      <t>マチ</t>
    </rPh>
    <phoneticPr fontId="1"/>
  </si>
  <si>
    <t>宇多津町まちづくり基金</t>
  </si>
  <si>
    <t>住民による自主的なまちづくり活動を推進・支援することによって、地域の歴史・文化を継承していくとともに、新たな地域のにぎわいを創出し、活力ある地域社会を実現する。</t>
  </si>
  <si>
    <t>渋川市</t>
    <rPh sb="0" eb="3">
      <t>シブカワシ</t>
    </rPh>
    <phoneticPr fontId="1"/>
  </si>
  <si>
    <t>渋川市ふるさと創生基金</t>
  </si>
  <si>
    <t>市民参加のもと、活気にあふれ、自然と歴史の里にふさわしい、個性ある地域づくりを行う。</t>
  </si>
  <si>
    <t>行田市</t>
    <rPh sb="0" eb="3">
      <t>ギョウダシ</t>
    </rPh>
    <phoneticPr fontId="1"/>
  </si>
  <si>
    <t>行田市ふるさとづくり基金</t>
  </si>
  <si>
    <t>NPO法人や地域の団体等が実施主体となる自主的な事業に支援し、個性的で豊かなふるさとづくりを行う。</t>
  </si>
  <si>
    <t>福井市</t>
    <rPh sb="0" eb="3">
      <t>フクイシ</t>
    </rPh>
    <phoneticPr fontId="1"/>
  </si>
  <si>
    <t>福井市ふるさとづくり基金</t>
  </si>
  <si>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</si>
  <si>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石岡市</t>
    <rPh sb="0" eb="3">
      <t>イシオカシ</t>
    </rPh>
    <phoneticPr fontId="1"/>
  </si>
  <si>
    <t>石岡市住民参加型まちづくりファンド支援事業基金</t>
  </si>
  <si>
    <t>個人、法人、団体等が行う景観づくり事業や建築物等活用事業を支援することにより、地域の個性や特色を生かしたまちづくりを推進する。</t>
  </si>
  <si>
    <t>松江市</t>
    <rPh sb="0" eb="3">
      <t>マツエシ</t>
    </rPh>
    <phoneticPr fontId="1"/>
  </si>
  <si>
    <t>松江市歴史まちづくり基金</t>
  </si>
  <si>
    <t>松江城及び松江のまちの価値を更に高めるため、歴史的資源である歴史的建造物を保全継承し、歴史的まちなみ景観の形成や観光資源として活用する。</t>
  </si>
  <si>
    <t>沼津市</t>
    <rPh sb="0" eb="3">
      <t>ヌマヅシ</t>
    </rPh>
    <phoneticPr fontId="1"/>
  </si>
  <si>
    <t>沼津市ふるさと応援基金</t>
  </si>
  <si>
    <t>民間の自発的な活動や人を繋ぐ交流の場づくり等を支援することにより、新たなコミュニティを創出し、活力ある持続可能なまちづくりを実現する。</t>
  </si>
  <si>
    <t>益田市</t>
    <rPh sb="0" eb="2">
      <t>マスダ</t>
    </rPh>
    <rPh sb="2" eb="3">
      <t>シ</t>
    </rPh>
    <phoneticPr fontId="1"/>
  </si>
  <si>
    <t>益田市景観まちづくり基金</t>
  </si>
  <si>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</si>
  <si>
    <t>土岐市</t>
    <rPh sb="0" eb="3">
      <t>トキシ</t>
    </rPh>
    <phoneticPr fontId="1"/>
  </si>
  <si>
    <t>土岐市まちづくり基金</t>
  </si>
  <si>
    <t>木曽町</t>
    <rPh sb="0" eb="3">
      <t>キソマチ</t>
    </rPh>
    <phoneticPr fontId="1"/>
  </si>
  <si>
    <t>木曽町地域振興基金</t>
  </si>
  <si>
    <t>新たなまちづくりに向けた住民の自主的な地域づくり活動を推進し、協働によるまちづくりを進める。</t>
  </si>
  <si>
    <t>山都町</t>
    <rPh sb="0" eb="2">
      <t>ヤマト</t>
    </rPh>
    <phoneticPr fontId="1"/>
  </si>
  <si>
    <t>山の都創造ファンド</t>
  </si>
  <si>
    <t>山の都創造を目的に地域住民が自主的かつ主体的に行う公益的なまちづくり活動及び移住者を呼び込む起業家支援や賑わいの再生並びに震災・豪雨からの創造的復興支援を推進する。</t>
  </si>
  <si>
    <t>小林市</t>
    <rPh sb="0" eb="2">
      <t>コバヤシ</t>
    </rPh>
    <rPh sb="2" eb="3">
      <t>シ</t>
    </rPh>
    <phoneticPr fontId="1"/>
  </si>
  <si>
    <t>小林市まちづくり基金</t>
  </si>
  <si>
    <t>子どもからお年寄りまでみんなが安心して健康で幸せに暮らしていけるまちをめざして、ひとり一人がまちづくりの主体となり、互いに尊重しながら、協働によるまちづくりを推進する。</t>
  </si>
  <si>
    <t>河内長野市</t>
    <rPh sb="0" eb="2">
      <t>カワチ</t>
    </rPh>
    <rPh sb="2" eb="4">
      <t>ナガノ</t>
    </rPh>
    <rPh sb="4" eb="5">
      <t>シ</t>
    </rPh>
    <phoneticPr fontId="1"/>
  </si>
  <si>
    <t>河内長野市ふるさとづくり基金</t>
  </si>
  <si>
    <t>まちづくり事業を行う事業者・団体等を支援することにより、本市（河内長野市）の魅力を高め、地域の活性化を図ることを目的とする。</t>
  </si>
  <si>
    <t>瑞浪市</t>
    <rPh sb="0" eb="3">
      <t>ミズナミシ</t>
    </rPh>
    <phoneticPr fontId="1"/>
  </si>
  <si>
    <t>地域活性化施設等整備基金</t>
  </si>
  <si>
    <t>住民等による景観形成・観光振興・地域振興等のまちづくりに資する事業に対して支援を実施することにより、21世紀にふさわしい個性あるまちづくりを推進する。</t>
  </si>
  <si>
    <t>上天草市</t>
    <rPh sb="0" eb="4">
      <t>カミアマクサシ</t>
    </rPh>
    <phoneticPr fontId="1"/>
  </si>
  <si>
    <t>上天草市まちづくり事業推進基金</t>
  </si>
  <si>
    <t>市民団体等が実施する「活力と個性ある地域づくり事業」「国際交流に関する事業」「人材育成に関する事業」等に助成を行い、地域の特性を活かして住民が自ら考え実行していく「自助自立型のまちづくり」の推進を図る。</t>
  </si>
  <si>
    <t>平戸市</t>
    <rPh sb="0" eb="3">
      <t>ヒラドシ</t>
    </rPh>
    <phoneticPr fontId="1"/>
  </si>
  <si>
    <t>平戸市ひらど生き活きまちづくり基金</t>
  </si>
  <si>
    <t>まちづくりの主役である市民がそれぞれの個性を結集させ、夢とゆとりをもっていきいきと暮らす活気みなぎるまちを目指し、地域の特性を生かした魅力あるふるさとづくりを推進する。</t>
  </si>
  <si>
    <t>四街道市</t>
    <rPh sb="0" eb="4">
      <t>ヨツカイドウシ</t>
    </rPh>
    <phoneticPr fontId="1"/>
  </si>
  <si>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</si>
  <si>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</si>
  <si>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伊根町</t>
    <rPh sb="0" eb="3">
      <t>イネチョウ</t>
    </rPh>
    <phoneticPr fontId="1"/>
  </si>
  <si>
    <t>伊根町活き生きまちづくり応援基金</t>
  </si>
  <si>
    <t>住民による自主的なまちづくり活動を推進・支援することによって、地域の歴史・文化・伝統を継承と、新たな地域のにぎわいの創出による活力ある地域社会の実現をする。</t>
  </si>
  <si>
    <t>宮崎市</t>
    <rPh sb="0" eb="3">
      <t>ミヤザキシ</t>
    </rPh>
    <phoneticPr fontId="1"/>
  </si>
  <si>
    <t>宮崎市市民活動支援基金</t>
  </si>
  <si>
    <t>市民活動団体を財政的に支援することで市民活動の推進を図る。</t>
  </si>
  <si>
    <t>八百津町</t>
    <rPh sb="0" eb="4">
      <t>ヤオツチョウ</t>
    </rPh>
    <phoneticPr fontId="1"/>
  </si>
  <si>
    <t>八百津町明日のまちづくり基金</t>
  </si>
  <si>
    <t>地域住民等が主体となり行う活性化に寄与する事業を支援することにより、住民と行政との協働による魅力ある地域づくり、まちづくりを一体となって進める。</t>
  </si>
  <si>
    <t>御嵩町</t>
  </si>
  <si>
    <t>御嵩町ふるさとふれあい振興基金</t>
  </si>
  <si>
    <t>町民の創意と工夫により町の活性化及び魅力ある町づくりを推進し、心のふれあいを大切にし、愛郷心の醸成を図る。</t>
  </si>
  <si>
    <t>大野城市</t>
    <rPh sb="0" eb="4">
      <t>オオノジョウシ</t>
    </rPh>
    <phoneticPr fontId="1"/>
  </si>
  <si>
    <t>大野城市まちづくりパートナー基金</t>
  </si>
  <si>
    <t>市民と行政が地域の目標や課題を共有して、お互いに協力して解決していくというパートナーシップによるまちづくりを安定的かつ効果的に推進していく。</t>
  </si>
  <si>
    <t>日向市</t>
    <rPh sb="0" eb="3">
      <t>ヒュウガシ</t>
    </rPh>
    <phoneticPr fontId="1"/>
  </si>
  <si>
    <t>日向市市民活動支援基金</t>
  </si>
  <si>
    <t>市民活動への財政支援やまちづくりへ市民自身が参画する体制を構築することにより、住民主体のまちづくり活動を推進し、協働のまちづくりを実現する。</t>
  </si>
  <si>
    <t>大口町</t>
    <rPh sb="0" eb="2">
      <t>オオクチ</t>
    </rPh>
    <rPh sb="2" eb="3">
      <t>マチ</t>
    </rPh>
    <phoneticPr fontId="1"/>
  </si>
  <si>
    <t>大口町ふるさとづくり基金</t>
  </si>
  <si>
    <t>自然、歴史、伝統、教育、文化、産業等の分野で個性的な魅力あるまちづくりを永続的な取り組みへ発展させ、ふるさとづくりの推進に資する地域のソフト事業に対する助成行う。</t>
  </si>
  <si>
    <t>川口市</t>
    <rPh sb="0" eb="3">
      <t>カワグチシ</t>
    </rPh>
    <phoneticPr fontId="1"/>
  </si>
  <si>
    <t>川口市西川口駅周辺都市整備基金</t>
  </si>
  <si>
    <t>空き店舗対策や、住民にとって安心・安全な環境を整備するハード事業と、その環境づくりのためのソフト事業を複合的に推進し、多様な主体と協働で推進する次世代の都市づくりモデルを構築する。</t>
  </si>
  <si>
    <t>志摩市</t>
    <rPh sb="0" eb="2">
      <t>シマ</t>
    </rPh>
    <rPh sb="2" eb="3">
      <t>シ</t>
    </rPh>
    <phoneticPr fontId="1"/>
  </si>
  <si>
    <t>志摩市まちづくり基金</t>
  </si>
  <si>
    <t>民有地が90％以上を占める伊勢志摩国立公園に市内全域が指定されているため、民間主導による地域の特性（国立公園内）を生かした観光まちづくりや景観まちづくり等を推進する。</t>
  </si>
  <si>
    <t>山形市</t>
    <rPh sb="0" eb="3">
      <t>ヤマガタシ</t>
    </rPh>
    <phoneticPr fontId="1"/>
  </si>
  <si>
    <t>山形市市民活動支援基金</t>
  </si>
  <si>
    <t>市民・事業者・行政の三者が「共創」の精神のもとに手を取り合い、山形市を中心とした地域貢献活動を行う市民活動団体への補助を通じて、地域課題の解決に繋げる。</t>
  </si>
  <si>
    <t>枚方市</t>
    <rPh sb="0" eb="3">
      <t>ヒラカタシ</t>
    </rPh>
    <phoneticPr fontId="1"/>
  </si>
  <si>
    <t>花と緑のまちづくり基金</t>
  </si>
  <si>
    <t>多様化する市民の緑化ニーズに対応し、「緑化の推進・支援活動」や「コミュニティの活性化」を目的とする身近な緑の確保を目的とした事業資金に充てる。</t>
  </si>
  <si>
    <t>朝霞市</t>
    <rPh sb="0" eb="3">
      <t>アサカシ</t>
    </rPh>
    <phoneticPr fontId="1"/>
  </si>
  <si>
    <t>朝霞市みどりのまちづくり基金</t>
  </si>
  <si>
    <t>市民等による良好な景観の形成に資する緑化活動や生物多様性の保全に資する緑化事業を支援していくことにより、緑のネットワークを形成する。</t>
  </si>
  <si>
    <t>筑西市</t>
    <rPh sb="0" eb="2">
      <t>チクセイ</t>
    </rPh>
    <rPh sb="2" eb="3">
      <t>シ</t>
    </rPh>
    <phoneticPr fontId="1"/>
  </si>
  <si>
    <t>筑西市地域づくり振興基金</t>
  </si>
  <si>
    <t>魅力的で個性豊かな「筑西」づくりの推進を図る。</t>
  </si>
  <si>
    <t>米沢市</t>
    <rPh sb="0" eb="2">
      <t>ヨネザワ</t>
    </rPh>
    <rPh sb="2" eb="3">
      <t>シ</t>
    </rPh>
    <phoneticPr fontId="1"/>
  </si>
  <si>
    <t>米沢市景観まちづくり基金</t>
  </si>
  <si>
    <t>歴史的建造物等の景観資源の保全及びまちなかの修景を推進することにより、住む人が愛着を持ち、訪れる人が喜び満足できるまちなみを形成する。</t>
  </si>
  <si>
    <t>西米良村</t>
    <rPh sb="0" eb="3">
      <t>ニシメラ</t>
    </rPh>
    <rPh sb="3" eb="4">
      <t>ムラ</t>
    </rPh>
    <phoneticPr fontId="1"/>
  </si>
  <si>
    <t>西米良村ふるさと振興基金</t>
  </si>
  <si>
    <t>空き家再生、地域内における総合的な生活支援事業、交流人口拡大に資する事業等に対し助成を行うことで、住民主導型の地域づくりを目指す。</t>
  </si>
  <si>
    <t>河内長野市</t>
    <rPh sb="0" eb="2">
      <t>カワチ</t>
    </rPh>
    <rPh sb="2" eb="5">
      <t>ナガノシ</t>
    </rPh>
    <phoneticPr fontId="1"/>
  </si>
  <si>
    <t>河内長野市市民公益活動支援基金</t>
  </si>
  <si>
    <t>市民公益活動を支援することにより、市民公益活動の活性化及び協働の促進を図り、もって協働のまちづくりを進める。</t>
  </si>
  <si>
    <t>智頭町</t>
    <rPh sb="0" eb="2">
      <t>チズ</t>
    </rPh>
    <rPh sb="2" eb="3">
      <t>マチ</t>
    </rPh>
    <phoneticPr fontId="1"/>
  </si>
  <si>
    <t>智頭町まちづくり振興基金</t>
  </si>
  <si>
    <t>「自分たちのまちは自分で守る」という住民自治や「町の課題解決に向けた自由な発想を実現可能」とする住民主体のまちづくりを促進する。</t>
  </si>
  <si>
    <t>津山市</t>
    <rPh sb="0" eb="2">
      <t>ツヤマ</t>
    </rPh>
    <rPh sb="2" eb="3">
      <t>シ</t>
    </rPh>
    <phoneticPr fontId="1"/>
  </si>
  <si>
    <t>津山市鉄道遺産保存活用基金</t>
  </si>
  <si>
    <t>国内第２位の規模を誇る扇形機関車庫や転車台、木造駅舎、静態保存車両など様々な鉄道遺産を有する本市の特性を活かした観光まちづくりを推進する。</t>
  </si>
  <si>
    <t>うきは市</t>
    <rPh sb="3" eb="4">
      <t>シ</t>
    </rPh>
    <phoneticPr fontId="1"/>
  </si>
  <si>
    <t>うきは市ふるさと創生基金</t>
  </si>
  <si>
    <t>市民による自主的なまちづくり及び人材育成を助長し、自ら考え自ら行う地域づくりの推進を図る。</t>
  </si>
  <si>
    <t>瀬戸市</t>
    <rPh sb="0" eb="3">
      <t>セトシ</t>
    </rPh>
    <phoneticPr fontId="1"/>
  </si>
  <si>
    <t>瀬戸市クラウドファンディング活用事業支援基金</t>
  </si>
  <si>
    <t>まちづくり事業者がＣＦを活用して実施する事業を支援し、市民が中心となる事業を進めやすくする仕組を作る</t>
    <rPh sb="5" eb="7">
      <t>ジギョウ</t>
    </rPh>
    <rPh sb="7" eb="8">
      <t>シャ</t>
    </rPh>
    <rPh sb="12" eb="14">
      <t>カツヨウ</t>
    </rPh>
    <rPh sb="16" eb="18">
      <t>ジッシ</t>
    </rPh>
    <rPh sb="20" eb="22">
      <t>ジギョウ</t>
    </rPh>
    <rPh sb="23" eb="25">
      <t>シエン</t>
    </rPh>
    <rPh sb="27" eb="29">
      <t>シミン</t>
    </rPh>
    <rPh sb="30" eb="32">
      <t>チュウシン</t>
    </rPh>
    <rPh sb="35" eb="37">
      <t>ジギョウ</t>
    </rPh>
    <rPh sb="38" eb="39">
      <t>スス</t>
    </rPh>
    <rPh sb="45" eb="47">
      <t>シクミ</t>
    </rPh>
    <rPh sb="48" eb="49">
      <t>ツク</t>
    </rPh>
    <phoneticPr fontId="1"/>
  </si>
  <si>
    <t>佐伯市</t>
    <rPh sb="0" eb="3">
      <t>サエキシ</t>
    </rPh>
    <phoneticPr fontId="1"/>
  </si>
  <si>
    <t>佐伯市市街地民間活力応援基金</t>
  </si>
  <si>
    <t>歴史的な街並みを保全しつつ、遊休不動産を利活用し、観光客や市民の憩う場や新たな賑わいや交流人口の増加を生み出す施設の整備等、地域の課題解決や活性化に寄与すると認められる「市民主体のまちづくり事業」を支援し、民間活力の注入を誘発し、持続可能なまちの中心を作ることを目的とする。</t>
  </si>
  <si>
    <t>【個別表】令和３年度基金造成団体別基金執行状況表（001まちづくりファンド）</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</si>
</sst>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0"/>
      <color theme="1"/>
      <name val="ＭＳ ゴシック"/>
      <family val="3"/>
    </font>
    <font>
      <sz val="11"/>
      <color theme="1"/>
      <name val="ＭＳ Ｐゴシック"/>
      <family val="3"/>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0" fontId="20" fillId="0" borderId="0">
      <alignment vertical="center"/>
    </xf>
  </cellStyleXfs>
  <cellXfs count="13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176" fontId="19" fillId="0" borderId="7" xfId="0" applyNumberFormat="1" applyFont="1" applyBorder="1" applyAlignment="1">
      <alignment horizontal="center" vertical="center"/>
    </xf>
    <xf numFmtId="176" fontId="19" fillId="0" borderId="9" xfId="0" applyNumberFormat="1" applyFont="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6"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3" borderId="19"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0" borderId="18" xfId="0" applyNumberFormat="1" applyFont="1" applyFill="1" applyBorder="1" applyAlignment="1">
      <alignment horizontal="right" vertical="center"/>
    </xf>
    <xf numFmtId="41" fontId="3" fillId="0" borderId="7" xfId="0" applyNumberFormat="1" applyFont="1" applyBorder="1" applyAlignment="1">
      <alignment vertical="center"/>
    </xf>
    <xf numFmtId="0" fontId="3" fillId="0" borderId="9" xfId="0" applyFont="1" applyBorder="1" applyAlignment="1">
      <alignment vertical="center" wrapText="1"/>
    </xf>
    <xf numFmtId="41" fontId="3" fillId="0" borderId="19" xfId="0" applyNumberFormat="1" applyFont="1" applyBorder="1" applyAlignment="1">
      <alignment horizontal="right" vertical="center"/>
    </xf>
    <xf numFmtId="41" fontId="3" fillId="0" borderId="17" xfId="0" applyNumberFormat="1" applyFont="1" applyBorder="1" applyAlignment="1">
      <alignment horizontal="right" vertical="center"/>
    </xf>
    <xf numFmtId="41" fontId="3" fillId="0" borderId="17" xfId="0" applyNumberFormat="1" applyFont="1" applyFill="1" applyBorder="1" applyAlignment="1">
      <alignment horizontal="right" vertical="center"/>
    </xf>
    <xf numFmtId="41" fontId="3" fillId="0" borderId="9" xfId="0" applyNumberFormat="1" applyFont="1" applyBorder="1" applyAlignment="1">
      <alignment vertical="center"/>
    </xf>
    <xf numFmtId="41" fontId="3" fillId="3" borderId="18" xfId="0" applyNumberFormat="1" applyFont="1" applyFill="1" applyBorder="1" applyAlignment="1">
      <alignment horizontal="center" vertical="center"/>
    </xf>
    <xf numFmtId="41" fontId="3" fillId="3" borderId="28" xfId="0" applyNumberFormat="1" applyFont="1" applyFill="1" applyBorder="1" applyAlignment="1">
      <alignment horizontal="right" vertical="center"/>
    </xf>
    <xf numFmtId="41" fontId="3" fillId="3" borderId="17"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94"/>
  <sheetViews>
    <sheetView tabSelected="1" view="pageBreakPreview" topLeftCell="A79" zoomScale="60" zoomScaleNormal="100" workbookViewId="0">
      <selection activeCell="P110" sqref="P110"/>
    </sheetView>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2" width="9" style="1" customWidth="1"/>
    <col min="13" max="13" width="12.375" style="1" customWidth="1"/>
    <col min="14" max="14" width="10.375" style="1" customWidth="1"/>
    <col min="15" max="16" width="9.5" style="1" customWidth="1"/>
    <col min="17" max="17" width="13" style="1" customWidth="1"/>
    <col min="18" max="24" width="8" style="1" customWidth="1"/>
    <col min="25" max="25" width="9" style="31"/>
    <col min="26" max="16384" width="9" style="1"/>
  </cols>
  <sheetData>
    <row r="1" spans="1:25" ht="20.25" customHeight="1" thickBot="1" x14ac:dyDescent="0.2">
      <c r="A1" s="37" t="s">
        <v>154</v>
      </c>
      <c r="B1" s="37"/>
    </row>
    <row r="2" spans="1:25" s="2" customFormat="1" ht="12.75" customHeight="1" x14ac:dyDescent="0.15">
      <c r="A2" s="72" t="s">
        <v>2</v>
      </c>
      <c r="B2" s="72" t="s">
        <v>21</v>
      </c>
      <c r="C2" s="72" t="s">
        <v>15</v>
      </c>
      <c r="D2" s="72" t="s">
        <v>22</v>
      </c>
      <c r="E2" s="75" t="s">
        <v>28</v>
      </c>
      <c r="F2" s="76"/>
      <c r="G2" s="75" t="s">
        <v>23</v>
      </c>
      <c r="H2" s="79"/>
      <c r="I2" s="79"/>
      <c r="J2" s="79"/>
      <c r="K2" s="79"/>
      <c r="L2" s="79"/>
      <c r="M2" s="79"/>
      <c r="N2" s="82" t="s">
        <v>24</v>
      </c>
      <c r="O2" s="75" t="s">
        <v>25</v>
      </c>
      <c r="P2" s="76"/>
      <c r="Q2" s="75" t="s">
        <v>26</v>
      </c>
      <c r="R2" s="96"/>
      <c r="S2" s="96"/>
      <c r="T2" s="96"/>
      <c r="U2" s="96"/>
      <c r="V2" s="75" t="s">
        <v>27</v>
      </c>
      <c r="W2" s="96"/>
      <c r="X2" s="97"/>
      <c r="Y2" s="32"/>
    </row>
    <row r="3" spans="1:25" s="2" customFormat="1" ht="12" customHeight="1" x14ac:dyDescent="0.15">
      <c r="A3" s="73"/>
      <c r="B3" s="122"/>
      <c r="C3" s="73"/>
      <c r="D3" s="73"/>
      <c r="E3" s="77"/>
      <c r="F3" s="78"/>
      <c r="G3" s="80"/>
      <c r="H3" s="81"/>
      <c r="I3" s="81"/>
      <c r="J3" s="81"/>
      <c r="K3" s="81"/>
      <c r="L3" s="81"/>
      <c r="M3" s="81"/>
      <c r="N3" s="83"/>
      <c r="O3" s="77"/>
      <c r="P3" s="78"/>
      <c r="Q3" s="17" t="s">
        <v>11</v>
      </c>
      <c r="R3" s="98" t="s">
        <v>1</v>
      </c>
      <c r="S3" s="98" t="s">
        <v>9</v>
      </c>
      <c r="T3" s="101" t="s">
        <v>0</v>
      </c>
      <c r="U3" s="104" t="s">
        <v>13</v>
      </c>
      <c r="V3" s="107" t="s">
        <v>1</v>
      </c>
      <c r="W3" s="101" t="s">
        <v>9</v>
      </c>
      <c r="X3" s="110" t="s">
        <v>0</v>
      </c>
      <c r="Y3" s="32"/>
    </row>
    <row r="4" spans="1:25" s="2" customFormat="1" ht="13.5" customHeight="1" x14ac:dyDescent="0.15">
      <c r="A4" s="73"/>
      <c r="B4" s="122"/>
      <c r="C4" s="73"/>
      <c r="D4" s="73"/>
      <c r="E4" s="22"/>
      <c r="F4" s="21"/>
      <c r="G4" s="7" t="s">
        <v>6</v>
      </c>
      <c r="H4" s="8"/>
      <c r="I4" s="8"/>
      <c r="J4" s="8"/>
      <c r="K4" s="8"/>
      <c r="L4" s="8"/>
      <c r="M4" s="85" t="s">
        <v>7</v>
      </c>
      <c r="N4" s="83"/>
      <c r="O4" s="22"/>
      <c r="P4" s="21"/>
      <c r="Q4" s="113" t="s">
        <v>10</v>
      </c>
      <c r="R4" s="99"/>
      <c r="S4" s="99"/>
      <c r="T4" s="102"/>
      <c r="U4" s="105"/>
      <c r="V4" s="108"/>
      <c r="W4" s="102"/>
      <c r="X4" s="111"/>
      <c r="Y4" s="32"/>
    </row>
    <row r="5" spans="1:25" s="2" customFormat="1" ht="12" customHeight="1" x14ac:dyDescent="0.15">
      <c r="A5" s="73"/>
      <c r="B5" s="122"/>
      <c r="C5" s="73"/>
      <c r="D5" s="73"/>
      <c r="E5" s="22"/>
      <c r="F5" s="88" t="s">
        <v>4</v>
      </c>
      <c r="G5" s="22"/>
      <c r="H5" s="5" t="s">
        <v>3</v>
      </c>
      <c r="I5" s="38"/>
      <c r="J5" s="38"/>
      <c r="K5" s="38"/>
      <c r="L5" s="39"/>
      <c r="M5" s="86"/>
      <c r="N5" s="83"/>
      <c r="O5" s="22"/>
      <c r="P5" s="88" t="s">
        <v>4</v>
      </c>
      <c r="Q5" s="114"/>
      <c r="R5" s="100"/>
      <c r="S5" s="100"/>
      <c r="T5" s="103"/>
      <c r="U5" s="106"/>
      <c r="V5" s="109"/>
      <c r="W5" s="103"/>
      <c r="X5" s="112"/>
      <c r="Y5" s="32"/>
    </row>
    <row r="6" spans="1:25" s="2" customFormat="1" ht="12" customHeight="1" x14ac:dyDescent="0.15">
      <c r="A6" s="73"/>
      <c r="B6" s="122"/>
      <c r="C6" s="73"/>
      <c r="D6" s="73"/>
      <c r="E6" s="22"/>
      <c r="F6" s="89"/>
      <c r="G6" s="22"/>
      <c r="H6" s="50" t="s">
        <v>5</v>
      </c>
      <c r="I6" s="91" t="s">
        <v>20</v>
      </c>
      <c r="J6" s="92"/>
      <c r="K6" s="93"/>
      <c r="L6" s="94" t="s">
        <v>18</v>
      </c>
      <c r="M6" s="86"/>
      <c r="N6" s="83"/>
      <c r="O6" s="22"/>
      <c r="P6" s="89"/>
      <c r="Q6" s="12" t="s">
        <v>12</v>
      </c>
      <c r="R6" s="13" t="s">
        <v>12</v>
      </c>
      <c r="S6" s="13" t="s">
        <v>12</v>
      </c>
      <c r="T6" s="14" t="s">
        <v>12</v>
      </c>
      <c r="U6" s="15" t="s">
        <v>12</v>
      </c>
      <c r="V6" s="19" t="s">
        <v>12</v>
      </c>
      <c r="W6" s="14" t="s">
        <v>12</v>
      </c>
      <c r="X6" s="15" t="s">
        <v>12</v>
      </c>
      <c r="Y6" s="33" t="s">
        <v>12</v>
      </c>
    </row>
    <row r="7" spans="1:25" s="2" customFormat="1" ht="12.75" customHeight="1" thickBot="1" x14ac:dyDescent="0.2">
      <c r="A7" s="74"/>
      <c r="B7" s="123"/>
      <c r="C7" s="74"/>
      <c r="D7" s="74"/>
      <c r="E7" s="4"/>
      <c r="F7" s="90"/>
      <c r="G7" s="4"/>
      <c r="H7" s="6"/>
      <c r="I7" s="41" t="s">
        <v>16</v>
      </c>
      <c r="J7" s="41" t="s">
        <v>17</v>
      </c>
      <c r="K7" s="41" t="s">
        <v>19</v>
      </c>
      <c r="L7" s="95"/>
      <c r="M7" s="87"/>
      <c r="N7" s="84"/>
      <c r="O7" s="4"/>
      <c r="P7" s="90"/>
      <c r="Q7" s="9" t="s">
        <v>8</v>
      </c>
      <c r="R7" s="10" t="s">
        <v>8</v>
      </c>
      <c r="S7" s="10" t="s">
        <v>8</v>
      </c>
      <c r="T7" s="11" t="s">
        <v>8</v>
      </c>
      <c r="U7" s="16" t="s">
        <v>8</v>
      </c>
      <c r="V7" s="18" t="s">
        <v>8</v>
      </c>
      <c r="W7" s="11" t="s">
        <v>8</v>
      </c>
      <c r="X7" s="20" t="s">
        <v>8</v>
      </c>
      <c r="Y7" s="34" t="s">
        <v>8</v>
      </c>
    </row>
    <row r="8" spans="1:25" s="2" customFormat="1" ht="37.5" customHeight="1" x14ac:dyDescent="0.15">
      <c r="A8" s="70">
        <v>1</v>
      </c>
      <c r="B8" s="57" t="s">
        <v>151</v>
      </c>
      <c r="C8" s="59" t="s">
        <v>152</v>
      </c>
      <c r="D8" s="61" t="s">
        <v>153</v>
      </c>
      <c r="E8" s="63">
        <v>0</v>
      </c>
      <c r="F8" s="55">
        <f t="shared" ref="F8" si="0">E8</f>
        <v>0</v>
      </c>
      <c r="G8" s="63">
        <f t="shared" ref="G8" si="1">H8</f>
        <v>50</v>
      </c>
      <c r="H8" s="65">
        <f t="shared" ref="H8" si="2">I8+J8+K8+L8</f>
        <v>50</v>
      </c>
      <c r="I8" s="65">
        <v>50</v>
      </c>
      <c r="J8" s="65">
        <v>0</v>
      </c>
      <c r="K8" s="65">
        <v>0</v>
      </c>
      <c r="L8" s="65">
        <v>0</v>
      </c>
      <c r="M8" s="68">
        <v>0</v>
      </c>
      <c r="N8" s="51">
        <v>0</v>
      </c>
      <c r="O8" s="53">
        <f>+(+E8+G8)-(M8+N8)</f>
        <v>50</v>
      </c>
      <c r="P8" s="55">
        <f t="shared" ref="P8" si="3">O8</f>
        <v>50</v>
      </c>
      <c r="Q8" s="24">
        <v>0</v>
      </c>
      <c r="R8" s="24">
        <v>0</v>
      </c>
      <c r="S8" s="24">
        <v>0</v>
      </c>
      <c r="T8" s="25">
        <v>0</v>
      </c>
      <c r="U8" s="24">
        <v>0</v>
      </c>
      <c r="V8" s="23">
        <v>0</v>
      </c>
      <c r="W8" s="25">
        <v>0</v>
      </c>
      <c r="X8" s="26">
        <v>0</v>
      </c>
      <c r="Y8" s="35" t="s">
        <v>12</v>
      </c>
    </row>
    <row r="9" spans="1:25" s="2" customFormat="1" ht="37.5" customHeight="1" thickBot="1" x14ac:dyDescent="0.2">
      <c r="A9" s="71"/>
      <c r="B9" s="58"/>
      <c r="C9" s="60"/>
      <c r="D9" s="62"/>
      <c r="E9" s="64"/>
      <c r="F9" s="56"/>
      <c r="G9" s="64"/>
      <c r="H9" s="66"/>
      <c r="I9" s="67"/>
      <c r="J9" s="67"/>
      <c r="K9" s="67"/>
      <c r="L9" s="67"/>
      <c r="M9" s="69"/>
      <c r="N9" s="52"/>
      <c r="O9" s="54"/>
      <c r="P9" s="56"/>
      <c r="Q9" s="42">
        <f>M8</f>
        <v>0</v>
      </c>
      <c r="R9" s="43">
        <v>0</v>
      </c>
      <c r="S9" s="43">
        <v>0</v>
      </c>
      <c r="T9" s="44">
        <v>0</v>
      </c>
      <c r="U9" s="43">
        <v>0</v>
      </c>
      <c r="V9" s="42">
        <v>0</v>
      </c>
      <c r="W9" s="44">
        <v>0</v>
      </c>
      <c r="X9" s="45">
        <v>0</v>
      </c>
      <c r="Y9" s="36" t="s">
        <v>8</v>
      </c>
    </row>
    <row r="10" spans="1:25" s="2" customFormat="1" ht="21.75" customHeight="1" x14ac:dyDescent="0.15">
      <c r="A10" s="70">
        <v>2</v>
      </c>
      <c r="B10" s="57" t="s">
        <v>38</v>
      </c>
      <c r="C10" s="59" t="s">
        <v>39</v>
      </c>
      <c r="D10" s="61" t="s">
        <v>40</v>
      </c>
      <c r="E10" s="63">
        <v>30.649000000000001</v>
      </c>
      <c r="F10" s="55">
        <f t="shared" ref="F10" si="4">E10</f>
        <v>30.649000000000001</v>
      </c>
      <c r="G10" s="63">
        <f t="shared" ref="G10" si="5">H10</f>
        <v>0</v>
      </c>
      <c r="H10" s="65">
        <f t="shared" ref="H10" si="6">I10+J10+K10+L10</f>
        <v>0</v>
      </c>
      <c r="I10" s="65">
        <v>0</v>
      </c>
      <c r="J10" s="65">
        <v>0</v>
      </c>
      <c r="K10" s="65">
        <v>0</v>
      </c>
      <c r="L10" s="65">
        <v>0</v>
      </c>
      <c r="M10" s="68">
        <v>0</v>
      </c>
      <c r="N10" s="51">
        <v>0</v>
      </c>
      <c r="O10" s="53">
        <f>+(+E10+G10)-(M10+N10)</f>
        <v>30.649000000000001</v>
      </c>
      <c r="P10" s="55">
        <f t="shared" ref="P10" si="7">O10</f>
        <v>30.649000000000001</v>
      </c>
      <c r="Q10" s="24">
        <v>0</v>
      </c>
      <c r="R10" s="24">
        <v>0</v>
      </c>
      <c r="S10" s="24">
        <v>0</v>
      </c>
      <c r="T10" s="25">
        <v>0</v>
      </c>
      <c r="U10" s="24">
        <v>0</v>
      </c>
      <c r="V10" s="23">
        <v>0</v>
      </c>
      <c r="W10" s="25">
        <v>0</v>
      </c>
      <c r="X10" s="26">
        <v>0</v>
      </c>
      <c r="Y10" s="35" t="s">
        <v>12</v>
      </c>
    </row>
    <row r="11" spans="1:25" s="2" customFormat="1" ht="21.75" customHeight="1" thickBot="1" x14ac:dyDescent="0.2">
      <c r="A11" s="71"/>
      <c r="B11" s="58"/>
      <c r="C11" s="60"/>
      <c r="D11" s="62"/>
      <c r="E11" s="64"/>
      <c r="F11" s="56"/>
      <c r="G11" s="64"/>
      <c r="H11" s="66"/>
      <c r="I11" s="67"/>
      <c r="J11" s="67"/>
      <c r="K11" s="67"/>
      <c r="L11" s="67"/>
      <c r="M11" s="69"/>
      <c r="N11" s="52"/>
      <c r="O11" s="54"/>
      <c r="P11" s="56"/>
      <c r="Q11" s="42">
        <f>M10</f>
        <v>0</v>
      </c>
      <c r="R11" s="43">
        <v>0</v>
      </c>
      <c r="S11" s="43">
        <v>0</v>
      </c>
      <c r="T11" s="44">
        <v>0</v>
      </c>
      <c r="U11" s="43">
        <v>0</v>
      </c>
      <c r="V11" s="42">
        <v>0</v>
      </c>
      <c r="W11" s="44">
        <v>0</v>
      </c>
      <c r="X11" s="45">
        <v>0</v>
      </c>
      <c r="Y11" s="36" t="s">
        <v>8</v>
      </c>
    </row>
    <row r="12" spans="1:25" s="2" customFormat="1" ht="18" customHeight="1" x14ac:dyDescent="0.15">
      <c r="A12" s="70">
        <v>3</v>
      </c>
      <c r="B12" s="57" t="s">
        <v>41</v>
      </c>
      <c r="C12" s="59" t="s">
        <v>42</v>
      </c>
      <c r="D12" s="61" t="s">
        <v>43</v>
      </c>
      <c r="E12" s="63">
        <v>23.257999999999999</v>
      </c>
      <c r="F12" s="55">
        <f t="shared" ref="F12" si="8">E12</f>
        <v>23.257999999999999</v>
      </c>
      <c r="G12" s="63">
        <f t="shared" ref="G12" si="9">H12</f>
        <v>1.2E-2</v>
      </c>
      <c r="H12" s="65">
        <f t="shared" ref="H12" si="10">I12+J12+K12+L12</f>
        <v>1.2E-2</v>
      </c>
      <c r="I12" s="65">
        <v>0</v>
      </c>
      <c r="J12" s="65">
        <v>0</v>
      </c>
      <c r="K12" s="65">
        <v>0</v>
      </c>
      <c r="L12" s="65">
        <v>1.2E-2</v>
      </c>
      <c r="M12" s="68">
        <v>0</v>
      </c>
      <c r="N12" s="51">
        <v>0</v>
      </c>
      <c r="O12" s="53">
        <f>+(+E12+G12)-(M12+N12)</f>
        <v>23.27</v>
      </c>
      <c r="P12" s="55">
        <f t="shared" ref="P12" si="11">O12</f>
        <v>23.27</v>
      </c>
      <c r="Q12" s="24">
        <v>0</v>
      </c>
      <c r="R12" s="24">
        <v>0</v>
      </c>
      <c r="S12" s="24">
        <v>0</v>
      </c>
      <c r="T12" s="25">
        <v>0</v>
      </c>
      <c r="U12" s="24">
        <v>0</v>
      </c>
      <c r="V12" s="23">
        <v>0</v>
      </c>
      <c r="W12" s="25">
        <v>0</v>
      </c>
      <c r="X12" s="26">
        <v>0</v>
      </c>
      <c r="Y12" s="35" t="s">
        <v>12</v>
      </c>
    </row>
    <row r="13" spans="1:25" s="2" customFormat="1" ht="18" customHeight="1" thickBot="1" x14ac:dyDescent="0.2">
      <c r="A13" s="71"/>
      <c r="B13" s="58"/>
      <c r="C13" s="60"/>
      <c r="D13" s="62"/>
      <c r="E13" s="64"/>
      <c r="F13" s="56"/>
      <c r="G13" s="64"/>
      <c r="H13" s="66"/>
      <c r="I13" s="67"/>
      <c r="J13" s="67"/>
      <c r="K13" s="67"/>
      <c r="L13" s="67"/>
      <c r="M13" s="69"/>
      <c r="N13" s="52"/>
      <c r="O13" s="54"/>
      <c r="P13" s="56"/>
      <c r="Q13" s="42">
        <f>M12</f>
        <v>0</v>
      </c>
      <c r="R13" s="43">
        <v>0</v>
      </c>
      <c r="S13" s="43">
        <v>0</v>
      </c>
      <c r="T13" s="44">
        <v>0</v>
      </c>
      <c r="U13" s="43">
        <v>0</v>
      </c>
      <c r="V13" s="42">
        <v>0</v>
      </c>
      <c r="W13" s="44">
        <v>0</v>
      </c>
      <c r="X13" s="45">
        <v>0</v>
      </c>
      <c r="Y13" s="36" t="s">
        <v>8</v>
      </c>
    </row>
    <row r="14" spans="1:25" s="2" customFormat="1" ht="18" customHeight="1" x14ac:dyDescent="0.15">
      <c r="A14" s="70">
        <v>4</v>
      </c>
      <c r="B14" s="57" t="s">
        <v>145</v>
      </c>
      <c r="C14" s="59" t="s">
        <v>146</v>
      </c>
      <c r="D14" s="61" t="s">
        <v>147</v>
      </c>
      <c r="E14" s="63">
        <v>20</v>
      </c>
      <c r="F14" s="55">
        <f t="shared" ref="F14" si="12">E14</f>
        <v>20</v>
      </c>
      <c r="G14" s="63">
        <f t="shared" ref="G14" si="13">H14</f>
        <v>0.55600000000000005</v>
      </c>
      <c r="H14" s="65">
        <f t="shared" ref="H14" si="14">I14+J14+K14+L14</f>
        <v>0.55600000000000005</v>
      </c>
      <c r="I14" s="65">
        <v>0</v>
      </c>
      <c r="J14" s="65">
        <v>0</v>
      </c>
      <c r="K14" s="65">
        <v>0</v>
      </c>
      <c r="L14" s="65">
        <v>0.55600000000000005</v>
      </c>
      <c r="M14" s="68">
        <v>0</v>
      </c>
      <c r="N14" s="51">
        <v>0</v>
      </c>
      <c r="O14" s="53">
        <f>+(+E14+G14)-(M14+N14)</f>
        <v>20.556000000000001</v>
      </c>
      <c r="P14" s="55">
        <f t="shared" ref="P14" si="15">O14</f>
        <v>20.556000000000001</v>
      </c>
      <c r="Q14" s="24">
        <v>0</v>
      </c>
      <c r="R14" s="24">
        <v>0</v>
      </c>
      <c r="S14" s="24">
        <v>0</v>
      </c>
      <c r="T14" s="25">
        <v>0</v>
      </c>
      <c r="U14" s="24">
        <v>0</v>
      </c>
      <c r="V14" s="23">
        <v>0</v>
      </c>
      <c r="W14" s="25">
        <v>0</v>
      </c>
      <c r="X14" s="26">
        <v>0</v>
      </c>
      <c r="Y14" s="35" t="s">
        <v>12</v>
      </c>
    </row>
    <row r="15" spans="1:25" s="2" customFormat="1" ht="18" customHeight="1" thickBot="1" x14ac:dyDescent="0.2">
      <c r="A15" s="71"/>
      <c r="B15" s="58"/>
      <c r="C15" s="60"/>
      <c r="D15" s="62"/>
      <c r="E15" s="64"/>
      <c r="F15" s="56"/>
      <c r="G15" s="64"/>
      <c r="H15" s="66"/>
      <c r="I15" s="67"/>
      <c r="J15" s="67"/>
      <c r="K15" s="67"/>
      <c r="L15" s="67"/>
      <c r="M15" s="69"/>
      <c r="N15" s="52"/>
      <c r="O15" s="54"/>
      <c r="P15" s="56"/>
      <c r="Q15" s="42">
        <f>M14</f>
        <v>0</v>
      </c>
      <c r="R15" s="43">
        <v>0</v>
      </c>
      <c r="S15" s="43">
        <v>0</v>
      </c>
      <c r="T15" s="44">
        <v>0</v>
      </c>
      <c r="U15" s="43">
        <v>0</v>
      </c>
      <c r="V15" s="42">
        <v>0</v>
      </c>
      <c r="W15" s="44">
        <v>0</v>
      </c>
      <c r="X15" s="45">
        <v>0</v>
      </c>
      <c r="Y15" s="36" t="s">
        <v>8</v>
      </c>
    </row>
    <row r="16" spans="1:25" s="2" customFormat="1" ht="27" customHeight="1" x14ac:dyDescent="0.15">
      <c r="A16" s="70">
        <v>5</v>
      </c>
      <c r="B16" s="57" t="s">
        <v>47</v>
      </c>
      <c r="C16" s="59" t="s">
        <v>48</v>
      </c>
      <c r="D16" s="61" t="s">
        <v>49</v>
      </c>
      <c r="E16" s="63">
        <v>17.608000000000001</v>
      </c>
      <c r="F16" s="55">
        <f t="shared" ref="F16" si="16">E16</f>
        <v>17.608000000000001</v>
      </c>
      <c r="G16" s="63">
        <f t="shared" ref="G16" si="17">H16</f>
        <v>2E-3</v>
      </c>
      <c r="H16" s="65">
        <f t="shared" ref="H16" si="18">I16+J16+K16+L16</f>
        <v>2E-3</v>
      </c>
      <c r="I16" s="65">
        <v>0</v>
      </c>
      <c r="J16" s="65">
        <v>0</v>
      </c>
      <c r="K16" s="65">
        <v>0</v>
      </c>
      <c r="L16" s="65">
        <v>2E-3</v>
      </c>
      <c r="M16" s="68">
        <v>2.5</v>
      </c>
      <c r="N16" s="51">
        <v>0</v>
      </c>
      <c r="O16" s="53">
        <f>+(+E16+G16)-(M16+N16)</f>
        <v>15.11</v>
      </c>
      <c r="P16" s="55">
        <f t="shared" ref="P16" si="19">O16</f>
        <v>15.11</v>
      </c>
      <c r="Q16" s="24">
        <v>5</v>
      </c>
      <c r="R16" s="24">
        <v>0</v>
      </c>
      <c r="S16" s="24">
        <v>0</v>
      </c>
      <c r="T16" s="25">
        <v>0</v>
      </c>
      <c r="U16" s="24">
        <v>0</v>
      </c>
      <c r="V16" s="23">
        <v>0</v>
      </c>
      <c r="W16" s="25">
        <v>0</v>
      </c>
      <c r="X16" s="26">
        <v>0</v>
      </c>
      <c r="Y16" s="35" t="s">
        <v>12</v>
      </c>
    </row>
    <row r="17" spans="1:25" s="2" customFormat="1" ht="27" customHeight="1" thickBot="1" x14ac:dyDescent="0.2">
      <c r="A17" s="71"/>
      <c r="B17" s="58"/>
      <c r="C17" s="60"/>
      <c r="D17" s="62"/>
      <c r="E17" s="64"/>
      <c r="F17" s="56"/>
      <c r="G17" s="64"/>
      <c r="H17" s="66"/>
      <c r="I17" s="67"/>
      <c r="J17" s="67"/>
      <c r="K17" s="67"/>
      <c r="L17" s="67"/>
      <c r="M17" s="69"/>
      <c r="N17" s="52"/>
      <c r="O17" s="54"/>
      <c r="P17" s="56"/>
      <c r="Q17" s="42">
        <f>M16</f>
        <v>2.5</v>
      </c>
      <c r="R17" s="43">
        <v>0</v>
      </c>
      <c r="S17" s="43">
        <v>0</v>
      </c>
      <c r="T17" s="44">
        <v>0</v>
      </c>
      <c r="U17" s="43">
        <v>0</v>
      </c>
      <c r="V17" s="42">
        <v>0</v>
      </c>
      <c r="W17" s="44">
        <v>0</v>
      </c>
      <c r="X17" s="45">
        <v>0</v>
      </c>
      <c r="Y17" s="36" t="s">
        <v>8</v>
      </c>
    </row>
    <row r="18" spans="1:25" s="2" customFormat="1" ht="18" customHeight="1" x14ac:dyDescent="0.15">
      <c r="A18" s="70">
        <v>6</v>
      </c>
      <c r="B18" s="57" t="s">
        <v>53</v>
      </c>
      <c r="C18" s="59" t="s">
        <v>54</v>
      </c>
      <c r="D18" s="61" t="s">
        <v>55</v>
      </c>
      <c r="E18" s="63">
        <v>13.904</v>
      </c>
      <c r="F18" s="55">
        <f t="shared" ref="F18" si="20">E18</f>
        <v>13.904</v>
      </c>
      <c r="G18" s="63">
        <f t="shared" ref="G18" si="21">H18</f>
        <v>2E-3</v>
      </c>
      <c r="H18" s="65">
        <f t="shared" ref="H18" si="22">I18+J18+K18+L18</f>
        <v>2E-3</v>
      </c>
      <c r="I18" s="65">
        <v>0</v>
      </c>
      <c r="J18" s="65">
        <v>0</v>
      </c>
      <c r="K18" s="65">
        <v>0</v>
      </c>
      <c r="L18" s="65">
        <v>2E-3</v>
      </c>
      <c r="M18" s="68">
        <v>1.2759999999999998</v>
      </c>
      <c r="N18" s="51">
        <v>0</v>
      </c>
      <c r="O18" s="53">
        <f>+(+E18+G18)-(M18+N18)</f>
        <v>12.63</v>
      </c>
      <c r="P18" s="55">
        <f t="shared" ref="P18" si="23">O18</f>
        <v>12.63</v>
      </c>
      <c r="Q18" s="24">
        <v>1</v>
      </c>
      <c r="R18" s="24">
        <v>0</v>
      </c>
      <c r="S18" s="24">
        <v>0</v>
      </c>
      <c r="T18" s="25">
        <v>0</v>
      </c>
      <c r="U18" s="24">
        <v>0</v>
      </c>
      <c r="V18" s="23">
        <v>0</v>
      </c>
      <c r="W18" s="25">
        <v>0</v>
      </c>
      <c r="X18" s="26">
        <v>0</v>
      </c>
      <c r="Y18" s="35" t="s">
        <v>12</v>
      </c>
    </row>
    <row r="19" spans="1:25" s="2" customFormat="1" ht="18" customHeight="1" thickBot="1" x14ac:dyDescent="0.2">
      <c r="A19" s="71"/>
      <c r="B19" s="58"/>
      <c r="C19" s="60"/>
      <c r="D19" s="62"/>
      <c r="E19" s="64"/>
      <c r="F19" s="56"/>
      <c r="G19" s="64"/>
      <c r="H19" s="66"/>
      <c r="I19" s="67"/>
      <c r="J19" s="67"/>
      <c r="K19" s="67"/>
      <c r="L19" s="67"/>
      <c r="M19" s="69"/>
      <c r="N19" s="52"/>
      <c r="O19" s="54"/>
      <c r="P19" s="56"/>
      <c r="Q19" s="42">
        <f>M18</f>
        <v>1.2759999999999998</v>
      </c>
      <c r="R19" s="43">
        <v>0</v>
      </c>
      <c r="S19" s="43">
        <v>0</v>
      </c>
      <c r="T19" s="44">
        <v>0</v>
      </c>
      <c r="U19" s="43">
        <v>0</v>
      </c>
      <c r="V19" s="42">
        <v>0</v>
      </c>
      <c r="W19" s="44">
        <v>0</v>
      </c>
      <c r="X19" s="45">
        <v>0</v>
      </c>
      <c r="Y19" s="36" t="s">
        <v>8</v>
      </c>
    </row>
    <row r="20" spans="1:25" s="2" customFormat="1" ht="24" customHeight="1" x14ac:dyDescent="0.15">
      <c r="A20" s="70">
        <v>7</v>
      </c>
      <c r="B20" s="57" t="s">
        <v>62</v>
      </c>
      <c r="C20" s="59" t="s">
        <v>63</v>
      </c>
      <c r="D20" s="61" t="s">
        <v>64</v>
      </c>
      <c r="E20" s="63">
        <v>12.69</v>
      </c>
      <c r="F20" s="55">
        <f t="shared" ref="F20" si="24">E20</f>
        <v>12.69</v>
      </c>
      <c r="G20" s="63">
        <f t="shared" ref="G20" si="25">H20</f>
        <v>1.4E-2</v>
      </c>
      <c r="H20" s="65">
        <f t="shared" ref="H20" si="26">I20+J20+K20+L20</f>
        <v>1.4E-2</v>
      </c>
      <c r="I20" s="65">
        <v>0</v>
      </c>
      <c r="J20" s="65">
        <v>0</v>
      </c>
      <c r="K20" s="65">
        <v>0</v>
      </c>
      <c r="L20" s="65">
        <v>1.4E-2</v>
      </c>
      <c r="M20" s="68">
        <v>0.71</v>
      </c>
      <c r="N20" s="51">
        <v>0</v>
      </c>
      <c r="O20" s="53">
        <f>+(+E20+G20)-(M20+N20)</f>
        <v>11.994</v>
      </c>
      <c r="P20" s="55">
        <f t="shared" ref="P20" si="27">O20</f>
        <v>11.994</v>
      </c>
      <c r="Q20" s="24">
        <v>6</v>
      </c>
      <c r="R20" s="24">
        <v>0</v>
      </c>
      <c r="S20" s="24">
        <v>0</v>
      </c>
      <c r="T20" s="25">
        <v>0</v>
      </c>
      <c r="U20" s="24">
        <v>0</v>
      </c>
      <c r="V20" s="23">
        <v>0</v>
      </c>
      <c r="W20" s="25">
        <v>0</v>
      </c>
      <c r="X20" s="26">
        <v>0</v>
      </c>
      <c r="Y20" s="35" t="s">
        <v>12</v>
      </c>
    </row>
    <row r="21" spans="1:25" s="2" customFormat="1" ht="24" customHeight="1" thickBot="1" x14ac:dyDescent="0.2">
      <c r="A21" s="71"/>
      <c r="B21" s="58"/>
      <c r="C21" s="60"/>
      <c r="D21" s="62"/>
      <c r="E21" s="64"/>
      <c r="F21" s="56"/>
      <c r="G21" s="64"/>
      <c r="H21" s="66"/>
      <c r="I21" s="67"/>
      <c r="J21" s="67"/>
      <c r="K21" s="67"/>
      <c r="L21" s="67"/>
      <c r="M21" s="69"/>
      <c r="N21" s="52"/>
      <c r="O21" s="54"/>
      <c r="P21" s="56"/>
      <c r="Q21" s="42">
        <f>M20</f>
        <v>0.71</v>
      </c>
      <c r="R21" s="43">
        <v>0</v>
      </c>
      <c r="S21" s="43">
        <v>0</v>
      </c>
      <c r="T21" s="44">
        <v>0</v>
      </c>
      <c r="U21" s="43">
        <v>0</v>
      </c>
      <c r="V21" s="42">
        <v>0</v>
      </c>
      <c r="W21" s="44">
        <v>0</v>
      </c>
      <c r="X21" s="45">
        <v>0</v>
      </c>
      <c r="Y21" s="36" t="s">
        <v>8</v>
      </c>
    </row>
    <row r="22" spans="1:25" s="2" customFormat="1" ht="39" customHeight="1" x14ac:dyDescent="0.15">
      <c r="A22" s="70">
        <v>8</v>
      </c>
      <c r="B22" s="57" t="s">
        <v>67</v>
      </c>
      <c r="C22" s="59" t="s">
        <v>68</v>
      </c>
      <c r="D22" s="61" t="s">
        <v>69</v>
      </c>
      <c r="E22" s="63">
        <v>11.930999999999999</v>
      </c>
      <c r="F22" s="55">
        <f t="shared" ref="F22" si="28">E22</f>
        <v>11.930999999999999</v>
      </c>
      <c r="G22" s="63">
        <f t="shared" ref="G22" si="29">H22</f>
        <v>6.0000000000000001E-3</v>
      </c>
      <c r="H22" s="65">
        <f t="shared" ref="H22" si="30">I22+J22+K22+L22</f>
        <v>6.0000000000000001E-3</v>
      </c>
      <c r="I22" s="65">
        <v>0</v>
      </c>
      <c r="J22" s="65">
        <v>0</v>
      </c>
      <c r="K22" s="65">
        <v>0</v>
      </c>
      <c r="L22" s="65">
        <v>6.0000000000000001E-3</v>
      </c>
      <c r="M22" s="68">
        <v>0</v>
      </c>
      <c r="N22" s="51">
        <v>0</v>
      </c>
      <c r="O22" s="53">
        <f>+(+E22+G22)-(M22+N22)</f>
        <v>11.936999999999999</v>
      </c>
      <c r="P22" s="55">
        <f t="shared" ref="P22" si="31">O22</f>
        <v>11.936999999999999</v>
      </c>
      <c r="Q22" s="24">
        <v>0</v>
      </c>
      <c r="R22" s="24">
        <v>0</v>
      </c>
      <c r="S22" s="24">
        <v>0</v>
      </c>
      <c r="T22" s="25">
        <v>0</v>
      </c>
      <c r="U22" s="24">
        <v>0</v>
      </c>
      <c r="V22" s="23">
        <v>0</v>
      </c>
      <c r="W22" s="25">
        <v>0</v>
      </c>
      <c r="X22" s="26">
        <v>0</v>
      </c>
      <c r="Y22" s="35" t="s">
        <v>12</v>
      </c>
    </row>
    <row r="23" spans="1:25" s="2" customFormat="1" ht="39" customHeight="1" thickBot="1" x14ac:dyDescent="0.2">
      <c r="A23" s="71"/>
      <c r="B23" s="58"/>
      <c r="C23" s="60"/>
      <c r="D23" s="62"/>
      <c r="E23" s="64"/>
      <c r="F23" s="56"/>
      <c r="G23" s="64"/>
      <c r="H23" s="66"/>
      <c r="I23" s="67"/>
      <c r="J23" s="67"/>
      <c r="K23" s="67"/>
      <c r="L23" s="67"/>
      <c r="M23" s="69"/>
      <c r="N23" s="52"/>
      <c r="O23" s="54"/>
      <c r="P23" s="56"/>
      <c r="Q23" s="42">
        <f>M22</f>
        <v>0</v>
      </c>
      <c r="R23" s="43">
        <v>0</v>
      </c>
      <c r="S23" s="43">
        <v>0</v>
      </c>
      <c r="T23" s="44">
        <v>0</v>
      </c>
      <c r="U23" s="43">
        <v>0</v>
      </c>
      <c r="V23" s="42">
        <v>0</v>
      </c>
      <c r="W23" s="44">
        <v>0</v>
      </c>
      <c r="X23" s="45">
        <v>0</v>
      </c>
      <c r="Y23" s="36" t="s">
        <v>8</v>
      </c>
    </row>
    <row r="24" spans="1:25" s="2" customFormat="1" ht="27.75" customHeight="1" x14ac:dyDescent="0.15">
      <c r="A24" s="70">
        <v>9</v>
      </c>
      <c r="B24" s="57" t="s">
        <v>79</v>
      </c>
      <c r="C24" s="59" t="s">
        <v>80</v>
      </c>
      <c r="D24" s="61" t="s">
        <v>81</v>
      </c>
      <c r="E24" s="63">
        <v>10.013999999999999</v>
      </c>
      <c r="F24" s="55">
        <f t="shared" ref="F24" si="32">E24</f>
        <v>10.013999999999999</v>
      </c>
      <c r="G24" s="63">
        <f t="shared" ref="G24" si="33">H24</f>
        <v>1E-3</v>
      </c>
      <c r="H24" s="65">
        <f t="shared" ref="H24" si="34">I24+J24+K24+L24</f>
        <v>1E-3</v>
      </c>
      <c r="I24" s="65">
        <v>0</v>
      </c>
      <c r="J24" s="65">
        <v>0</v>
      </c>
      <c r="K24" s="65">
        <v>0</v>
      </c>
      <c r="L24" s="65">
        <v>1E-3</v>
      </c>
      <c r="M24" s="68">
        <v>0</v>
      </c>
      <c r="N24" s="51">
        <v>0</v>
      </c>
      <c r="O24" s="53">
        <f>+(+E24+G24)-(M24+N24)</f>
        <v>10.014999999999999</v>
      </c>
      <c r="P24" s="55">
        <f t="shared" ref="P24" si="35">O24</f>
        <v>10.014999999999999</v>
      </c>
      <c r="Q24" s="24">
        <v>0</v>
      </c>
      <c r="R24" s="24">
        <v>0</v>
      </c>
      <c r="S24" s="24">
        <v>0</v>
      </c>
      <c r="T24" s="25">
        <v>0</v>
      </c>
      <c r="U24" s="24">
        <v>0</v>
      </c>
      <c r="V24" s="23">
        <v>0</v>
      </c>
      <c r="W24" s="25">
        <v>0</v>
      </c>
      <c r="X24" s="26">
        <v>0</v>
      </c>
      <c r="Y24" s="35" t="s">
        <v>12</v>
      </c>
    </row>
    <row r="25" spans="1:25" s="2" customFormat="1" ht="27.75" customHeight="1" thickBot="1" x14ac:dyDescent="0.2">
      <c r="A25" s="71"/>
      <c r="B25" s="58"/>
      <c r="C25" s="60"/>
      <c r="D25" s="62"/>
      <c r="E25" s="64"/>
      <c r="F25" s="56"/>
      <c r="G25" s="64"/>
      <c r="H25" s="66"/>
      <c r="I25" s="67"/>
      <c r="J25" s="67"/>
      <c r="K25" s="67"/>
      <c r="L25" s="67"/>
      <c r="M25" s="69"/>
      <c r="N25" s="52"/>
      <c r="O25" s="54"/>
      <c r="P25" s="56"/>
      <c r="Q25" s="42">
        <f>M24</f>
        <v>0</v>
      </c>
      <c r="R25" s="43">
        <v>0</v>
      </c>
      <c r="S25" s="43">
        <v>0</v>
      </c>
      <c r="T25" s="44">
        <v>0</v>
      </c>
      <c r="U25" s="43">
        <v>0</v>
      </c>
      <c r="V25" s="42">
        <v>0</v>
      </c>
      <c r="W25" s="44">
        <v>0</v>
      </c>
      <c r="X25" s="45">
        <v>0</v>
      </c>
      <c r="Y25" s="36" t="s">
        <v>8</v>
      </c>
    </row>
    <row r="26" spans="1:25" s="2" customFormat="1" ht="27.75" customHeight="1" x14ac:dyDescent="0.15">
      <c r="A26" s="70">
        <v>10</v>
      </c>
      <c r="B26" s="57" t="s">
        <v>148</v>
      </c>
      <c r="C26" s="59" t="s">
        <v>149</v>
      </c>
      <c r="D26" s="61" t="s">
        <v>150</v>
      </c>
      <c r="E26" s="63">
        <v>10</v>
      </c>
      <c r="F26" s="55">
        <f t="shared" ref="F26" si="36">E26</f>
        <v>10</v>
      </c>
      <c r="G26" s="63">
        <f t="shared" ref="G26" si="37">H26</f>
        <v>0</v>
      </c>
      <c r="H26" s="65">
        <f t="shared" ref="H26" si="38">I26+J26+K26+L26</f>
        <v>0</v>
      </c>
      <c r="I26" s="65">
        <v>0</v>
      </c>
      <c r="J26" s="65">
        <v>0</v>
      </c>
      <c r="K26" s="65">
        <v>0</v>
      </c>
      <c r="L26" s="65">
        <v>0</v>
      </c>
      <c r="M26" s="68">
        <v>0</v>
      </c>
      <c r="N26" s="51">
        <v>0</v>
      </c>
      <c r="O26" s="53">
        <f>+(+E26+G26)-(M26+N26)</f>
        <v>10</v>
      </c>
      <c r="P26" s="55">
        <f t="shared" ref="P26" si="39">O26</f>
        <v>10</v>
      </c>
      <c r="Q26" s="24">
        <v>0</v>
      </c>
      <c r="R26" s="24">
        <v>0</v>
      </c>
      <c r="S26" s="24">
        <v>0</v>
      </c>
      <c r="T26" s="25">
        <v>0</v>
      </c>
      <c r="U26" s="24">
        <v>0</v>
      </c>
      <c r="V26" s="23">
        <v>0</v>
      </c>
      <c r="W26" s="25">
        <v>0</v>
      </c>
      <c r="X26" s="26">
        <v>0</v>
      </c>
      <c r="Y26" s="35" t="s">
        <v>12</v>
      </c>
    </row>
    <row r="27" spans="1:25" s="2" customFormat="1" ht="27.75" customHeight="1" thickBot="1" x14ac:dyDescent="0.2">
      <c r="A27" s="71"/>
      <c r="B27" s="58"/>
      <c r="C27" s="60"/>
      <c r="D27" s="62"/>
      <c r="E27" s="64"/>
      <c r="F27" s="56"/>
      <c r="G27" s="64"/>
      <c r="H27" s="66"/>
      <c r="I27" s="67"/>
      <c r="J27" s="67"/>
      <c r="K27" s="67"/>
      <c r="L27" s="67"/>
      <c r="M27" s="69"/>
      <c r="N27" s="52"/>
      <c r="O27" s="54"/>
      <c r="P27" s="56"/>
      <c r="Q27" s="42">
        <f>M26</f>
        <v>0</v>
      </c>
      <c r="R27" s="43">
        <v>0</v>
      </c>
      <c r="S27" s="43">
        <v>0</v>
      </c>
      <c r="T27" s="44">
        <v>0</v>
      </c>
      <c r="U27" s="43">
        <v>0</v>
      </c>
      <c r="V27" s="42">
        <v>0</v>
      </c>
      <c r="W27" s="44">
        <v>0</v>
      </c>
      <c r="X27" s="45">
        <v>0</v>
      </c>
      <c r="Y27" s="36" t="s">
        <v>8</v>
      </c>
    </row>
    <row r="28" spans="1:25" s="2" customFormat="1" ht="28.5" customHeight="1" x14ac:dyDescent="0.15">
      <c r="A28" s="70">
        <v>11</v>
      </c>
      <c r="B28" s="57" t="s">
        <v>82</v>
      </c>
      <c r="C28" s="59" t="s">
        <v>83</v>
      </c>
      <c r="D28" s="61" t="s">
        <v>84</v>
      </c>
      <c r="E28" s="63">
        <v>9.7219999999999995</v>
      </c>
      <c r="F28" s="55">
        <f t="shared" ref="F28" si="40">E28</f>
        <v>9.7219999999999995</v>
      </c>
      <c r="G28" s="63">
        <f t="shared" ref="G28" si="41">H28</f>
        <v>1E-3</v>
      </c>
      <c r="H28" s="65">
        <f t="shared" ref="H28" si="42">I28+J28+K28+L28</f>
        <v>1E-3</v>
      </c>
      <c r="I28" s="65">
        <v>0</v>
      </c>
      <c r="J28" s="65">
        <v>0</v>
      </c>
      <c r="K28" s="65">
        <v>0</v>
      </c>
      <c r="L28" s="65">
        <v>1E-3</v>
      </c>
      <c r="M28" s="68">
        <v>0</v>
      </c>
      <c r="N28" s="51">
        <v>0</v>
      </c>
      <c r="O28" s="53">
        <f>+(+E28+G28)-(M28+N28)</f>
        <v>9.722999999999999</v>
      </c>
      <c r="P28" s="55">
        <f t="shared" ref="P28" si="43">O28</f>
        <v>9.722999999999999</v>
      </c>
      <c r="Q28" s="24">
        <v>0</v>
      </c>
      <c r="R28" s="24">
        <v>0</v>
      </c>
      <c r="S28" s="24">
        <v>0</v>
      </c>
      <c r="T28" s="25">
        <v>0</v>
      </c>
      <c r="U28" s="24">
        <v>0</v>
      </c>
      <c r="V28" s="23">
        <v>0</v>
      </c>
      <c r="W28" s="25">
        <v>0</v>
      </c>
      <c r="X28" s="26">
        <v>0</v>
      </c>
      <c r="Y28" s="35" t="s">
        <v>12</v>
      </c>
    </row>
    <row r="29" spans="1:25" s="2" customFormat="1" ht="28.5" customHeight="1" thickBot="1" x14ac:dyDescent="0.2">
      <c r="A29" s="71"/>
      <c r="B29" s="58"/>
      <c r="C29" s="60"/>
      <c r="D29" s="62"/>
      <c r="E29" s="64"/>
      <c r="F29" s="56"/>
      <c r="G29" s="64"/>
      <c r="H29" s="66"/>
      <c r="I29" s="67"/>
      <c r="J29" s="67"/>
      <c r="K29" s="67"/>
      <c r="L29" s="67"/>
      <c r="M29" s="69"/>
      <c r="N29" s="52"/>
      <c r="O29" s="54"/>
      <c r="P29" s="56"/>
      <c r="Q29" s="42">
        <f>M28</f>
        <v>0</v>
      </c>
      <c r="R29" s="43">
        <v>0</v>
      </c>
      <c r="S29" s="43">
        <v>0</v>
      </c>
      <c r="T29" s="44">
        <v>0</v>
      </c>
      <c r="U29" s="43">
        <v>0</v>
      </c>
      <c r="V29" s="42">
        <v>0</v>
      </c>
      <c r="W29" s="44">
        <v>0</v>
      </c>
      <c r="X29" s="45">
        <v>0</v>
      </c>
      <c r="Y29" s="36" t="s">
        <v>8</v>
      </c>
    </row>
    <row r="30" spans="1:25" s="2" customFormat="1" ht="36.75" customHeight="1" x14ac:dyDescent="0.15">
      <c r="A30" s="70">
        <v>12</v>
      </c>
      <c r="B30" s="57" t="s">
        <v>56</v>
      </c>
      <c r="C30" s="59" t="s">
        <v>57</v>
      </c>
      <c r="D30" s="61" t="s">
        <v>58</v>
      </c>
      <c r="E30" s="63">
        <v>11.776</v>
      </c>
      <c r="F30" s="55">
        <f t="shared" ref="F30" si="44">E30</f>
        <v>11.776</v>
      </c>
      <c r="G30" s="63">
        <f t="shared" ref="G30" si="45">H30</f>
        <v>1E-3</v>
      </c>
      <c r="H30" s="65">
        <f t="shared" ref="H30" si="46">I30+J30+K30+L30</f>
        <v>1E-3</v>
      </c>
      <c r="I30" s="65">
        <v>0</v>
      </c>
      <c r="J30" s="65">
        <v>0</v>
      </c>
      <c r="K30" s="65">
        <v>0</v>
      </c>
      <c r="L30" s="65">
        <v>1E-3</v>
      </c>
      <c r="M30" s="68">
        <v>3</v>
      </c>
      <c r="N30" s="51">
        <v>0</v>
      </c>
      <c r="O30" s="53">
        <f>+(+E30+G30)-(M30+N30)</f>
        <v>8.7769999999999992</v>
      </c>
      <c r="P30" s="55">
        <f t="shared" ref="P30" si="47">O30</f>
        <v>8.7769999999999992</v>
      </c>
      <c r="Q30" s="24">
        <v>2</v>
      </c>
      <c r="R30" s="24">
        <v>0</v>
      </c>
      <c r="S30" s="24">
        <v>0</v>
      </c>
      <c r="T30" s="25">
        <v>0</v>
      </c>
      <c r="U30" s="24">
        <v>0</v>
      </c>
      <c r="V30" s="23">
        <v>0</v>
      </c>
      <c r="W30" s="25">
        <v>0</v>
      </c>
      <c r="X30" s="26">
        <v>0</v>
      </c>
      <c r="Y30" s="35" t="s">
        <v>12</v>
      </c>
    </row>
    <row r="31" spans="1:25" s="2" customFormat="1" ht="36.75" customHeight="1" thickBot="1" x14ac:dyDescent="0.2">
      <c r="A31" s="71"/>
      <c r="B31" s="58"/>
      <c r="C31" s="60"/>
      <c r="D31" s="62"/>
      <c r="E31" s="64"/>
      <c r="F31" s="56"/>
      <c r="G31" s="64"/>
      <c r="H31" s="66"/>
      <c r="I31" s="67"/>
      <c r="J31" s="67"/>
      <c r="K31" s="67"/>
      <c r="L31" s="67"/>
      <c r="M31" s="69"/>
      <c r="N31" s="52"/>
      <c r="O31" s="54"/>
      <c r="P31" s="56"/>
      <c r="Q31" s="42">
        <f>M30</f>
        <v>3</v>
      </c>
      <c r="R31" s="43">
        <v>0</v>
      </c>
      <c r="S31" s="43">
        <v>0</v>
      </c>
      <c r="T31" s="44">
        <v>0</v>
      </c>
      <c r="U31" s="43">
        <v>0</v>
      </c>
      <c r="V31" s="42">
        <v>0</v>
      </c>
      <c r="W31" s="44">
        <v>0</v>
      </c>
      <c r="X31" s="45">
        <v>0</v>
      </c>
      <c r="Y31" s="36" t="s">
        <v>8</v>
      </c>
    </row>
    <row r="32" spans="1:25" s="2" customFormat="1" ht="18" customHeight="1" x14ac:dyDescent="0.15">
      <c r="A32" s="70">
        <v>13</v>
      </c>
      <c r="B32" s="57" t="s">
        <v>65</v>
      </c>
      <c r="C32" s="59" t="s">
        <v>66</v>
      </c>
      <c r="D32" s="61" t="s">
        <v>37</v>
      </c>
      <c r="E32" s="63">
        <v>12.986000000000001</v>
      </c>
      <c r="F32" s="55">
        <f t="shared" ref="F32" si="48">E32</f>
        <v>12.986000000000001</v>
      </c>
      <c r="G32" s="63">
        <f t="shared" ref="G32" si="49">H32</f>
        <v>1.9E-2</v>
      </c>
      <c r="H32" s="65">
        <f t="shared" ref="H32" si="50">I32+J32+K32+L32</f>
        <v>1.9E-2</v>
      </c>
      <c r="I32" s="65">
        <v>0</v>
      </c>
      <c r="J32" s="65">
        <v>0</v>
      </c>
      <c r="K32" s="65">
        <v>0</v>
      </c>
      <c r="L32" s="65">
        <v>1.9E-2</v>
      </c>
      <c r="M32" s="68">
        <v>4.6959999999999997</v>
      </c>
      <c r="N32" s="51">
        <v>0</v>
      </c>
      <c r="O32" s="53">
        <f>+(+E32+G32)-(M32+N32)</f>
        <v>8.3090000000000011</v>
      </c>
      <c r="P32" s="55">
        <f t="shared" ref="P32" si="51">O32</f>
        <v>8.3090000000000011</v>
      </c>
      <c r="Q32" s="24">
        <v>3</v>
      </c>
      <c r="R32" s="24">
        <v>0</v>
      </c>
      <c r="S32" s="24">
        <v>0</v>
      </c>
      <c r="T32" s="25">
        <v>0</v>
      </c>
      <c r="U32" s="24">
        <v>0</v>
      </c>
      <c r="V32" s="23">
        <v>0</v>
      </c>
      <c r="W32" s="25">
        <v>0</v>
      </c>
      <c r="X32" s="26">
        <v>0</v>
      </c>
      <c r="Y32" s="35" t="s">
        <v>12</v>
      </c>
    </row>
    <row r="33" spans="1:25" s="2" customFormat="1" ht="18" customHeight="1" thickBot="1" x14ac:dyDescent="0.2">
      <c r="A33" s="71"/>
      <c r="B33" s="58"/>
      <c r="C33" s="60"/>
      <c r="D33" s="62"/>
      <c r="E33" s="64"/>
      <c r="F33" s="56"/>
      <c r="G33" s="64"/>
      <c r="H33" s="66"/>
      <c r="I33" s="67"/>
      <c r="J33" s="67"/>
      <c r="K33" s="67"/>
      <c r="L33" s="67"/>
      <c r="M33" s="69"/>
      <c r="N33" s="52"/>
      <c r="O33" s="54"/>
      <c r="P33" s="56"/>
      <c r="Q33" s="42">
        <f>M32</f>
        <v>4.6959999999999997</v>
      </c>
      <c r="R33" s="43">
        <v>0</v>
      </c>
      <c r="S33" s="43">
        <v>0</v>
      </c>
      <c r="T33" s="44">
        <v>0</v>
      </c>
      <c r="U33" s="43">
        <v>0</v>
      </c>
      <c r="V33" s="42">
        <v>0</v>
      </c>
      <c r="W33" s="44">
        <v>0</v>
      </c>
      <c r="X33" s="45">
        <v>0</v>
      </c>
      <c r="Y33" s="36" t="s">
        <v>8</v>
      </c>
    </row>
    <row r="34" spans="1:25" s="2" customFormat="1" ht="24" customHeight="1" x14ac:dyDescent="0.15">
      <c r="A34" s="70">
        <v>14</v>
      </c>
      <c r="B34" s="57" t="s">
        <v>35</v>
      </c>
      <c r="C34" s="59" t="s">
        <v>36</v>
      </c>
      <c r="D34" s="61" t="s">
        <v>37</v>
      </c>
      <c r="E34" s="63">
        <v>33.893000000000001</v>
      </c>
      <c r="F34" s="55">
        <f t="shared" ref="F34" si="52">E34</f>
        <v>33.893000000000001</v>
      </c>
      <c r="G34" s="63">
        <f t="shared" ref="G34" si="53">H34</f>
        <v>3.0000000000000001E-3</v>
      </c>
      <c r="H34" s="65">
        <f t="shared" ref="H34" si="54">I34+J34+K34+L34</f>
        <v>3.0000000000000001E-3</v>
      </c>
      <c r="I34" s="65">
        <v>0</v>
      </c>
      <c r="J34" s="65">
        <v>0</v>
      </c>
      <c r="K34" s="65">
        <v>0</v>
      </c>
      <c r="L34" s="65">
        <v>3.0000000000000001E-3</v>
      </c>
      <c r="M34" s="68">
        <v>26.815999999999999</v>
      </c>
      <c r="N34" s="51">
        <v>0</v>
      </c>
      <c r="O34" s="53">
        <f>+(+E34+G34)-(M34+N34)</f>
        <v>7.0800000000000018</v>
      </c>
      <c r="P34" s="55">
        <f t="shared" ref="P34" si="55">O34</f>
        <v>7.0800000000000018</v>
      </c>
      <c r="Q34" s="24">
        <v>7</v>
      </c>
      <c r="R34" s="24">
        <v>0</v>
      </c>
      <c r="S34" s="24">
        <v>0</v>
      </c>
      <c r="T34" s="25">
        <v>0</v>
      </c>
      <c r="U34" s="24">
        <v>0</v>
      </c>
      <c r="V34" s="23">
        <v>0</v>
      </c>
      <c r="W34" s="25">
        <v>0</v>
      </c>
      <c r="X34" s="26">
        <v>0</v>
      </c>
      <c r="Y34" s="35" t="s">
        <v>12</v>
      </c>
    </row>
    <row r="35" spans="1:25" s="2" customFormat="1" ht="24" customHeight="1" thickBot="1" x14ac:dyDescent="0.2">
      <c r="A35" s="71"/>
      <c r="B35" s="58"/>
      <c r="C35" s="60"/>
      <c r="D35" s="62"/>
      <c r="E35" s="64"/>
      <c r="F35" s="56"/>
      <c r="G35" s="64"/>
      <c r="H35" s="66"/>
      <c r="I35" s="67"/>
      <c r="J35" s="67"/>
      <c r="K35" s="67"/>
      <c r="L35" s="67"/>
      <c r="M35" s="69"/>
      <c r="N35" s="52"/>
      <c r="O35" s="54"/>
      <c r="P35" s="56"/>
      <c r="Q35" s="42">
        <f>M34</f>
        <v>26.815999999999999</v>
      </c>
      <c r="R35" s="43">
        <v>0</v>
      </c>
      <c r="S35" s="43">
        <v>0</v>
      </c>
      <c r="T35" s="44">
        <v>0</v>
      </c>
      <c r="U35" s="43">
        <v>0</v>
      </c>
      <c r="V35" s="42">
        <v>0</v>
      </c>
      <c r="W35" s="44">
        <v>0</v>
      </c>
      <c r="X35" s="45">
        <v>0</v>
      </c>
      <c r="Y35" s="36" t="s">
        <v>8</v>
      </c>
    </row>
    <row r="36" spans="1:25" s="2" customFormat="1" ht="27" customHeight="1" x14ac:dyDescent="0.15">
      <c r="A36" s="70">
        <v>15</v>
      </c>
      <c r="B36" s="57" t="s">
        <v>59</v>
      </c>
      <c r="C36" s="59" t="s">
        <v>60</v>
      </c>
      <c r="D36" s="61" t="s">
        <v>61</v>
      </c>
      <c r="E36" s="63">
        <v>11.069000000000001</v>
      </c>
      <c r="F36" s="55">
        <f t="shared" ref="F36" si="56">E36</f>
        <v>11.069000000000001</v>
      </c>
      <c r="G36" s="63">
        <f t="shared" ref="G36" si="57">H36</f>
        <v>1E-3</v>
      </c>
      <c r="H36" s="65">
        <f t="shared" ref="H36" si="58">I36+J36+K36+L36</f>
        <v>1E-3</v>
      </c>
      <c r="I36" s="65">
        <v>0</v>
      </c>
      <c r="J36" s="65">
        <v>0</v>
      </c>
      <c r="K36" s="65">
        <v>0</v>
      </c>
      <c r="L36" s="65">
        <v>1E-3</v>
      </c>
      <c r="M36" s="68">
        <v>4.548</v>
      </c>
      <c r="N36" s="51">
        <v>0</v>
      </c>
      <c r="O36" s="53">
        <f>+(+E36+G36)-(M36+N36)</f>
        <v>6.5220000000000002</v>
      </c>
      <c r="P36" s="55">
        <f t="shared" ref="P36" si="59">O36</f>
        <v>6.5220000000000002</v>
      </c>
      <c r="Q36" s="24">
        <v>5</v>
      </c>
      <c r="R36" s="24">
        <v>0</v>
      </c>
      <c r="S36" s="24">
        <v>0</v>
      </c>
      <c r="T36" s="25">
        <v>0</v>
      </c>
      <c r="U36" s="24">
        <v>0</v>
      </c>
      <c r="V36" s="23">
        <v>0</v>
      </c>
      <c r="W36" s="25">
        <v>0</v>
      </c>
      <c r="X36" s="26">
        <v>0</v>
      </c>
      <c r="Y36" s="35" t="s">
        <v>12</v>
      </c>
    </row>
    <row r="37" spans="1:25" s="2" customFormat="1" ht="27" customHeight="1" thickBot="1" x14ac:dyDescent="0.2">
      <c r="A37" s="71"/>
      <c r="B37" s="58"/>
      <c r="C37" s="60"/>
      <c r="D37" s="62"/>
      <c r="E37" s="64"/>
      <c r="F37" s="56"/>
      <c r="G37" s="64"/>
      <c r="H37" s="66"/>
      <c r="I37" s="67"/>
      <c r="J37" s="67"/>
      <c r="K37" s="67"/>
      <c r="L37" s="67"/>
      <c r="M37" s="69"/>
      <c r="N37" s="52"/>
      <c r="O37" s="54"/>
      <c r="P37" s="56"/>
      <c r="Q37" s="42">
        <f>M36</f>
        <v>4.548</v>
      </c>
      <c r="R37" s="43">
        <v>0</v>
      </c>
      <c r="S37" s="43">
        <v>0</v>
      </c>
      <c r="T37" s="44">
        <v>0</v>
      </c>
      <c r="U37" s="43">
        <v>0</v>
      </c>
      <c r="V37" s="42">
        <v>0</v>
      </c>
      <c r="W37" s="44">
        <v>0</v>
      </c>
      <c r="X37" s="45">
        <v>0</v>
      </c>
      <c r="Y37" s="36" t="s">
        <v>8</v>
      </c>
    </row>
    <row r="38" spans="1:25" s="2" customFormat="1" ht="27" customHeight="1" x14ac:dyDescent="0.15">
      <c r="A38" s="70">
        <v>16</v>
      </c>
      <c r="B38" s="57" t="s">
        <v>73</v>
      </c>
      <c r="C38" s="59" t="s">
        <v>74</v>
      </c>
      <c r="D38" s="61" t="s">
        <v>75</v>
      </c>
      <c r="E38" s="63">
        <v>6.1779999999999999</v>
      </c>
      <c r="F38" s="55">
        <f>E38</f>
        <v>6.1779999999999999</v>
      </c>
      <c r="G38" s="63">
        <f>H38</f>
        <v>1E-3</v>
      </c>
      <c r="H38" s="65">
        <f>I38+J38+K38+L38</f>
        <v>1E-3</v>
      </c>
      <c r="I38" s="65">
        <v>0</v>
      </c>
      <c r="J38" s="65">
        <v>0</v>
      </c>
      <c r="K38" s="65">
        <v>0</v>
      </c>
      <c r="L38" s="65">
        <v>1E-3</v>
      </c>
      <c r="M38" s="68">
        <v>0</v>
      </c>
      <c r="N38" s="51">
        <v>0</v>
      </c>
      <c r="O38" s="53">
        <f>+(+E38+G38)-(M38+N38)</f>
        <v>6.1790000000000003</v>
      </c>
      <c r="P38" s="55">
        <f>O38</f>
        <v>6.1790000000000003</v>
      </c>
      <c r="Q38" s="24">
        <v>0</v>
      </c>
      <c r="R38" s="24">
        <v>0</v>
      </c>
      <c r="S38" s="24">
        <v>0</v>
      </c>
      <c r="T38" s="25">
        <v>0</v>
      </c>
      <c r="U38" s="24">
        <v>0</v>
      </c>
      <c r="V38" s="23">
        <v>0</v>
      </c>
      <c r="W38" s="25">
        <v>0</v>
      </c>
      <c r="X38" s="26">
        <v>0</v>
      </c>
      <c r="Y38" s="35" t="s">
        <v>12</v>
      </c>
    </row>
    <row r="39" spans="1:25" s="2" customFormat="1" ht="27" customHeight="1" thickBot="1" x14ac:dyDescent="0.2">
      <c r="A39" s="71"/>
      <c r="B39" s="58"/>
      <c r="C39" s="60"/>
      <c r="D39" s="62"/>
      <c r="E39" s="64"/>
      <c r="F39" s="56"/>
      <c r="G39" s="64"/>
      <c r="H39" s="66"/>
      <c r="I39" s="67"/>
      <c r="J39" s="67"/>
      <c r="K39" s="67"/>
      <c r="L39" s="67"/>
      <c r="M39" s="69"/>
      <c r="N39" s="52"/>
      <c r="O39" s="54"/>
      <c r="P39" s="56"/>
      <c r="Q39" s="42">
        <f>M38</f>
        <v>0</v>
      </c>
      <c r="R39" s="43">
        <v>0</v>
      </c>
      <c r="S39" s="43">
        <v>0</v>
      </c>
      <c r="T39" s="44">
        <v>0</v>
      </c>
      <c r="U39" s="43">
        <v>0</v>
      </c>
      <c r="V39" s="42">
        <v>0</v>
      </c>
      <c r="W39" s="44">
        <v>0</v>
      </c>
      <c r="X39" s="45">
        <v>0</v>
      </c>
      <c r="Y39" s="36" t="s">
        <v>8</v>
      </c>
    </row>
    <row r="40" spans="1:25" s="2" customFormat="1" ht="27.75" customHeight="1" x14ac:dyDescent="0.15">
      <c r="A40" s="70">
        <v>17</v>
      </c>
      <c r="B40" s="57" t="s">
        <v>106</v>
      </c>
      <c r="C40" s="59" t="s">
        <v>107</v>
      </c>
      <c r="D40" s="61" t="s">
        <v>108</v>
      </c>
      <c r="E40" s="63">
        <v>5.6950000000000003</v>
      </c>
      <c r="F40" s="55">
        <f t="shared" ref="F40" si="60">E40</f>
        <v>5.6950000000000003</v>
      </c>
      <c r="G40" s="63">
        <f t="shared" ref="G40" si="61">H40</f>
        <v>0</v>
      </c>
      <c r="H40" s="65">
        <f t="shared" ref="H40" si="62">I40+J40+K40+L40</f>
        <v>0</v>
      </c>
      <c r="I40" s="65">
        <v>0</v>
      </c>
      <c r="J40" s="65">
        <v>0</v>
      </c>
      <c r="K40" s="65">
        <v>0</v>
      </c>
      <c r="L40" s="65">
        <v>0</v>
      </c>
      <c r="M40" s="68">
        <v>0</v>
      </c>
      <c r="N40" s="51">
        <v>0</v>
      </c>
      <c r="O40" s="53">
        <f>+(+E40+G40)-(M40+N40)</f>
        <v>5.6950000000000003</v>
      </c>
      <c r="P40" s="55">
        <f t="shared" ref="P40" si="63">O40</f>
        <v>5.6950000000000003</v>
      </c>
      <c r="Q40" s="24">
        <v>0</v>
      </c>
      <c r="R40" s="24">
        <v>0</v>
      </c>
      <c r="S40" s="24">
        <v>0</v>
      </c>
      <c r="T40" s="25">
        <v>0</v>
      </c>
      <c r="U40" s="24">
        <v>0</v>
      </c>
      <c r="V40" s="23">
        <v>0</v>
      </c>
      <c r="W40" s="25">
        <v>0</v>
      </c>
      <c r="X40" s="26">
        <v>0</v>
      </c>
      <c r="Y40" s="35" t="s">
        <v>12</v>
      </c>
    </row>
    <row r="41" spans="1:25" s="2" customFormat="1" ht="27.75" customHeight="1" thickBot="1" x14ac:dyDescent="0.2">
      <c r="A41" s="71"/>
      <c r="B41" s="58"/>
      <c r="C41" s="60"/>
      <c r="D41" s="62"/>
      <c r="E41" s="64"/>
      <c r="F41" s="56"/>
      <c r="G41" s="64"/>
      <c r="H41" s="66"/>
      <c r="I41" s="67"/>
      <c r="J41" s="67"/>
      <c r="K41" s="67"/>
      <c r="L41" s="67"/>
      <c r="M41" s="69"/>
      <c r="N41" s="52"/>
      <c r="O41" s="54"/>
      <c r="P41" s="56"/>
      <c r="Q41" s="42">
        <f>M40</f>
        <v>0</v>
      </c>
      <c r="R41" s="43">
        <v>0</v>
      </c>
      <c r="S41" s="43">
        <v>0</v>
      </c>
      <c r="T41" s="44">
        <v>0</v>
      </c>
      <c r="U41" s="43">
        <v>0</v>
      </c>
      <c r="V41" s="42">
        <v>0</v>
      </c>
      <c r="W41" s="44">
        <v>0</v>
      </c>
      <c r="X41" s="45">
        <v>0</v>
      </c>
      <c r="Y41" s="36" t="s">
        <v>8</v>
      </c>
    </row>
    <row r="42" spans="1:25" s="2" customFormat="1" ht="28.5" customHeight="1" x14ac:dyDescent="0.15">
      <c r="A42" s="70">
        <v>18</v>
      </c>
      <c r="B42" s="57" t="s">
        <v>32</v>
      </c>
      <c r="C42" s="59" t="s">
        <v>33</v>
      </c>
      <c r="D42" s="61" t="s">
        <v>34</v>
      </c>
      <c r="E42" s="63">
        <v>40.101999999999997</v>
      </c>
      <c r="F42" s="55">
        <f t="shared" ref="F42" si="64">E42</f>
        <v>40.101999999999997</v>
      </c>
      <c r="G42" s="63">
        <f t="shared" ref="G42" si="65">H42</f>
        <v>0</v>
      </c>
      <c r="H42" s="65">
        <f t="shared" ref="H42" si="66">I42+J42+K42+L42</f>
        <v>0</v>
      </c>
      <c r="I42" s="65">
        <v>0</v>
      </c>
      <c r="J42" s="65">
        <v>0</v>
      </c>
      <c r="K42" s="65">
        <v>0</v>
      </c>
      <c r="L42" s="65">
        <v>0</v>
      </c>
      <c r="M42" s="68">
        <v>34.259</v>
      </c>
      <c r="N42" s="51">
        <v>0</v>
      </c>
      <c r="O42" s="53">
        <f>+(+E42+G42)-(M42+N42)</f>
        <v>5.8429999999999964</v>
      </c>
      <c r="P42" s="55">
        <f t="shared" ref="P42" si="67">O42</f>
        <v>5.8429999999999964</v>
      </c>
      <c r="Q42" s="24">
        <v>3</v>
      </c>
      <c r="R42" s="24">
        <v>0</v>
      </c>
      <c r="S42" s="24">
        <v>0</v>
      </c>
      <c r="T42" s="25">
        <v>0</v>
      </c>
      <c r="U42" s="24">
        <v>0</v>
      </c>
      <c r="V42" s="23">
        <v>0</v>
      </c>
      <c r="W42" s="25">
        <v>0</v>
      </c>
      <c r="X42" s="26">
        <v>0</v>
      </c>
      <c r="Y42" s="35" t="s">
        <v>12</v>
      </c>
    </row>
    <row r="43" spans="1:25" s="2" customFormat="1" ht="28.5" customHeight="1" thickBot="1" x14ac:dyDescent="0.2">
      <c r="A43" s="71"/>
      <c r="B43" s="58"/>
      <c r="C43" s="60"/>
      <c r="D43" s="62"/>
      <c r="E43" s="64"/>
      <c r="F43" s="56"/>
      <c r="G43" s="64"/>
      <c r="H43" s="66"/>
      <c r="I43" s="67"/>
      <c r="J43" s="67"/>
      <c r="K43" s="67"/>
      <c r="L43" s="67"/>
      <c r="M43" s="69"/>
      <c r="N43" s="52"/>
      <c r="O43" s="115"/>
      <c r="P43" s="56"/>
      <c r="Q43" s="42">
        <f>M42</f>
        <v>34.259</v>
      </c>
      <c r="R43" s="43">
        <v>0</v>
      </c>
      <c r="S43" s="43">
        <v>0</v>
      </c>
      <c r="T43" s="44">
        <v>0</v>
      </c>
      <c r="U43" s="43">
        <v>0</v>
      </c>
      <c r="V43" s="42">
        <v>0</v>
      </c>
      <c r="W43" s="44">
        <v>0</v>
      </c>
      <c r="X43" s="45">
        <v>0</v>
      </c>
      <c r="Y43" s="36" t="s">
        <v>8</v>
      </c>
    </row>
    <row r="44" spans="1:25" s="2" customFormat="1" ht="28.5" customHeight="1" x14ac:dyDescent="0.15">
      <c r="A44" s="70">
        <v>19</v>
      </c>
      <c r="B44" s="57" t="s">
        <v>112</v>
      </c>
      <c r="C44" s="59" t="s">
        <v>113</v>
      </c>
      <c r="D44" s="61" t="s">
        <v>114</v>
      </c>
      <c r="E44" s="63">
        <v>5.5430000000000001</v>
      </c>
      <c r="F44" s="55">
        <f>E44</f>
        <v>5.5430000000000001</v>
      </c>
      <c r="G44" s="63">
        <f>H44</f>
        <v>1E-3</v>
      </c>
      <c r="H44" s="65">
        <f>I44+J44+K44+L44</f>
        <v>1E-3</v>
      </c>
      <c r="I44" s="65">
        <v>0</v>
      </c>
      <c r="J44" s="65">
        <v>0</v>
      </c>
      <c r="K44" s="65">
        <v>0</v>
      </c>
      <c r="L44" s="65">
        <v>1E-3</v>
      </c>
      <c r="M44" s="68">
        <v>0</v>
      </c>
      <c r="N44" s="51">
        <v>0</v>
      </c>
      <c r="O44" s="53">
        <f>+(+E44+G44)-(M44+N44)</f>
        <v>5.5440000000000005</v>
      </c>
      <c r="P44" s="55">
        <f>O44</f>
        <v>5.5440000000000005</v>
      </c>
      <c r="Q44" s="24">
        <v>0</v>
      </c>
      <c r="R44" s="24">
        <v>0</v>
      </c>
      <c r="S44" s="24">
        <v>0</v>
      </c>
      <c r="T44" s="25">
        <v>0</v>
      </c>
      <c r="U44" s="24">
        <v>0</v>
      </c>
      <c r="V44" s="23">
        <v>0</v>
      </c>
      <c r="W44" s="25">
        <v>0</v>
      </c>
      <c r="X44" s="26">
        <v>0</v>
      </c>
      <c r="Y44" s="35" t="s">
        <v>12</v>
      </c>
    </row>
    <row r="45" spans="1:25" s="2" customFormat="1" ht="28.5" customHeight="1" thickBot="1" x14ac:dyDescent="0.2">
      <c r="A45" s="71"/>
      <c r="B45" s="58"/>
      <c r="C45" s="60"/>
      <c r="D45" s="62"/>
      <c r="E45" s="64"/>
      <c r="F45" s="56"/>
      <c r="G45" s="64"/>
      <c r="H45" s="66"/>
      <c r="I45" s="67"/>
      <c r="J45" s="67"/>
      <c r="K45" s="67"/>
      <c r="L45" s="67"/>
      <c r="M45" s="69"/>
      <c r="N45" s="52"/>
      <c r="O45" s="54"/>
      <c r="P45" s="56"/>
      <c r="Q45" s="42">
        <f>M44</f>
        <v>0</v>
      </c>
      <c r="R45" s="43">
        <v>0</v>
      </c>
      <c r="S45" s="43">
        <v>0</v>
      </c>
      <c r="T45" s="44">
        <v>0</v>
      </c>
      <c r="U45" s="43">
        <v>0</v>
      </c>
      <c r="V45" s="42">
        <v>0</v>
      </c>
      <c r="W45" s="44">
        <v>0</v>
      </c>
      <c r="X45" s="45">
        <v>0</v>
      </c>
      <c r="Y45" s="36" t="s">
        <v>8</v>
      </c>
    </row>
    <row r="46" spans="1:25" s="2" customFormat="1" ht="28.5" customHeight="1" x14ac:dyDescent="0.15">
      <c r="A46" s="70">
        <v>20</v>
      </c>
      <c r="B46" s="57" t="s">
        <v>94</v>
      </c>
      <c r="C46" s="59" t="s">
        <v>95</v>
      </c>
      <c r="D46" s="61" t="s">
        <v>96</v>
      </c>
      <c r="E46" s="63">
        <v>5.3070000000000004</v>
      </c>
      <c r="F46" s="55">
        <f t="shared" ref="F46" si="68">E46</f>
        <v>5.3070000000000004</v>
      </c>
      <c r="G46" s="63">
        <f t="shared" ref="G46" si="69">H46</f>
        <v>1E-3</v>
      </c>
      <c r="H46" s="65">
        <f t="shared" ref="H46" si="70">I46+J46+K46+L46</f>
        <v>1E-3</v>
      </c>
      <c r="I46" s="65">
        <v>0</v>
      </c>
      <c r="J46" s="65">
        <v>0</v>
      </c>
      <c r="K46" s="65">
        <v>0</v>
      </c>
      <c r="L46" s="65">
        <v>1E-3</v>
      </c>
      <c r="M46" s="68">
        <v>3.5999999999999997E-2</v>
      </c>
      <c r="N46" s="51">
        <v>0</v>
      </c>
      <c r="O46" s="53">
        <f>+(+E46+G46)-(M46+N46)</f>
        <v>5.2720000000000011</v>
      </c>
      <c r="P46" s="55">
        <f t="shared" ref="P46" si="71">O46</f>
        <v>5.2720000000000011</v>
      </c>
      <c r="Q46" s="24">
        <v>1</v>
      </c>
      <c r="R46" s="24">
        <v>0</v>
      </c>
      <c r="S46" s="24">
        <v>0</v>
      </c>
      <c r="T46" s="25">
        <v>0</v>
      </c>
      <c r="U46" s="24">
        <v>0</v>
      </c>
      <c r="V46" s="23">
        <v>0</v>
      </c>
      <c r="W46" s="25">
        <v>0</v>
      </c>
      <c r="X46" s="26">
        <v>0</v>
      </c>
      <c r="Y46" s="35" t="s">
        <v>12</v>
      </c>
    </row>
    <row r="47" spans="1:25" s="2" customFormat="1" ht="28.5" customHeight="1" thickBot="1" x14ac:dyDescent="0.2">
      <c r="A47" s="71"/>
      <c r="B47" s="58"/>
      <c r="C47" s="60"/>
      <c r="D47" s="62"/>
      <c r="E47" s="64"/>
      <c r="F47" s="56"/>
      <c r="G47" s="64"/>
      <c r="H47" s="66"/>
      <c r="I47" s="67"/>
      <c r="J47" s="67"/>
      <c r="K47" s="67"/>
      <c r="L47" s="67"/>
      <c r="M47" s="69"/>
      <c r="N47" s="52"/>
      <c r="O47" s="54"/>
      <c r="P47" s="56"/>
      <c r="Q47" s="42">
        <f>M46</f>
        <v>3.5999999999999997E-2</v>
      </c>
      <c r="R47" s="43">
        <v>0</v>
      </c>
      <c r="S47" s="43">
        <v>0</v>
      </c>
      <c r="T47" s="44">
        <v>0</v>
      </c>
      <c r="U47" s="43">
        <v>0</v>
      </c>
      <c r="V47" s="42">
        <v>0</v>
      </c>
      <c r="W47" s="44">
        <v>0</v>
      </c>
      <c r="X47" s="45">
        <v>0</v>
      </c>
      <c r="Y47" s="36" t="s">
        <v>8</v>
      </c>
    </row>
    <row r="48" spans="1:25" s="2" customFormat="1" ht="28.5" customHeight="1" x14ac:dyDescent="0.15">
      <c r="A48" s="70">
        <v>21</v>
      </c>
      <c r="B48" s="57" t="s">
        <v>76</v>
      </c>
      <c r="C48" s="59" t="s">
        <v>77</v>
      </c>
      <c r="D48" s="61" t="s">
        <v>78</v>
      </c>
      <c r="E48" s="63">
        <v>5.0970000000000004</v>
      </c>
      <c r="F48" s="55">
        <f t="shared" ref="F48" si="72">E48</f>
        <v>5.0970000000000004</v>
      </c>
      <c r="G48" s="63">
        <f t="shared" ref="G48" si="73">H48</f>
        <v>3.0000000000000001E-3</v>
      </c>
      <c r="H48" s="65">
        <f t="shared" ref="H48" si="74">I48+J48+K48+L48</f>
        <v>3.0000000000000001E-3</v>
      </c>
      <c r="I48" s="65">
        <v>0</v>
      </c>
      <c r="J48" s="65">
        <v>0</v>
      </c>
      <c r="K48" s="65">
        <v>0</v>
      </c>
      <c r="L48" s="65">
        <v>3.0000000000000001E-3</v>
      </c>
      <c r="M48" s="68">
        <v>0</v>
      </c>
      <c r="N48" s="51">
        <v>0</v>
      </c>
      <c r="O48" s="53">
        <f>+(+E48+G48)-(M48+N48)</f>
        <v>5.1000000000000005</v>
      </c>
      <c r="P48" s="55">
        <f t="shared" ref="P48" si="75">O48</f>
        <v>5.1000000000000005</v>
      </c>
      <c r="Q48" s="24">
        <v>0</v>
      </c>
      <c r="R48" s="24">
        <v>0</v>
      </c>
      <c r="S48" s="24">
        <v>0</v>
      </c>
      <c r="T48" s="25">
        <v>0</v>
      </c>
      <c r="U48" s="24">
        <v>0</v>
      </c>
      <c r="V48" s="23">
        <v>0</v>
      </c>
      <c r="W48" s="25">
        <v>0</v>
      </c>
      <c r="X48" s="26">
        <v>0</v>
      </c>
      <c r="Y48" s="35" t="s">
        <v>12</v>
      </c>
    </row>
    <row r="49" spans="1:25" s="2" customFormat="1" ht="28.5" customHeight="1" thickBot="1" x14ac:dyDescent="0.2">
      <c r="A49" s="71"/>
      <c r="B49" s="58"/>
      <c r="C49" s="60"/>
      <c r="D49" s="62"/>
      <c r="E49" s="64"/>
      <c r="F49" s="56"/>
      <c r="G49" s="64"/>
      <c r="H49" s="66"/>
      <c r="I49" s="67"/>
      <c r="J49" s="67"/>
      <c r="K49" s="67"/>
      <c r="L49" s="67"/>
      <c r="M49" s="69"/>
      <c r="N49" s="52"/>
      <c r="O49" s="54"/>
      <c r="P49" s="56"/>
      <c r="Q49" s="42">
        <f>M48</f>
        <v>0</v>
      </c>
      <c r="R49" s="43">
        <v>0</v>
      </c>
      <c r="S49" s="43">
        <v>0</v>
      </c>
      <c r="T49" s="44">
        <v>0</v>
      </c>
      <c r="U49" s="43">
        <v>0</v>
      </c>
      <c r="V49" s="42">
        <v>0</v>
      </c>
      <c r="W49" s="44">
        <v>0</v>
      </c>
      <c r="X49" s="45">
        <v>0</v>
      </c>
      <c r="Y49" s="36" t="s">
        <v>8</v>
      </c>
    </row>
    <row r="50" spans="1:25" s="2" customFormat="1" ht="28.5" customHeight="1" x14ac:dyDescent="0.15">
      <c r="A50" s="70">
        <v>22</v>
      </c>
      <c r="B50" s="57" t="s">
        <v>85</v>
      </c>
      <c r="C50" s="59" t="s">
        <v>86</v>
      </c>
      <c r="D50" s="61" t="s">
        <v>87</v>
      </c>
      <c r="E50" s="63">
        <v>6.6059999999999999</v>
      </c>
      <c r="F50" s="55">
        <f t="shared" ref="F50" si="76">E50</f>
        <v>6.6059999999999999</v>
      </c>
      <c r="G50" s="63">
        <f t="shared" ref="G50" si="77">H50</f>
        <v>0</v>
      </c>
      <c r="H50" s="65">
        <f t="shared" ref="H50" si="78">I50+J50+K50+L50</f>
        <v>0</v>
      </c>
      <c r="I50" s="65">
        <v>0</v>
      </c>
      <c r="J50" s="65">
        <v>0</v>
      </c>
      <c r="K50" s="65">
        <v>0</v>
      </c>
      <c r="L50" s="65">
        <v>0</v>
      </c>
      <c r="M50" s="68">
        <v>1.722</v>
      </c>
      <c r="N50" s="51">
        <v>0</v>
      </c>
      <c r="O50" s="53">
        <f>+(+E50+G50)-(M50+N50)</f>
        <v>4.8840000000000003</v>
      </c>
      <c r="P50" s="55">
        <f t="shared" ref="P50" si="79">O50</f>
        <v>4.8840000000000003</v>
      </c>
      <c r="Q50" s="24">
        <v>1</v>
      </c>
      <c r="R50" s="24">
        <v>0</v>
      </c>
      <c r="S50" s="24">
        <v>0</v>
      </c>
      <c r="T50" s="25">
        <v>0</v>
      </c>
      <c r="U50" s="24">
        <v>0</v>
      </c>
      <c r="V50" s="23">
        <v>0</v>
      </c>
      <c r="W50" s="25">
        <v>0</v>
      </c>
      <c r="X50" s="26">
        <v>0</v>
      </c>
      <c r="Y50" s="35" t="s">
        <v>12</v>
      </c>
    </row>
    <row r="51" spans="1:25" s="2" customFormat="1" ht="28.5" customHeight="1" thickBot="1" x14ac:dyDescent="0.2">
      <c r="A51" s="71"/>
      <c r="B51" s="58"/>
      <c r="C51" s="60"/>
      <c r="D51" s="62"/>
      <c r="E51" s="64"/>
      <c r="F51" s="56"/>
      <c r="G51" s="64"/>
      <c r="H51" s="66"/>
      <c r="I51" s="67"/>
      <c r="J51" s="67"/>
      <c r="K51" s="67"/>
      <c r="L51" s="67"/>
      <c r="M51" s="69"/>
      <c r="N51" s="52"/>
      <c r="O51" s="54"/>
      <c r="P51" s="56"/>
      <c r="Q51" s="42">
        <f>M50</f>
        <v>1.722</v>
      </c>
      <c r="R51" s="43">
        <v>0</v>
      </c>
      <c r="S51" s="43">
        <v>0</v>
      </c>
      <c r="T51" s="44">
        <v>0</v>
      </c>
      <c r="U51" s="43">
        <v>0</v>
      </c>
      <c r="V51" s="42">
        <v>0</v>
      </c>
      <c r="W51" s="44">
        <v>0</v>
      </c>
      <c r="X51" s="45">
        <v>0</v>
      </c>
      <c r="Y51" s="36" t="s">
        <v>8</v>
      </c>
    </row>
    <row r="52" spans="1:25" s="2" customFormat="1" ht="18" customHeight="1" x14ac:dyDescent="0.15">
      <c r="A52" s="70">
        <v>23</v>
      </c>
      <c r="B52" s="57" t="s">
        <v>91</v>
      </c>
      <c r="C52" s="59" t="s">
        <v>92</v>
      </c>
      <c r="D52" s="61" t="s">
        <v>93</v>
      </c>
      <c r="E52" s="63">
        <v>6.585</v>
      </c>
      <c r="F52" s="55">
        <f t="shared" ref="F52" si="80">E52</f>
        <v>6.585</v>
      </c>
      <c r="G52" s="63">
        <f t="shared" ref="G52" si="81">H52</f>
        <v>4.0000000000000001E-3</v>
      </c>
      <c r="H52" s="65">
        <f t="shared" ref="H52" si="82">I52+J52+K52+L52</f>
        <v>4.0000000000000001E-3</v>
      </c>
      <c r="I52" s="65">
        <v>0</v>
      </c>
      <c r="J52" s="65">
        <v>0</v>
      </c>
      <c r="K52" s="65">
        <v>0</v>
      </c>
      <c r="L52" s="65">
        <v>4.0000000000000001E-3</v>
      </c>
      <c r="M52" s="68">
        <v>1.9120000000000001</v>
      </c>
      <c r="N52" s="51">
        <v>0</v>
      </c>
      <c r="O52" s="53">
        <f>+(+E52+G52)-(M52+N52)</f>
        <v>4.6769999999999996</v>
      </c>
      <c r="P52" s="55">
        <f t="shared" ref="P52" si="83">O52</f>
        <v>4.6769999999999996</v>
      </c>
      <c r="Q52" s="24">
        <v>2</v>
      </c>
      <c r="R52" s="24">
        <v>0</v>
      </c>
      <c r="S52" s="24">
        <v>0</v>
      </c>
      <c r="T52" s="25">
        <v>0</v>
      </c>
      <c r="U52" s="24">
        <v>0</v>
      </c>
      <c r="V52" s="23">
        <v>0</v>
      </c>
      <c r="W52" s="25">
        <v>0</v>
      </c>
      <c r="X52" s="26">
        <v>0</v>
      </c>
      <c r="Y52" s="35" t="s">
        <v>12</v>
      </c>
    </row>
    <row r="53" spans="1:25" s="2" customFormat="1" ht="18" customHeight="1" thickBot="1" x14ac:dyDescent="0.2">
      <c r="A53" s="71"/>
      <c r="B53" s="58"/>
      <c r="C53" s="60"/>
      <c r="D53" s="62"/>
      <c r="E53" s="64"/>
      <c r="F53" s="56"/>
      <c r="G53" s="64"/>
      <c r="H53" s="66"/>
      <c r="I53" s="67"/>
      <c r="J53" s="67"/>
      <c r="K53" s="67"/>
      <c r="L53" s="67"/>
      <c r="M53" s="69"/>
      <c r="N53" s="52"/>
      <c r="O53" s="54"/>
      <c r="P53" s="56"/>
      <c r="Q53" s="42">
        <f>M52</f>
        <v>1.9120000000000001</v>
      </c>
      <c r="R53" s="43">
        <v>0</v>
      </c>
      <c r="S53" s="43">
        <v>0</v>
      </c>
      <c r="T53" s="44">
        <v>0</v>
      </c>
      <c r="U53" s="43">
        <v>0</v>
      </c>
      <c r="V53" s="42">
        <v>0</v>
      </c>
      <c r="W53" s="44">
        <v>0</v>
      </c>
      <c r="X53" s="45">
        <v>0</v>
      </c>
      <c r="Y53" s="36" t="s">
        <v>8</v>
      </c>
    </row>
    <row r="54" spans="1:25" s="2" customFormat="1" ht="27.75" customHeight="1" x14ac:dyDescent="0.15">
      <c r="A54" s="70">
        <v>24</v>
      </c>
      <c r="B54" s="57" t="s">
        <v>115</v>
      </c>
      <c r="C54" s="59" t="s">
        <v>116</v>
      </c>
      <c r="D54" s="61" t="s">
        <v>117</v>
      </c>
      <c r="E54" s="63">
        <v>4.5919999999999996</v>
      </c>
      <c r="F54" s="55">
        <f t="shared" ref="F54" si="84">E54</f>
        <v>4.5919999999999996</v>
      </c>
      <c r="G54" s="63">
        <f t="shared" ref="G54" si="85">H54</f>
        <v>1E-3</v>
      </c>
      <c r="H54" s="65">
        <f t="shared" ref="H54" si="86">I54+J54+K54+L54</f>
        <v>1E-3</v>
      </c>
      <c r="I54" s="65">
        <v>0</v>
      </c>
      <c r="J54" s="65">
        <v>0</v>
      </c>
      <c r="K54" s="65">
        <v>0</v>
      </c>
      <c r="L54" s="65">
        <v>1E-3</v>
      </c>
      <c r="M54" s="68">
        <v>0</v>
      </c>
      <c r="N54" s="51">
        <v>0</v>
      </c>
      <c r="O54" s="53">
        <f>+(+E54+G54)-(M54+N54)</f>
        <v>4.593</v>
      </c>
      <c r="P54" s="55">
        <f t="shared" ref="P54" si="87">O54</f>
        <v>4.593</v>
      </c>
      <c r="Q54" s="24">
        <v>0</v>
      </c>
      <c r="R54" s="24">
        <v>0</v>
      </c>
      <c r="S54" s="24">
        <v>0</v>
      </c>
      <c r="T54" s="25">
        <v>0</v>
      </c>
      <c r="U54" s="24">
        <v>0</v>
      </c>
      <c r="V54" s="23">
        <v>0</v>
      </c>
      <c r="W54" s="25">
        <v>0</v>
      </c>
      <c r="X54" s="26">
        <v>0</v>
      </c>
      <c r="Y54" s="35" t="s">
        <v>12</v>
      </c>
    </row>
    <row r="55" spans="1:25" s="2" customFormat="1" ht="27.75" customHeight="1" thickBot="1" x14ac:dyDescent="0.2">
      <c r="A55" s="71"/>
      <c r="B55" s="58"/>
      <c r="C55" s="60"/>
      <c r="D55" s="62"/>
      <c r="E55" s="64"/>
      <c r="F55" s="56"/>
      <c r="G55" s="64"/>
      <c r="H55" s="66"/>
      <c r="I55" s="67"/>
      <c r="J55" s="67"/>
      <c r="K55" s="67"/>
      <c r="L55" s="67"/>
      <c r="M55" s="69"/>
      <c r="N55" s="52"/>
      <c r="O55" s="54"/>
      <c r="P55" s="56"/>
      <c r="Q55" s="42">
        <f>M54</f>
        <v>0</v>
      </c>
      <c r="R55" s="43">
        <v>0</v>
      </c>
      <c r="S55" s="43">
        <v>0</v>
      </c>
      <c r="T55" s="44">
        <v>0</v>
      </c>
      <c r="U55" s="43">
        <v>0</v>
      </c>
      <c r="V55" s="42">
        <v>0</v>
      </c>
      <c r="W55" s="44">
        <v>0</v>
      </c>
      <c r="X55" s="45">
        <v>0</v>
      </c>
      <c r="Y55" s="36" t="s">
        <v>8</v>
      </c>
    </row>
    <row r="56" spans="1:25" s="2" customFormat="1" ht="27.75" customHeight="1" x14ac:dyDescent="0.15">
      <c r="A56" s="70">
        <v>25</v>
      </c>
      <c r="B56" s="57" t="s">
        <v>50</v>
      </c>
      <c r="C56" s="59" t="s">
        <v>51</v>
      </c>
      <c r="D56" s="61" t="s">
        <v>52</v>
      </c>
      <c r="E56" s="63">
        <v>16.347999999999999</v>
      </c>
      <c r="F56" s="55">
        <f t="shared" ref="F56" si="88">E56</f>
        <v>16.347999999999999</v>
      </c>
      <c r="G56" s="63">
        <f t="shared" ref="G56" si="89">H56</f>
        <v>1E-3</v>
      </c>
      <c r="H56" s="65">
        <f t="shared" ref="H56" si="90">I56+J56+K56+L56</f>
        <v>1E-3</v>
      </c>
      <c r="I56" s="65">
        <v>0</v>
      </c>
      <c r="J56" s="65">
        <v>0</v>
      </c>
      <c r="K56" s="65">
        <v>0</v>
      </c>
      <c r="L56" s="65">
        <v>1E-3</v>
      </c>
      <c r="M56" s="68">
        <v>12.178000000000001</v>
      </c>
      <c r="N56" s="51">
        <v>0</v>
      </c>
      <c r="O56" s="53">
        <f>+(+E56+G56)-(M56+N56)</f>
        <v>4.1709999999999994</v>
      </c>
      <c r="P56" s="55">
        <f t="shared" ref="P56" si="91">O56</f>
        <v>4.1709999999999994</v>
      </c>
      <c r="Q56" s="24">
        <v>2</v>
      </c>
      <c r="R56" s="24">
        <v>0</v>
      </c>
      <c r="S56" s="24">
        <v>0</v>
      </c>
      <c r="T56" s="25">
        <v>0</v>
      </c>
      <c r="U56" s="24">
        <v>0</v>
      </c>
      <c r="V56" s="23">
        <v>0</v>
      </c>
      <c r="W56" s="25">
        <v>0</v>
      </c>
      <c r="X56" s="26">
        <v>0</v>
      </c>
      <c r="Y56" s="35" t="s">
        <v>12</v>
      </c>
    </row>
    <row r="57" spans="1:25" s="2" customFormat="1" ht="27.75" customHeight="1" thickBot="1" x14ac:dyDescent="0.2">
      <c r="A57" s="71"/>
      <c r="B57" s="58"/>
      <c r="C57" s="60"/>
      <c r="D57" s="62"/>
      <c r="E57" s="64"/>
      <c r="F57" s="56"/>
      <c r="G57" s="64"/>
      <c r="H57" s="66"/>
      <c r="I57" s="67"/>
      <c r="J57" s="67"/>
      <c r="K57" s="67"/>
      <c r="L57" s="67"/>
      <c r="M57" s="69"/>
      <c r="N57" s="52"/>
      <c r="O57" s="54"/>
      <c r="P57" s="56"/>
      <c r="Q57" s="42">
        <f>M56</f>
        <v>12.178000000000001</v>
      </c>
      <c r="R57" s="43">
        <v>0</v>
      </c>
      <c r="S57" s="43">
        <v>0</v>
      </c>
      <c r="T57" s="44">
        <v>0</v>
      </c>
      <c r="U57" s="43">
        <v>0</v>
      </c>
      <c r="V57" s="42">
        <v>0</v>
      </c>
      <c r="W57" s="44">
        <v>0</v>
      </c>
      <c r="X57" s="45">
        <v>0</v>
      </c>
      <c r="Y57" s="36" t="s">
        <v>8</v>
      </c>
    </row>
    <row r="58" spans="1:25" s="2" customFormat="1" ht="29.25" customHeight="1" x14ac:dyDescent="0.15">
      <c r="A58" s="70">
        <v>26</v>
      </c>
      <c r="B58" s="57" t="s">
        <v>88</v>
      </c>
      <c r="C58" s="59" t="s">
        <v>89</v>
      </c>
      <c r="D58" s="61" t="s">
        <v>90</v>
      </c>
      <c r="E58" s="63">
        <v>2.3109999999999999</v>
      </c>
      <c r="F58" s="55">
        <f t="shared" ref="F58" si="92">E58</f>
        <v>2.3109999999999999</v>
      </c>
      <c r="G58" s="63">
        <f t="shared" ref="G58" si="93">H58</f>
        <v>0</v>
      </c>
      <c r="H58" s="65">
        <f t="shared" ref="H58" si="94">I58+J58+K58+L58</f>
        <v>0</v>
      </c>
      <c r="I58" s="65">
        <v>0</v>
      </c>
      <c r="J58" s="65">
        <v>0</v>
      </c>
      <c r="K58" s="65">
        <v>0</v>
      </c>
      <c r="L58" s="65">
        <v>0</v>
      </c>
      <c r="M58" s="68">
        <v>0</v>
      </c>
      <c r="N58" s="51">
        <v>0</v>
      </c>
      <c r="O58" s="53">
        <f>+(+E58+G58)-(M58+N58)</f>
        <v>2.3109999999999999</v>
      </c>
      <c r="P58" s="55">
        <f t="shared" ref="P58" si="95">O58</f>
        <v>2.3109999999999999</v>
      </c>
      <c r="Q58" s="24">
        <v>0</v>
      </c>
      <c r="R58" s="24">
        <v>0</v>
      </c>
      <c r="S58" s="24">
        <v>0</v>
      </c>
      <c r="T58" s="25">
        <v>0</v>
      </c>
      <c r="U58" s="24">
        <v>0</v>
      </c>
      <c r="V58" s="23">
        <v>0</v>
      </c>
      <c r="W58" s="25">
        <v>0</v>
      </c>
      <c r="X58" s="26">
        <v>0</v>
      </c>
      <c r="Y58" s="35" t="s">
        <v>12</v>
      </c>
    </row>
    <row r="59" spans="1:25" s="2" customFormat="1" ht="29.25" customHeight="1" thickBot="1" x14ac:dyDescent="0.2">
      <c r="A59" s="71"/>
      <c r="B59" s="58"/>
      <c r="C59" s="60"/>
      <c r="D59" s="62"/>
      <c r="E59" s="64"/>
      <c r="F59" s="56"/>
      <c r="G59" s="64"/>
      <c r="H59" s="66"/>
      <c r="I59" s="67"/>
      <c r="J59" s="67"/>
      <c r="K59" s="67"/>
      <c r="L59" s="67"/>
      <c r="M59" s="69"/>
      <c r="N59" s="52"/>
      <c r="O59" s="54"/>
      <c r="P59" s="56"/>
      <c r="Q59" s="42">
        <f>M58</f>
        <v>0</v>
      </c>
      <c r="R59" s="43">
        <v>0</v>
      </c>
      <c r="S59" s="43">
        <v>0</v>
      </c>
      <c r="T59" s="44">
        <v>0</v>
      </c>
      <c r="U59" s="43">
        <v>0</v>
      </c>
      <c r="V59" s="42">
        <v>0</v>
      </c>
      <c r="W59" s="44">
        <v>0</v>
      </c>
      <c r="X59" s="45">
        <v>0</v>
      </c>
      <c r="Y59" s="36" t="s">
        <v>8</v>
      </c>
    </row>
    <row r="60" spans="1:25" s="2" customFormat="1" ht="29.25" customHeight="1" x14ac:dyDescent="0.15">
      <c r="A60" s="70">
        <v>27</v>
      </c>
      <c r="B60" s="57" t="s">
        <v>118</v>
      </c>
      <c r="C60" s="59" t="s">
        <v>119</v>
      </c>
      <c r="D60" s="61" t="s">
        <v>120</v>
      </c>
      <c r="E60" s="63">
        <v>3.28</v>
      </c>
      <c r="F60" s="55">
        <f t="shared" ref="F60" si="96">E60</f>
        <v>3.28</v>
      </c>
      <c r="G60" s="63">
        <f t="shared" ref="G60" si="97">H60</f>
        <v>0</v>
      </c>
      <c r="H60" s="65">
        <f t="shared" ref="H60" si="98">I60+J60+K60+L60</f>
        <v>0</v>
      </c>
      <c r="I60" s="65">
        <v>0</v>
      </c>
      <c r="J60" s="65">
        <v>0</v>
      </c>
      <c r="K60" s="65">
        <v>0</v>
      </c>
      <c r="L60" s="65">
        <v>0</v>
      </c>
      <c r="M60" s="68">
        <v>1</v>
      </c>
      <c r="N60" s="51">
        <v>0</v>
      </c>
      <c r="O60" s="53">
        <f>+(+E60+G60)-(M60+N60)</f>
        <v>2.2799999999999998</v>
      </c>
      <c r="P60" s="55">
        <f t="shared" ref="P60" si="99">O60</f>
        <v>2.2799999999999998</v>
      </c>
      <c r="Q60" s="24">
        <v>1</v>
      </c>
      <c r="R60" s="24">
        <v>0</v>
      </c>
      <c r="S60" s="24">
        <v>0</v>
      </c>
      <c r="T60" s="25">
        <v>0</v>
      </c>
      <c r="U60" s="24">
        <v>0</v>
      </c>
      <c r="V60" s="23">
        <v>0</v>
      </c>
      <c r="W60" s="25">
        <v>0</v>
      </c>
      <c r="X60" s="26">
        <v>0</v>
      </c>
      <c r="Y60" s="35" t="s">
        <v>12</v>
      </c>
    </row>
    <row r="61" spans="1:25" s="2" customFormat="1" ht="29.25" customHeight="1" thickBot="1" x14ac:dyDescent="0.2">
      <c r="A61" s="71"/>
      <c r="B61" s="58"/>
      <c r="C61" s="60"/>
      <c r="D61" s="62"/>
      <c r="E61" s="64"/>
      <c r="F61" s="56"/>
      <c r="G61" s="64"/>
      <c r="H61" s="66"/>
      <c r="I61" s="67"/>
      <c r="J61" s="67"/>
      <c r="K61" s="67"/>
      <c r="L61" s="67"/>
      <c r="M61" s="69"/>
      <c r="N61" s="52"/>
      <c r="O61" s="54"/>
      <c r="P61" s="56"/>
      <c r="Q61" s="42">
        <f>M60</f>
        <v>1</v>
      </c>
      <c r="R61" s="43">
        <v>0</v>
      </c>
      <c r="S61" s="43">
        <v>0</v>
      </c>
      <c r="T61" s="44">
        <v>0</v>
      </c>
      <c r="U61" s="43">
        <v>0</v>
      </c>
      <c r="V61" s="42">
        <v>0</v>
      </c>
      <c r="W61" s="44">
        <v>0</v>
      </c>
      <c r="X61" s="45">
        <v>0</v>
      </c>
      <c r="Y61" s="36" t="s">
        <v>8</v>
      </c>
    </row>
    <row r="62" spans="1:25" s="2" customFormat="1" ht="29.25" customHeight="1" x14ac:dyDescent="0.15">
      <c r="A62" s="70">
        <v>28</v>
      </c>
      <c r="B62" s="57" t="s">
        <v>133</v>
      </c>
      <c r="C62" s="59" t="s">
        <v>134</v>
      </c>
      <c r="D62" s="61" t="s">
        <v>135</v>
      </c>
      <c r="E62" s="63">
        <v>1.758</v>
      </c>
      <c r="F62" s="55">
        <f>E62</f>
        <v>1.758</v>
      </c>
      <c r="G62" s="63">
        <f>H62</f>
        <v>0</v>
      </c>
      <c r="H62" s="65">
        <f>I62+J62+K62+L62</f>
        <v>0</v>
      </c>
      <c r="I62" s="65">
        <v>0</v>
      </c>
      <c r="J62" s="65">
        <v>0</v>
      </c>
      <c r="K62" s="65">
        <v>0</v>
      </c>
      <c r="L62" s="65">
        <v>0</v>
      </c>
      <c r="M62" s="68">
        <v>0</v>
      </c>
      <c r="N62" s="51">
        <v>0</v>
      </c>
      <c r="O62" s="53">
        <f>+(+E62+G62)-(M62+N62)</f>
        <v>1.758</v>
      </c>
      <c r="P62" s="55">
        <f>O62</f>
        <v>1.758</v>
      </c>
      <c r="Q62" s="24">
        <v>0</v>
      </c>
      <c r="R62" s="24">
        <v>0</v>
      </c>
      <c r="S62" s="24">
        <v>0</v>
      </c>
      <c r="T62" s="25">
        <v>0</v>
      </c>
      <c r="U62" s="24">
        <v>0</v>
      </c>
      <c r="V62" s="23">
        <v>0</v>
      </c>
      <c r="W62" s="25">
        <v>0</v>
      </c>
      <c r="X62" s="26">
        <v>0</v>
      </c>
      <c r="Y62" s="35" t="s">
        <v>12</v>
      </c>
    </row>
    <row r="63" spans="1:25" s="2" customFormat="1" ht="29.25" customHeight="1" thickBot="1" x14ac:dyDescent="0.2">
      <c r="A63" s="71"/>
      <c r="B63" s="58"/>
      <c r="C63" s="60"/>
      <c r="D63" s="62"/>
      <c r="E63" s="64"/>
      <c r="F63" s="56"/>
      <c r="G63" s="64"/>
      <c r="H63" s="66"/>
      <c r="I63" s="67"/>
      <c r="J63" s="67"/>
      <c r="K63" s="67"/>
      <c r="L63" s="67"/>
      <c r="M63" s="69"/>
      <c r="N63" s="52"/>
      <c r="O63" s="54"/>
      <c r="P63" s="56"/>
      <c r="Q63" s="42">
        <f>M62</f>
        <v>0</v>
      </c>
      <c r="R63" s="43">
        <v>0</v>
      </c>
      <c r="S63" s="43">
        <v>0</v>
      </c>
      <c r="T63" s="44">
        <v>0</v>
      </c>
      <c r="U63" s="43">
        <v>0</v>
      </c>
      <c r="V63" s="42">
        <v>0</v>
      </c>
      <c r="W63" s="44">
        <v>0</v>
      </c>
      <c r="X63" s="45">
        <v>0</v>
      </c>
      <c r="Y63" s="36" t="s">
        <v>8</v>
      </c>
    </row>
    <row r="64" spans="1:25" s="2" customFormat="1" ht="33.75" customHeight="1" x14ac:dyDescent="0.15">
      <c r="A64" s="70">
        <v>29</v>
      </c>
      <c r="B64" s="57" t="s">
        <v>136</v>
      </c>
      <c r="C64" s="59" t="s">
        <v>137</v>
      </c>
      <c r="D64" s="61" t="s">
        <v>138</v>
      </c>
      <c r="E64" s="63">
        <v>1.726</v>
      </c>
      <c r="F64" s="55">
        <f t="shared" ref="F64" si="100">E64</f>
        <v>1.726</v>
      </c>
      <c r="G64" s="63">
        <f t="shared" ref="G64" si="101">H64</f>
        <v>1E-3</v>
      </c>
      <c r="H64" s="65">
        <f t="shared" ref="H64" si="102">I64+J64+K64+L64</f>
        <v>1E-3</v>
      </c>
      <c r="I64" s="65">
        <v>0</v>
      </c>
      <c r="J64" s="65">
        <v>0</v>
      </c>
      <c r="K64" s="65">
        <v>0</v>
      </c>
      <c r="L64" s="65">
        <v>1E-3</v>
      </c>
      <c r="M64" s="68">
        <v>0</v>
      </c>
      <c r="N64" s="51">
        <v>0</v>
      </c>
      <c r="O64" s="53">
        <f>+(+E64+G64)-(M64+N64)</f>
        <v>1.7269999999999999</v>
      </c>
      <c r="P64" s="55">
        <f t="shared" ref="P64" si="103">O64</f>
        <v>1.7269999999999999</v>
      </c>
      <c r="Q64" s="24">
        <v>0</v>
      </c>
      <c r="R64" s="24">
        <v>0</v>
      </c>
      <c r="S64" s="24">
        <v>0</v>
      </c>
      <c r="T64" s="25">
        <v>0</v>
      </c>
      <c r="U64" s="24">
        <v>0</v>
      </c>
      <c r="V64" s="23">
        <v>0</v>
      </c>
      <c r="W64" s="25">
        <v>0</v>
      </c>
      <c r="X64" s="26">
        <v>0</v>
      </c>
      <c r="Y64" s="35" t="s">
        <v>12</v>
      </c>
    </row>
    <row r="65" spans="1:25" s="2" customFormat="1" ht="33.75" customHeight="1" thickBot="1" x14ac:dyDescent="0.2">
      <c r="A65" s="71"/>
      <c r="B65" s="58"/>
      <c r="C65" s="60"/>
      <c r="D65" s="62"/>
      <c r="E65" s="64"/>
      <c r="F65" s="56"/>
      <c r="G65" s="64"/>
      <c r="H65" s="66"/>
      <c r="I65" s="67"/>
      <c r="J65" s="67"/>
      <c r="K65" s="67"/>
      <c r="L65" s="67"/>
      <c r="M65" s="69"/>
      <c r="N65" s="52"/>
      <c r="O65" s="54"/>
      <c r="P65" s="56"/>
      <c r="Q65" s="42">
        <f>M64</f>
        <v>0</v>
      </c>
      <c r="R65" s="43">
        <v>0</v>
      </c>
      <c r="S65" s="43">
        <v>0</v>
      </c>
      <c r="T65" s="44">
        <v>0</v>
      </c>
      <c r="U65" s="43">
        <v>0</v>
      </c>
      <c r="V65" s="42">
        <v>0</v>
      </c>
      <c r="W65" s="44">
        <v>0</v>
      </c>
      <c r="X65" s="45">
        <v>0</v>
      </c>
      <c r="Y65" s="36" t="s">
        <v>8</v>
      </c>
    </row>
    <row r="66" spans="1:25" s="2" customFormat="1" ht="29.25" customHeight="1" x14ac:dyDescent="0.15">
      <c r="A66" s="70">
        <v>30</v>
      </c>
      <c r="B66" s="57" t="s">
        <v>121</v>
      </c>
      <c r="C66" s="59" t="s">
        <v>122</v>
      </c>
      <c r="D66" s="61" t="s">
        <v>123</v>
      </c>
      <c r="E66" s="63">
        <v>1.4830000000000001</v>
      </c>
      <c r="F66" s="55">
        <f>E66</f>
        <v>1.4830000000000001</v>
      </c>
      <c r="G66" s="63">
        <f>H66</f>
        <v>0</v>
      </c>
      <c r="H66" s="65">
        <f>I66+J66+K66+L66</f>
        <v>0</v>
      </c>
      <c r="I66" s="65">
        <v>0</v>
      </c>
      <c r="J66" s="65">
        <v>0</v>
      </c>
      <c r="K66" s="65">
        <v>0</v>
      </c>
      <c r="L66" s="65">
        <v>0</v>
      </c>
      <c r="M66" s="68">
        <v>0</v>
      </c>
      <c r="N66" s="51">
        <v>0</v>
      </c>
      <c r="O66" s="53">
        <f>+(+E66+G66)-(M66+N66)</f>
        <v>1.4830000000000001</v>
      </c>
      <c r="P66" s="55">
        <f>O66</f>
        <v>1.4830000000000001</v>
      </c>
      <c r="Q66" s="24">
        <v>0</v>
      </c>
      <c r="R66" s="24">
        <v>0</v>
      </c>
      <c r="S66" s="24">
        <v>0</v>
      </c>
      <c r="T66" s="25">
        <v>0</v>
      </c>
      <c r="U66" s="24">
        <v>0</v>
      </c>
      <c r="V66" s="23">
        <v>0</v>
      </c>
      <c r="W66" s="25">
        <v>0</v>
      </c>
      <c r="X66" s="26">
        <v>0</v>
      </c>
      <c r="Y66" s="35" t="s">
        <v>12</v>
      </c>
    </row>
    <row r="67" spans="1:25" s="2" customFormat="1" ht="29.25" customHeight="1" thickBot="1" x14ac:dyDescent="0.2">
      <c r="A67" s="71"/>
      <c r="B67" s="58"/>
      <c r="C67" s="60"/>
      <c r="D67" s="62"/>
      <c r="E67" s="64"/>
      <c r="F67" s="56"/>
      <c r="G67" s="64"/>
      <c r="H67" s="66"/>
      <c r="I67" s="67"/>
      <c r="J67" s="67"/>
      <c r="K67" s="67"/>
      <c r="L67" s="67"/>
      <c r="M67" s="69"/>
      <c r="N67" s="52"/>
      <c r="O67" s="54"/>
      <c r="P67" s="56"/>
      <c r="Q67" s="42">
        <f>M66</f>
        <v>0</v>
      </c>
      <c r="R67" s="43">
        <v>0</v>
      </c>
      <c r="S67" s="43">
        <v>0</v>
      </c>
      <c r="T67" s="44">
        <v>0</v>
      </c>
      <c r="U67" s="43">
        <v>0</v>
      </c>
      <c r="V67" s="42">
        <v>0</v>
      </c>
      <c r="W67" s="44">
        <v>0</v>
      </c>
      <c r="X67" s="45">
        <v>0</v>
      </c>
      <c r="Y67" s="36" t="s">
        <v>8</v>
      </c>
    </row>
    <row r="68" spans="1:25" s="2" customFormat="1" ht="29.25" customHeight="1" x14ac:dyDescent="0.15">
      <c r="A68" s="70">
        <v>31</v>
      </c>
      <c r="B68" s="57" t="s">
        <v>97</v>
      </c>
      <c r="C68" s="59" t="s">
        <v>98</v>
      </c>
      <c r="D68" s="61" t="s">
        <v>99</v>
      </c>
      <c r="E68" s="63">
        <v>6.3140000000000001</v>
      </c>
      <c r="F68" s="55">
        <f t="shared" ref="F68" si="104">E68</f>
        <v>6.3140000000000001</v>
      </c>
      <c r="G68" s="63">
        <f t="shared" ref="G68" si="105">H68</f>
        <v>3.0000000000000001E-3</v>
      </c>
      <c r="H68" s="65">
        <f t="shared" ref="H68" si="106">I68+J68+K68+L68</f>
        <v>3.0000000000000001E-3</v>
      </c>
      <c r="I68" s="65">
        <v>0</v>
      </c>
      <c r="J68" s="65">
        <v>0</v>
      </c>
      <c r="K68" s="65">
        <v>0</v>
      </c>
      <c r="L68" s="65">
        <v>3.0000000000000001E-3</v>
      </c>
      <c r="M68" s="68">
        <v>4.84</v>
      </c>
      <c r="N68" s="51">
        <v>0</v>
      </c>
      <c r="O68" s="53">
        <f>+(+E68+G68)-(M68+N68)</f>
        <v>1.4770000000000003</v>
      </c>
      <c r="P68" s="55">
        <f t="shared" ref="P68" si="107">O68</f>
        <v>1.4770000000000003</v>
      </c>
      <c r="Q68" s="24">
        <v>1</v>
      </c>
      <c r="R68" s="24">
        <v>0</v>
      </c>
      <c r="S68" s="24">
        <v>0</v>
      </c>
      <c r="T68" s="25">
        <v>0</v>
      </c>
      <c r="U68" s="24">
        <v>0</v>
      </c>
      <c r="V68" s="23">
        <v>0</v>
      </c>
      <c r="W68" s="25">
        <v>0</v>
      </c>
      <c r="X68" s="26">
        <v>0</v>
      </c>
      <c r="Y68" s="35" t="s">
        <v>12</v>
      </c>
    </row>
    <row r="69" spans="1:25" s="2" customFormat="1" ht="29.25" customHeight="1" thickBot="1" x14ac:dyDescent="0.2">
      <c r="A69" s="71"/>
      <c r="B69" s="58"/>
      <c r="C69" s="60"/>
      <c r="D69" s="62"/>
      <c r="E69" s="64"/>
      <c r="F69" s="56"/>
      <c r="G69" s="64"/>
      <c r="H69" s="66"/>
      <c r="I69" s="67"/>
      <c r="J69" s="67"/>
      <c r="K69" s="67"/>
      <c r="L69" s="67"/>
      <c r="M69" s="69"/>
      <c r="N69" s="52"/>
      <c r="O69" s="54"/>
      <c r="P69" s="56"/>
      <c r="Q69" s="42">
        <f>M68</f>
        <v>4.84</v>
      </c>
      <c r="R69" s="43">
        <v>0</v>
      </c>
      <c r="S69" s="43">
        <v>0</v>
      </c>
      <c r="T69" s="44">
        <v>0</v>
      </c>
      <c r="U69" s="43">
        <v>0</v>
      </c>
      <c r="V69" s="42">
        <v>0</v>
      </c>
      <c r="W69" s="44">
        <v>0</v>
      </c>
      <c r="X69" s="45">
        <v>0</v>
      </c>
      <c r="Y69" s="36" t="s">
        <v>8</v>
      </c>
    </row>
    <row r="70" spans="1:25" s="2" customFormat="1" ht="29.25" customHeight="1" x14ac:dyDescent="0.15">
      <c r="A70" s="70">
        <v>32</v>
      </c>
      <c r="B70" s="57" t="s">
        <v>124</v>
      </c>
      <c r="C70" s="59" t="s">
        <v>125</v>
      </c>
      <c r="D70" s="61" t="s">
        <v>126</v>
      </c>
      <c r="E70" s="63">
        <v>3.0089999999999999</v>
      </c>
      <c r="F70" s="55">
        <f>E70</f>
        <v>3.0089999999999999</v>
      </c>
      <c r="G70" s="63">
        <f>H70</f>
        <v>2E-3</v>
      </c>
      <c r="H70" s="65">
        <f>I70+J70+K70+L70</f>
        <v>2E-3</v>
      </c>
      <c r="I70" s="65">
        <v>0</v>
      </c>
      <c r="J70" s="65">
        <v>0</v>
      </c>
      <c r="K70" s="65">
        <v>0</v>
      </c>
      <c r="L70" s="65">
        <v>2E-3</v>
      </c>
      <c r="M70" s="68">
        <v>1.7999999999999998</v>
      </c>
      <c r="N70" s="51">
        <v>0</v>
      </c>
      <c r="O70" s="53">
        <f>+(+E70+G70)-(M70+N70)</f>
        <v>1.2109999999999999</v>
      </c>
      <c r="P70" s="55">
        <f>O70</f>
        <v>1.2109999999999999</v>
      </c>
      <c r="Q70" s="24">
        <v>1</v>
      </c>
      <c r="R70" s="24">
        <v>0</v>
      </c>
      <c r="S70" s="24">
        <v>0</v>
      </c>
      <c r="T70" s="25">
        <v>0</v>
      </c>
      <c r="U70" s="24">
        <v>0</v>
      </c>
      <c r="V70" s="23">
        <v>0</v>
      </c>
      <c r="W70" s="25">
        <v>0</v>
      </c>
      <c r="X70" s="26">
        <v>0</v>
      </c>
      <c r="Y70" s="35" t="s">
        <v>12</v>
      </c>
    </row>
    <row r="71" spans="1:25" s="2" customFormat="1" ht="29.25" customHeight="1" thickBot="1" x14ac:dyDescent="0.2">
      <c r="A71" s="71"/>
      <c r="B71" s="58"/>
      <c r="C71" s="60"/>
      <c r="D71" s="62"/>
      <c r="E71" s="64"/>
      <c r="F71" s="56"/>
      <c r="G71" s="64"/>
      <c r="H71" s="66"/>
      <c r="I71" s="67"/>
      <c r="J71" s="67"/>
      <c r="K71" s="67"/>
      <c r="L71" s="67"/>
      <c r="M71" s="69"/>
      <c r="N71" s="52"/>
      <c r="O71" s="54"/>
      <c r="P71" s="56"/>
      <c r="Q71" s="42">
        <f>M70</f>
        <v>1.7999999999999998</v>
      </c>
      <c r="R71" s="43">
        <v>0</v>
      </c>
      <c r="S71" s="43">
        <v>0</v>
      </c>
      <c r="T71" s="44">
        <v>0</v>
      </c>
      <c r="U71" s="43">
        <v>0</v>
      </c>
      <c r="V71" s="42">
        <v>0</v>
      </c>
      <c r="W71" s="44">
        <v>0</v>
      </c>
      <c r="X71" s="45">
        <v>0</v>
      </c>
      <c r="Y71" s="36" t="s">
        <v>8</v>
      </c>
    </row>
    <row r="72" spans="1:25" s="2" customFormat="1" ht="29.25" customHeight="1" x14ac:dyDescent="0.15">
      <c r="A72" s="70">
        <v>33</v>
      </c>
      <c r="B72" s="57" t="s">
        <v>100</v>
      </c>
      <c r="C72" s="59" t="s">
        <v>101</v>
      </c>
      <c r="D72" s="61" t="s">
        <v>102</v>
      </c>
      <c r="E72" s="63">
        <v>5.0750000000000002</v>
      </c>
      <c r="F72" s="55">
        <f t="shared" ref="F72" si="108">E72</f>
        <v>5.0750000000000002</v>
      </c>
      <c r="G72" s="63">
        <f t="shared" ref="G72" si="109">H72</f>
        <v>0</v>
      </c>
      <c r="H72" s="65">
        <f t="shared" ref="H72" si="110">I72+J72+K72+L72</f>
        <v>0</v>
      </c>
      <c r="I72" s="65">
        <v>0</v>
      </c>
      <c r="J72" s="65">
        <v>0</v>
      </c>
      <c r="K72" s="65">
        <v>0</v>
      </c>
      <c r="L72" s="65">
        <v>0</v>
      </c>
      <c r="M72" s="68">
        <v>4.47</v>
      </c>
      <c r="N72" s="51">
        <v>0</v>
      </c>
      <c r="O72" s="53">
        <f>+(+E72+G72)-(M72+N72)</f>
        <v>0.60500000000000043</v>
      </c>
      <c r="P72" s="55">
        <f t="shared" ref="P72" si="111">O72</f>
        <v>0.60500000000000043</v>
      </c>
      <c r="Q72" s="24">
        <v>2</v>
      </c>
      <c r="R72" s="24">
        <v>0</v>
      </c>
      <c r="S72" s="24">
        <v>0</v>
      </c>
      <c r="T72" s="25">
        <v>0</v>
      </c>
      <c r="U72" s="24">
        <v>0</v>
      </c>
      <c r="V72" s="23">
        <v>0</v>
      </c>
      <c r="W72" s="25">
        <v>0</v>
      </c>
      <c r="X72" s="26">
        <v>0</v>
      </c>
      <c r="Y72" s="35" t="s">
        <v>12</v>
      </c>
    </row>
    <row r="73" spans="1:25" s="2" customFormat="1" ht="29.25" customHeight="1" thickBot="1" x14ac:dyDescent="0.2">
      <c r="A73" s="71"/>
      <c r="B73" s="58"/>
      <c r="C73" s="60"/>
      <c r="D73" s="62"/>
      <c r="E73" s="64"/>
      <c r="F73" s="56"/>
      <c r="G73" s="64"/>
      <c r="H73" s="66"/>
      <c r="I73" s="67"/>
      <c r="J73" s="67"/>
      <c r="K73" s="67"/>
      <c r="L73" s="67"/>
      <c r="M73" s="69"/>
      <c r="N73" s="52"/>
      <c r="O73" s="54"/>
      <c r="P73" s="56"/>
      <c r="Q73" s="42">
        <f>M72</f>
        <v>4.47</v>
      </c>
      <c r="R73" s="43">
        <v>0</v>
      </c>
      <c r="S73" s="43">
        <v>0</v>
      </c>
      <c r="T73" s="44">
        <v>0</v>
      </c>
      <c r="U73" s="43">
        <v>0</v>
      </c>
      <c r="V73" s="42">
        <v>0</v>
      </c>
      <c r="W73" s="44">
        <v>0</v>
      </c>
      <c r="X73" s="45">
        <v>0</v>
      </c>
      <c r="Y73" s="36" t="s">
        <v>8</v>
      </c>
    </row>
    <row r="74" spans="1:25" s="2" customFormat="1" ht="18" customHeight="1" x14ac:dyDescent="0.15">
      <c r="A74" s="70">
        <v>34</v>
      </c>
      <c r="B74" s="57" t="s">
        <v>142</v>
      </c>
      <c r="C74" s="59" t="s">
        <v>143</v>
      </c>
      <c r="D74" s="61" t="s">
        <v>144</v>
      </c>
      <c r="E74" s="63">
        <v>7.0000000000000001E-3</v>
      </c>
      <c r="F74" s="55">
        <f t="shared" ref="F74" si="112">E74</f>
        <v>7.0000000000000001E-3</v>
      </c>
      <c r="G74" s="63">
        <f t="shared" ref="G74" si="113">H74</f>
        <v>0</v>
      </c>
      <c r="H74" s="65">
        <f t="shared" ref="H74" si="114">I74+J74+K74+L74</f>
        <v>0</v>
      </c>
      <c r="I74" s="65">
        <v>0</v>
      </c>
      <c r="J74" s="65">
        <v>0</v>
      </c>
      <c r="K74" s="65">
        <v>0</v>
      </c>
      <c r="L74" s="65">
        <v>0</v>
      </c>
      <c r="M74" s="68">
        <v>0</v>
      </c>
      <c r="N74" s="51">
        <v>0</v>
      </c>
      <c r="O74" s="53">
        <f>+(+E74+G74)-(M74+N74)</f>
        <v>7.0000000000000001E-3</v>
      </c>
      <c r="P74" s="55">
        <f t="shared" ref="P74" si="115">O74</f>
        <v>7.0000000000000001E-3</v>
      </c>
      <c r="Q74" s="24">
        <v>0</v>
      </c>
      <c r="R74" s="24">
        <v>0</v>
      </c>
      <c r="S74" s="24">
        <v>0</v>
      </c>
      <c r="T74" s="25">
        <v>0</v>
      </c>
      <c r="U74" s="24">
        <v>0</v>
      </c>
      <c r="V74" s="23">
        <v>0</v>
      </c>
      <c r="W74" s="25">
        <v>0</v>
      </c>
      <c r="X74" s="26">
        <v>0</v>
      </c>
      <c r="Y74" s="35" t="s">
        <v>12</v>
      </c>
    </row>
    <row r="75" spans="1:25" s="2" customFormat="1" ht="18" customHeight="1" thickBot="1" x14ac:dyDescent="0.2">
      <c r="A75" s="71"/>
      <c r="B75" s="58"/>
      <c r="C75" s="60"/>
      <c r="D75" s="62"/>
      <c r="E75" s="64"/>
      <c r="F75" s="56"/>
      <c r="G75" s="64"/>
      <c r="H75" s="66"/>
      <c r="I75" s="67"/>
      <c r="J75" s="67"/>
      <c r="K75" s="67"/>
      <c r="L75" s="67"/>
      <c r="M75" s="69"/>
      <c r="N75" s="52"/>
      <c r="O75" s="54"/>
      <c r="P75" s="56"/>
      <c r="Q75" s="42">
        <f>M74</f>
        <v>0</v>
      </c>
      <c r="R75" s="43">
        <v>0</v>
      </c>
      <c r="S75" s="43">
        <v>0</v>
      </c>
      <c r="T75" s="44">
        <v>0</v>
      </c>
      <c r="U75" s="43">
        <v>0</v>
      </c>
      <c r="V75" s="42">
        <v>0</v>
      </c>
      <c r="W75" s="44">
        <v>0</v>
      </c>
      <c r="X75" s="45">
        <v>0</v>
      </c>
      <c r="Y75" s="36" t="s">
        <v>8</v>
      </c>
    </row>
    <row r="76" spans="1:25" s="2" customFormat="1" ht="28.5" customHeight="1" x14ac:dyDescent="0.15">
      <c r="A76" s="70">
        <v>35</v>
      </c>
      <c r="B76" s="57" t="s">
        <v>29</v>
      </c>
      <c r="C76" s="59" t="s">
        <v>30</v>
      </c>
      <c r="D76" s="61" t="s">
        <v>31</v>
      </c>
      <c r="E76" s="63">
        <v>44.488</v>
      </c>
      <c r="F76" s="55">
        <f>E76</f>
        <v>44.488</v>
      </c>
      <c r="G76" s="63">
        <f>H76</f>
        <v>0</v>
      </c>
      <c r="H76" s="65">
        <f>I76+J76+K76+L76</f>
        <v>0</v>
      </c>
      <c r="I76" s="65">
        <v>0</v>
      </c>
      <c r="J76" s="65">
        <v>0</v>
      </c>
      <c r="K76" s="65">
        <v>0</v>
      </c>
      <c r="L76" s="65">
        <v>0</v>
      </c>
      <c r="M76" s="124">
        <v>44.488</v>
      </c>
      <c r="N76" s="125">
        <v>0</v>
      </c>
      <c r="O76" s="53">
        <f>+(+E76+G76)-(M76+N76)</f>
        <v>0</v>
      </c>
      <c r="P76" s="55">
        <f>O76</f>
        <v>0</v>
      </c>
      <c r="Q76" s="24">
        <v>3</v>
      </c>
      <c r="R76" s="24">
        <v>0</v>
      </c>
      <c r="S76" s="24">
        <v>0</v>
      </c>
      <c r="T76" s="25">
        <v>0</v>
      </c>
      <c r="U76" s="24">
        <v>0</v>
      </c>
      <c r="V76" s="23">
        <v>0</v>
      </c>
      <c r="W76" s="25">
        <v>0</v>
      </c>
      <c r="X76" s="26">
        <v>0</v>
      </c>
      <c r="Y76" s="35" t="s">
        <v>12</v>
      </c>
    </row>
    <row r="77" spans="1:25" s="2" customFormat="1" ht="28.5" customHeight="1" thickBot="1" x14ac:dyDescent="0.2">
      <c r="A77" s="71"/>
      <c r="B77" s="58"/>
      <c r="C77" s="126"/>
      <c r="D77" s="62"/>
      <c r="E77" s="127"/>
      <c r="F77" s="128"/>
      <c r="G77" s="127"/>
      <c r="H77" s="67"/>
      <c r="I77" s="67"/>
      <c r="J77" s="67"/>
      <c r="K77" s="67"/>
      <c r="L77" s="67"/>
      <c r="M77" s="129"/>
      <c r="N77" s="130"/>
      <c r="O77" s="115"/>
      <c r="P77" s="128"/>
      <c r="Q77" s="42">
        <f>M76</f>
        <v>44.488</v>
      </c>
      <c r="R77" s="43">
        <v>0</v>
      </c>
      <c r="S77" s="43">
        <v>0</v>
      </c>
      <c r="T77" s="44">
        <v>0</v>
      </c>
      <c r="U77" s="43">
        <v>0</v>
      </c>
      <c r="V77" s="42">
        <v>0</v>
      </c>
      <c r="W77" s="44">
        <v>0</v>
      </c>
      <c r="X77" s="45">
        <v>0</v>
      </c>
      <c r="Y77" s="36" t="s">
        <v>8</v>
      </c>
    </row>
    <row r="78" spans="1:25" s="2" customFormat="1" ht="28.5" customHeight="1" x14ac:dyDescent="0.15">
      <c r="A78" s="70">
        <v>36</v>
      </c>
      <c r="B78" s="57" t="s">
        <v>109</v>
      </c>
      <c r="C78" s="59" t="s">
        <v>110</v>
      </c>
      <c r="D78" s="61" t="s">
        <v>111</v>
      </c>
      <c r="E78" s="63">
        <v>5.7889999999999997</v>
      </c>
      <c r="F78" s="55">
        <f t="shared" ref="F78" si="116">E78</f>
        <v>5.7889999999999997</v>
      </c>
      <c r="G78" s="63">
        <f t="shared" ref="G78" si="117">H78</f>
        <v>0</v>
      </c>
      <c r="H78" s="65">
        <f t="shared" ref="H78" si="118">I78+J78+K78+L78</f>
        <v>0</v>
      </c>
      <c r="I78" s="65">
        <v>0</v>
      </c>
      <c r="J78" s="65">
        <v>0</v>
      </c>
      <c r="K78" s="65">
        <v>0</v>
      </c>
      <c r="L78" s="65">
        <v>0</v>
      </c>
      <c r="M78" s="68">
        <v>5.7889999999999997</v>
      </c>
      <c r="N78" s="51">
        <v>0</v>
      </c>
      <c r="O78" s="53">
        <f>+(+E78+G78)-(M78+N78)</f>
        <v>0</v>
      </c>
      <c r="P78" s="55">
        <f t="shared" ref="P78" si="119">O78</f>
        <v>0</v>
      </c>
      <c r="Q78" s="24">
        <v>2</v>
      </c>
      <c r="R78" s="24">
        <v>0</v>
      </c>
      <c r="S78" s="24">
        <v>0</v>
      </c>
      <c r="T78" s="25">
        <v>0</v>
      </c>
      <c r="U78" s="24">
        <v>0</v>
      </c>
      <c r="V78" s="23">
        <v>0</v>
      </c>
      <c r="W78" s="25">
        <v>0</v>
      </c>
      <c r="X78" s="26">
        <v>0</v>
      </c>
      <c r="Y78" s="35" t="s">
        <v>12</v>
      </c>
    </row>
    <row r="79" spans="1:25" s="2" customFormat="1" ht="28.5" customHeight="1" thickBot="1" x14ac:dyDescent="0.2">
      <c r="A79" s="71"/>
      <c r="B79" s="58"/>
      <c r="C79" s="60"/>
      <c r="D79" s="62"/>
      <c r="E79" s="64"/>
      <c r="F79" s="56"/>
      <c r="G79" s="64"/>
      <c r="H79" s="66"/>
      <c r="I79" s="67"/>
      <c r="J79" s="67"/>
      <c r="K79" s="67"/>
      <c r="L79" s="67"/>
      <c r="M79" s="69"/>
      <c r="N79" s="52"/>
      <c r="O79" s="54"/>
      <c r="P79" s="56"/>
      <c r="Q79" s="42">
        <f>M78</f>
        <v>5.7889999999999997</v>
      </c>
      <c r="R79" s="43">
        <v>0</v>
      </c>
      <c r="S79" s="43">
        <v>0</v>
      </c>
      <c r="T79" s="44">
        <v>0</v>
      </c>
      <c r="U79" s="43">
        <v>0</v>
      </c>
      <c r="V79" s="42">
        <v>0</v>
      </c>
      <c r="W79" s="44">
        <v>0</v>
      </c>
      <c r="X79" s="45">
        <v>0</v>
      </c>
      <c r="Y79" s="36" t="s">
        <v>8</v>
      </c>
    </row>
    <row r="80" spans="1:25" s="2" customFormat="1" ht="24" customHeight="1" x14ac:dyDescent="0.15">
      <c r="A80" s="70">
        <v>37</v>
      </c>
      <c r="B80" s="57" t="s">
        <v>70</v>
      </c>
      <c r="C80" s="59" t="s">
        <v>71</v>
      </c>
      <c r="D80" s="61" t="s">
        <v>72</v>
      </c>
      <c r="E80" s="63">
        <v>4.5789999999999997</v>
      </c>
      <c r="F80" s="55">
        <f t="shared" ref="F80" si="120">E80</f>
        <v>4.5789999999999997</v>
      </c>
      <c r="G80" s="63">
        <f t="shared" ref="G80" si="121">H80</f>
        <v>0</v>
      </c>
      <c r="H80" s="65">
        <f t="shared" ref="H80" si="122">I80+J80+K80+L80</f>
        <v>0</v>
      </c>
      <c r="I80" s="65">
        <v>0</v>
      </c>
      <c r="J80" s="65">
        <v>0</v>
      </c>
      <c r="K80" s="65">
        <v>0</v>
      </c>
      <c r="L80" s="65">
        <v>0</v>
      </c>
      <c r="M80" s="68">
        <v>4.5789999999999997</v>
      </c>
      <c r="N80" s="51">
        <v>0</v>
      </c>
      <c r="O80" s="53">
        <f>+(+E80+G80)-(M80+N80)</f>
        <v>0</v>
      </c>
      <c r="P80" s="55">
        <f t="shared" ref="P80" si="123">O80</f>
        <v>0</v>
      </c>
      <c r="Q80" s="24">
        <v>7</v>
      </c>
      <c r="R80" s="24">
        <v>0</v>
      </c>
      <c r="S80" s="24">
        <v>0</v>
      </c>
      <c r="T80" s="25">
        <v>0</v>
      </c>
      <c r="U80" s="24">
        <v>0</v>
      </c>
      <c r="V80" s="23">
        <v>0</v>
      </c>
      <c r="W80" s="25">
        <v>0</v>
      </c>
      <c r="X80" s="26">
        <v>0</v>
      </c>
      <c r="Y80" s="35" t="s">
        <v>12</v>
      </c>
    </row>
    <row r="81" spans="1:25" s="2" customFormat="1" ht="24" customHeight="1" thickBot="1" x14ac:dyDescent="0.2">
      <c r="A81" s="71"/>
      <c r="B81" s="58"/>
      <c r="C81" s="60"/>
      <c r="D81" s="62"/>
      <c r="E81" s="64"/>
      <c r="F81" s="56"/>
      <c r="G81" s="64"/>
      <c r="H81" s="66"/>
      <c r="I81" s="67"/>
      <c r="J81" s="67"/>
      <c r="K81" s="67"/>
      <c r="L81" s="67"/>
      <c r="M81" s="69"/>
      <c r="N81" s="52"/>
      <c r="O81" s="54"/>
      <c r="P81" s="56"/>
      <c r="Q81" s="42">
        <f>M80</f>
        <v>4.5789999999999997</v>
      </c>
      <c r="R81" s="43">
        <v>0</v>
      </c>
      <c r="S81" s="43">
        <v>0</v>
      </c>
      <c r="T81" s="44">
        <v>0</v>
      </c>
      <c r="U81" s="43">
        <v>0</v>
      </c>
      <c r="V81" s="42">
        <v>0</v>
      </c>
      <c r="W81" s="44">
        <v>0</v>
      </c>
      <c r="X81" s="45">
        <v>0</v>
      </c>
      <c r="Y81" s="36" t="s">
        <v>8</v>
      </c>
    </row>
    <row r="82" spans="1:25" s="2" customFormat="1" ht="27.75" customHeight="1" x14ac:dyDescent="0.15">
      <c r="A82" s="70">
        <v>38</v>
      </c>
      <c r="B82" s="57" t="s">
        <v>103</v>
      </c>
      <c r="C82" s="59" t="s">
        <v>104</v>
      </c>
      <c r="D82" s="61" t="s">
        <v>105</v>
      </c>
      <c r="E82" s="63">
        <v>4.3449999999999998</v>
      </c>
      <c r="F82" s="55">
        <f t="shared" ref="F82" si="124">E82</f>
        <v>4.3449999999999998</v>
      </c>
      <c r="G82" s="63">
        <f t="shared" ref="G82" si="125">H82</f>
        <v>0</v>
      </c>
      <c r="H82" s="65">
        <f t="shared" ref="H82" si="126">I82+J82+K82+L82</f>
        <v>0</v>
      </c>
      <c r="I82" s="65">
        <v>0</v>
      </c>
      <c r="J82" s="65">
        <v>0</v>
      </c>
      <c r="K82" s="65">
        <v>0</v>
      </c>
      <c r="L82" s="65">
        <v>0</v>
      </c>
      <c r="M82" s="68">
        <v>0</v>
      </c>
      <c r="N82" s="51">
        <v>4.3449999999999998</v>
      </c>
      <c r="O82" s="53">
        <f>+(+E82+G82)-(M82+N82)</f>
        <v>0</v>
      </c>
      <c r="P82" s="55">
        <f t="shared" ref="P82" si="127">O82</f>
        <v>0</v>
      </c>
      <c r="Q82" s="24">
        <v>0</v>
      </c>
      <c r="R82" s="24">
        <v>0</v>
      </c>
      <c r="S82" s="24">
        <v>0</v>
      </c>
      <c r="T82" s="25">
        <v>0</v>
      </c>
      <c r="U82" s="24">
        <v>0</v>
      </c>
      <c r="V82" s="23">
        <v>0</v>
      </c>
      <c r="W82" s="25">
        <v>0</v>
      </c>
      <c r="X82" s="26">
        <v>0</v>
      </c>
      <c r="Y82" s="35" t="s">
        <v>12</v>
      </c>
    </row>
    <row r="83" spans="1:25" s="2" customFormat="1" ht="27.75" customHeight="1" thickBot="1" x14ac:dyDescent="0.2">
      <c r="A83" s="71"/>
      <c r="B83" s="58"/>
      <c r="C83" s="60"/>
      <c r="D83" s="62"/>
      <c r="E83" s="64"/>
      <c r="F83" s="56"/>
      <c r="G83" s="64"/>
      <c r="H83" s="66"/>
      <c r="I83" s="67"/>
      <c r="J83" s="67"/>
      <c r="K83" s="67"/>
      <c r="L83" s="67"/>
      <c r="M83" s="69"/>
      <c r="N83" s="52"/>
      <c r="O83" s="54"/>
      <c r="P83" s="56"/>
      <c r="Q83" s="42">
        <f>M82</f>
        <v>0</v>
      </c>
      <c r="R83" s="43">
        <v>0</v>
      </c>
      <c r="S83" s="43">
        <v>0</v>
      </c>
      <c r="T83" s="44">
        <v>0</v>
      </c>
      <c r="U83" s="43">
        <v>0</v>
      </c>
      <c r="V83" s="42">
        <v>0</v>
      </c>
      <c r="W83" s="44">
        <v>0</v>
      </c>
      <c r="X83" s="45">
        <v>0</v>
      </c>
      <c r="Y83" s="36" t="s">
        <v>8</v>
      </c>
    </row>
    <row r="84" spans="1:25" s="2" customFormat="1" ht="27.75" customHeight="1" x14ac:dyDescent="0.15">
      <c r="A84" s="70">
        <v>39</v>
      </c>
      <c r="B84" s="57" t="s">
        <v>127</v>
      </c>
      <c r="C84" s="59" t="s">
        <v>128</v>
      </c>
      <c r="D84" s="61" t="s">
        <v>129</v>
      </c>
      <c r="E84" s="63">
        <v>2.617</v>
      </c>
      <c r="F84" s="55">
        <f t="shared" ref="F84" si="128">E84</f>
        <v>2.617</v>
      </c>
      <c r="G84" s="63">
        <f t="shared" ref="G84" si="129">H84</f>
        <v>0</v>
      </c>
      <c r="H84" s="65">
        <f t="shared" ref="H84" si="130">I84+J84+K84+L84</f>
        <v>0</v>
      </c>
      <c r="I84" s="65">
        <v>0</v>
      </c>
      <c r="J84" s="65">
        <v>0</v>
      </c>
      <c r="K84" s="65">
        <v>0</v>
      </c>
      <c r="L84" s="65">
        <v>0</v>
      </c>
      <c r="M84" s="68">
        <v>0</v>
      </c>
      <c r="N84" s="51">
        <v>2.617</v>
      </c>
      <c r="O84" s="53">
        <f>+(+E84+G84)-(M84+N84)</f>
        <v>0</v>
      </c>
      <c r="P84" s="55">
        <f t="shared" ref="P84" si="131">O84</f>
        <v>0</v>
      </c>
      <c r="Q84" s="24">
        <v>0</v>
      </c>
      <c r="R84" s="24">
        <v>0</v>
      </c>
      <c r="S84" s="24">
        <v>0</v>
      </c>
      <c r="T84" s="25">
        <v>0</v>
      </c>
      <c r="U84" s="24">
        <v>0</v>
      </c>
      <c r="V84" s="23">
        <v>0</v>
      </c>
      <c r="W84" s="25">
        <v>0</v>
      </c>
      <c r="X84" s="26">
        <v>0</v>
      </c>
      <c r="Y84" s="35" t="s">
        <v>12</v>
      </c>
    </row>
    <row r="85" spans="1:25" s="2" customFormat="1" ht="27.75" customHeight="1" thickBot="1" x14ac:dyDescent="0.2">
      <c r="A85" s="71"/>
      <c r="B85" s="58"/>
      <c r="C85" s="60"/>
      <c r="D85" s="62"/>
      <c r="E85" s="64"/>
      <c r="F85" s="56"/>
      <c r="G85" s="64"/>
      <c r="H85" s="66"/>
      <c r="I85" s="67"/>
      <c r="J85" s="67"/>
      <c r="K85" s="67"/>
      <c r="L85" s="67"/>
      <c r="M85" s="69"/>
      <c r="N85" s="52"/>
      <c r="O85" s="54"/>
      <c r="P85" s="56"/>
      <c r="Q85" s="42">
        <f>M84</f>
        <v>0</v>
      </c>
      <c r="R85" s="43">
        <v>0</v>
      </c>
      <c r="S85" s="43">
        <v>0</v>
      </c>
      <c r="T85" s="44">
        <v>0</v>
      </c>
      <c r="U85" s="43">
        <v>0</v>
      </c>
      <c r="V85" s="42">
        <v>0</v>
      </c>
      <c r="W85" s="44">
        <v>0</v>
      </c>
      <c r="X85" s="45">
        <v>0</v>
      </c>
      <c r="Y85" s="36" t="s">
        <v>8</v>
      </c>
    </row>
    <row r="86" spans="1:25" s="2" customFormat="1" ht="24" customHeight="1" x14ac:dyDescent="0.15">
      <c r="A86" s="70">
        <v>40</v>
      </c>
      <c r="B86" s="57" t="s">
        <v>139</v>
      </c>
      <c r="C86" s="59" t="s">
        <v>140</v>
      </c>
      <c r="D86" s="61" t="s">
        <v>141</v>
      </c>
      <c r="E86" s="63">
        <v>1.4830000000000001</v>
      </c>
      <c r="F86" s="55">
        <f t="shared" ref="F86" si="132">E86</f>
        <v>1.4830000000000001</v>
      </c>
      <c r="G86" s="63">
        <f t="shared" ref="G86" si="133">H86</f>
        <v>1E-3</v>
      </c>
      <c r="H86" s="65">
        <f t="shared" ref="H86" si="134">I86+J86+K86+L86</f>
        <v>1E-3</v>
      </c>
      <c r="I86" s="65">
        <v>0</v>
      </c>
      <c r="J86" s="65">
        <v>0</v>
      </c>
      <c r="K86" s="65">
        <v>0</v>
      </c>
      <c r="L86" s="65">
        <v>1E-3</v>
      </c>
      <c r="M86" s="68">
        <v>1.484</v>
      </c>
      <c r="N86" s="51">
        <v>0</v>
      </c>
      <c r="O86" s="53">
        <f>+(+E86+G86)-(M86+N86)</f>
        <v>0</v>
      </c>
      <c r="P86" s="55">
        <f t="shared" ref="P86" si="135">O86</f>
        <v>0</v>
      </c>
      <c r="Q86" s="24">
        <v>1</v>
      </c>
      <c r="R86" s="24">
        <v>0</v>
      </c>
      <c r="S86" s="24">
        <v>0</v>
      </c>
      <c r="T86" s="25">
        <v>0</v>
      </c>
      <c r="U86" s="24">
        <v>0</v>
      </c>
      <c r="V86" s="23">
        <v>0</v>
      </c>
      <c r="W86" s="25">
        <v>0</v>
      </c>
      <c r="X86" s="26">
        <v>0</v>
      </c>
      <c r="Y86" s="35" t="s">
        <v>12</v>
      </c>
    </row>
    <row r="87" spans="1:25" s="2" customFormat="1" ht="24" customHeight="1" thickBot="1" x14ac:dyDescent="0.2">
      <c r="A87" s="71"/>
      <c r="B87" s="58"/>
      <c r="C87" s="60"/>
      <c r="D87" s="62"/>
      <c r="E87" s="64"/>
      <c r="F87" s="56"/>
      <c r="G87" s="64"/>
      <c r="H87" s="66"/>
      <c r="I87" s="67"/>
      <c r="J87" s="67"/>
      <c r="K87" s="67"/>
      <c r="L87" s="67"/>
      <c r="M87" s="69"/>
      <c r="N87" s="52"/>
      <c r="O87" s="54"/>
      <c r="P87" s="56"/>
      <c r="Q87" s="42">
        <f>M86</f>
        <v>1.484</v>
      </c>
      <c r="R87" s="43">
        <v>0</v>
      </c>
      <c r="S87" s="43">
        <v>0</v>
      </c>
      <c r="T87" s="44">
        <v>0</v>
      </c>
      <c r="U87" s="43">
        <v>0</v>
      </c>
      <c r="V87" s="42">
        <v>0</v>
      </c>
      <c r="W87" s="44">
        <v>0</v>
      </c>
      <c r="X87" s="45">
        <v>0</v>
      </c>
      <c r="Y87" s="36" t="s">
        <v>8</v>
      </c>
    </row>
    <row r="88" spans="1:25" s="2" customFormat="1" ht="24" customHeight="1" x14ac:dyDescent="0.15">
      <c r="A88" s="70">
        <v>41</v>
      </c>
      <c r="B88" s="57" t="s">
        <v>130</v>
      </c>
      <c r="C88" s="59" t="s">
        <v>131</v>
      </c>
      <c r="D88" s="61" t="s">
        <v>132</v>
      </c>
      <c r="E88" s="63">
        <v>0.24399999999999999</v>
      </c>
      <c r="F88" s="55">
        <f t="shared" ref="F88" si="136">E88</f>
        <v>0.24399999999999999</v>
      </c>
      <c r="G88" s="63">
        <f t="shared" ref="G88" si="137">H88</f>
        <v>0</v>
      </c>
      <c r="H88" s="65">
        <f t="shared" ref="H88" si="138">I88+J88+K88+L88</f>
        <v>0</v>
      </c>
      <c r="I88" s="65">
        <v>0</v>
      </c>
      <c r="J88" s="65">
        <v>0</v>
      </c>
      <c r="K88" s="65">
        <v>0</v>
      </c>
      <c r="L88" s="65">
        <v>0</v>
      </c>
      <c r="M88" s="68">
        <v>0.24399999999999999</v>
      </c>
      <c r="N88" s="51">
        <v>0</v>
      </c>
      <c r="O88" s="53">
        <f>+(+E88+G88)-(M88+N88)</f>
        <v>0</v>
      </c>
      <c r="P88" s="55">
        <f t="shared" ref="P88" si="139">O88</f>
        <v>0</v>
      </c>
      <c r="Q88" s="24">
        <v>1</v>
      </c>
      <c r="R88" s="24">
        <v>0</v>
      </c>
      <c r="S88" s="24">
        <v>0</v>
      </c>
      <c r="T88" s="25">
        <v>0</v>
      </c>
      <c r="U88" s="24">
        <v>0</v>
      </c>
      <c r="V88" s="23">
        <v>0</v>
      </c>
      <c r="W88" s="25">
        <v>0</v>
      </c>
      <c r="X88" s="26">
        <v>0</v>
      </c>
      <c r="Y88" s="35" t="s">
        <v>12</v>
      </c>
    </row>
    <row r="89" spans="1:25" s="2" customFormat="1" ht="24" customHeight="1" thickBot="1" x14ac:dyDescent="0.2">
      <c r="A89" s="71"/>
      <c r="B89" s="58"/>
      <c r="C89" s="60"/>
      <c r="D89" s="62"/>
      <c r="E89" s="64"/>
      <c r="F89" s="56"/>
      <c r="G89" s="64"/>
      <c r="H89" s="66"/>
      <c r="I89" s="67"/>
      <c r="J89" s="67"/>
      <c r="K89" s="67"/>
      <c r="L89" s="67"/>
      <c r="M89" s="69"/>
      <c r="N89" s="52"/>
      <c r="O89" s="54"/>
      <c r="P89" s="56"/>
      <c r="Q89" s="42">
        <f>M88</f>
        <v>0.24399999999999999</v>
      </c>
      <c r="R89" s="43">
        <v>0</v>
      </c>
      <c r="S89" s="43">
        <v>0</v>
      </c>
      <c r="T89" s="44">
        <v>0</v>
      </c>
      <c r="U89" s="43">
        <v>0</v>
      </c>
      <c r="V89" s="42">
        <v>0</v>
      </c>
      <c r="W89" s="44">
        <v>0</v>
      </c>
      <c r="X89" s="45">
        <v>0</v>
      </c>
      <c r="Y89" s="36" t="s">
        <v>8</v>
      </c>
    </row>
    <row r="90" spans="1:25" s="2" customFormat="1" ht="43.5" customHeight="1" x14ac:dyDescent="0.15">
      <c r="A90" s="70">
        <v>42</v>
      </c>
      <c r="B90" s="57" t="s">
        <v>44</v>
      </c>
      <c r="C90" s="59" t="s">
        <v>45</v>
      </c>
      <c r="D90" s="61" t="s">
        <v>46</v>
      </c>
      <c r="E90" s="63">
        <v>7.3999999999999996E-2</v>
      </c>
      <c r="F90" s="55">
        <f t="shared" ref="F90" si="140">E90</f>
        <v>7.3999999999999996E-2</v>
      </c>
      <c r="G90" s="63">
        <f t="shared" ref="G90" si="141">H90</f>
        <v>0</v>
      </c>
      <c r="H90" s="65">
        <f t="shared" ref="H90" si="142">I90+J90+K90+L90</f>
        <v>0</v>
      </c>
      <c r="I90" s="65">
        <v>0</v>
      </c>
      <c r="J90" s="65">
        <v>0</v>
      </c>
      <c r="K90" s="65">
        <v>0</v>
      </c>
      <c r="L90" s="65">
        <v>0</v>
      </c>
      <c r="M90" s="68">
        <v>0</v>
      </c>
      <c r="N90" s="51">
        <v>7.3999999999999996E-2</v>
      </c>
      <c r="O90" s="53">
        <f>+(+E90+G90)-(M90+N90)</f>
        <v>0</v>
      </c>
      <c r="P90" s="55">
        <f t="shared" ref="P90" si="143">O90</f>
        <v>0</v>
      </c>
      <c r="Q90" s="24">
        <v>0</v>
      </c>
      <c r="R90" s="24">
        <v>0</v>
      </c>
      <c r="S90" s="24">
        <v>0</v>
      </c>
      <c r="T90" s="25">
        <v>0</v>
      </c>
      <c r="U90" s="24">
        <v>0</v>
      </c>
      <c r="V90" s="23">
        <v>0</v>
      </c>
      <c r="W90" s="25">
        <v>0</v>
      </c>
      <c r="X90" s="26">
        <v>0</v>
      </c>
      <c r="Y90" s="35" t="s">
        <v>12</v>
      </c>
    </row>
    <row r="91" spans="1:25" s="2" customFormat="1" ht="43.5" customHeight="1" thickBot="1" x14ac:dyDescent="0.2">
      <c r="A91" s="71"/>
      <c r="B91" s="58"/>
      <c r="C91" s="60"/>
      <c r="D91" s="62"/>
      <c r="E91" s="64"/>
      <c r="F91" s="56"/>
      <c r="G91" s="64"/>
      <c r="H91" s="66"/>
      <c r="I91" s="67"/>
      <c r="J91" s="67"/>
      <c r="K91" s="67"/>
      <c r="L91" s="67"/>
      <c r="M91" s="69"/>
      <c r="N91" s="52"/>
      <c r="O91" s="54"/>
      <c r="P91" s="56"/>
      <c r="Q91" s="42">
        <f>M90</f>
        <v>0</v>
      </c>
      <c r="R91" s="43">
        <v>0</v>
      </c>
      <c r="S91" s="43">
        <v>0</v>
      </c>
      <c r="T91" s="44">
        <v>0</v>
      </c>
      <c r="U91" s="43">
        <v>0</v>
      </c>
      <c r="V91" s="42">
        <v>0</v>
      </c>
      <c r="W91" s="44">
        <v>0</v>
      </c>
      <c r="X91" s="45">
        <v>0</v>
      </c>
      <c r="Y91" s="36" t="s">
        <v>8</v>
      </c>
    </row>
    <row r="92" spans="1:25" s="3" customFormat="1" ht="20.100000000000001" customHeight="1" x14ac:dyDescent="0.15">
      <c r="A92" s="116" t="s">
        <v>14</v>
      </c>
      <c r="B92" s="116">
        <v>42</v>
      </c>
      <c r="C92" s="118"/>
      <c r="D92" s="120"/>
      <c r="E92" s="53">
        <f t="shared" ref="E92:P92" si="144">SUM(E8:E91)</f>
        <v>420.13499999999999</v>
      </c>
      <c r="F92" s="131">
        <f t="shared" si="144"/>
        <v>420.13499999999999</v>
      </c>
      <c r="G92" s="131">
        <f t="shared" si="144"/>
        <v>50.636999999999979</v>
      </c>
      <c r="H92" s="131">
        <f t="shared" si="144"/>
        <v>50.636999999999979</v>
      </c>
      <c r="I92" s="131">
        <f t="shared" si="144"/>
        <v>50</v>
      </c>
      <c r="J92" s="131">
        <f t="shared" si="144"/>
        <v>0</v>
      </c>
      <c r="K92" s="131">
        <f t="shared" si="144"/>
        <v>0</v>
      </c>
      <c r="L92" s="131">
        <f t="shared" si="144"/>
        <v>0.63700000000000012</v>
      </c>
      <c r="M92" s="131">
        <f t="shared" si="144"/>
        <v>162.34700000000001</v>
      </c>
      <c r="N92" s="131">
        <f t="shared" si="144"/>
        <v>7.0359999999999996</v>
      </c>
      <c r="O92" s="131">
        <f t="shared" si="144"/>
        <v>301.3889999999999</v>
      </c>
      <c r="P92" s="131">
        <f t="shared" si="144"/>
        <v>301.3889999999999</v>
      </c>
      <c r="Q92" s="132">
        <f>SUMIF($Y$8:$Y$91,$Y$6,Q8:Q91)</f>
        <v>57</v>
      </c>
      <c r="R92" s="28">
        <f t="shared" ref="R92:X92" si="145">SUMIF($Y$8:$Y$91,$Y$6,R8:R91)</f>
        <v>0</v>
      </c>
      <c r="S92" s="28">
        <f t="shared" si="145"/>
        <v>0</v>
      </c>
      <c r="T92" s="29">
        <f t="shared" si="145"/>
        <v>0</v>
      </c>
      <c r="U92" s="28">
        <f t="shared" si="145"/>
        <v>0</v>
      </c>
      <c r="V92" s="27">
        <f t="shared" si="145"/>
        <v>0</v>
      </c>
      <c r="W92" s="29">
        <f t="shared" si="145"/>
        <v>0</v>
      </c>
      <c r="X92" s="30">
        <f t="shared" si="145"/>
        <v>0</v>
      </c>
      <c r="Y92" s="35" t="s">
        <v>12</v>
      </c>
    </row>
    <row r="93" spans="1:25" s="3" customFormat="1" ht="20.100000000000001" customHeight="1" thickBot="1" x14ac:dyDescent="0.2">
      <c r="A93" s="117"/>
      <c r="B93" s="117"/>
      <c r="C93" s="119"/>
      <c r="D93" s="121"/>
      <c r="E93" s="54"/>
      <c r="F93" s="133"/>
      <c r="G93" s="133"/>
      <c r="H93" s="133"/>
      <c r="I93" s="133"/>
      <c r="J93" s="133"/>
      <c r="K93" s="133"/>
      <c r="L93" s="133"/>
      <c r="M93" s="133"/>
      <c r="N93" s="133"/>
      <c r="O93" s="133"/>
      <c r="P93" s="133"/>
      <c r="Q93" s="46">
        <f>SUMIF($Y$8:$Y$91,$Y$7,Q8:Q91)</f>
        <v>162.34700000000001</v>
      </c>
      <c r="R93" s="47">
        <f t="shared" ref="Q93:X93" si="146">SUMIF($Y$8:$Y$91,$Y$7,R8:R91)</f>
        <v>0</v>
      </c>
      <c r="S93" s="47">
        <f t="shared" si="146"/>
        <v>0</v>
      </c>
      <c r="T93" s="48">
        <f t="shared" si="146"/>
        <v>0</v>
      </c>
      <c r="U93" s="47">
        <f t="shared" si="146"/>
        <v>0</v>
      </c>
      <c r="V93" s="46">
        <f t="shared" si="146"/>
        <v>0</v>
      </c>
      <c r="W93" s="48">
        <f t="shared" si="146"/>
        <v>0</v>
      </c>
      <c r="X93" s="49">
        <f t="shared" si="146"/>
        <v>0</v>
      </c>
      <c r="Y93" s="36" t="s">
        <v>8</v>
      </c>
    </row>
    <row r="94" spans="1:25" x14ac:dyDescent="0.15">
      <c r="O94" s="40">
        <f>+(+$E$92+$G$92)-($M$92+$N$92)</f>
        <v>301.38900000000001</v>
      </c>
    </row>
  </sheetData>
  <mergeCells count="711">
    <mergeCell ref="H40:H41"/>
    <mergeCell ref="I40:I41"/>
    <mergeCell ref="I38:I39"/>
    <mergeCell ref="P40:P41"/>
    <mergeCell ref="H90:H91"/>
    <mergeCell ref="I90:I91"/>
    <mergeCell ref="J90:J91"/>
    <mergeCell ref="P90:P91"/>
    <mergeCell ref="N42:N43"/>
    <mergeCell ref="O42:O43"/>
    <mergeCell ref="P42:P43"/>
    <mergeCell ref="N44:N45"/>
    <mergeCell ref="O44:O45"/>
    <mergeCell ref="P44:P45"/>
    <mergeCell ref="N46:N47"/>
    <mergeCell ref="O46:O47"/>
    <mergeCell ref="P46:P47"/>
    <mergeCell ref="N48:N49"/>
    <mergeCell ref="O48:O49"/>
    <mergeCell ref="P48:P49"/>
    <mergeCell ref="I42:I43"/>
    <mergeCell ref="J42:J43"/>
    <mergeCell ref="K42:K43"/>
    <mergeCell ref="L42:L43"/>
    <mergeCell ref="J40:J41"/>
    <mergeCell ref="K40:K41"/>
    <mergeCell ref="L40:L41"/>
    <mergeCell ref="N90:N91"/>
    <mergeCell ref="O90:O91"/>
    <mergeCell ref="N38:N39"/>
    <mergeCell ref="M40:M41"/>
    <mergeCell ref="N40:N41"/>
    <mergeCell ref="O40:O41"/>
    <mergeCell ref="O38:O39"/>
    <mergeCell ref="M42:M43"/>
    <mergeCell ref="J44:J45"/>
    <mergeCell ref="J38:J39"/>
    <mergeCell ref="K54:K55"/>
    <mergeCell ref="L54:L55"/>
    <mergeCell ref="M54:M55"/>
    <mergeCell ref="N50:N51"/>
    <mergeCell ref="O50:O51"/>
    <mergeCell ref="N54:N55"/>
    <mergeCell ref="O54:O55"/>
    <mergeCell ref="N58:N59"/>
    <mergeCell ref="O58:O59"/>
    <mergeCell ref="N62:N63"/>
    <mergeCell ref="O62:O63"/>
    <mergeCell ref="A90:A91"/>
    <mergeCell ref="C90:C91"/>
    <mergeCell ref="E90:E91"/>
    <mergeCell ref="F90:F91"/>
    <mergeCell ref="G90:G91"/>
    <mergeCell ref="D40:D41"/>
    <mergeCell ref="D90:D91"/>
    <mergeCell ref="B34:B35"/>
    <mergeCell ref="B36:B37"/>
    <mergeCell ref="B38:B39"/>
    <mergeCell ref="B40:B41"/>
    <mergeCell ref="B90:B91"/>
    <mergeCell ref="A40:A41"/>
    <mergeCell ref="C40:C41"/>
    <mergeCell ref="E40:E41"/>
    <mergeCell ref="F40:F41"/>
    <mergeCell ref="G40:G41"/>
    <mergeCell ref="A42:A43"/>
    <mergeCell ref="A44:A45"/>
    <mergeCell ref="A46:A47"/>
    <mergeCell ref="A48:A49"/>
    <mergeCell ref="A50:A51"/>
    <mergeCell ref="A52:A53"/>
    <mergeCell ref="A54:A55"/>
    <mergeCell ref="P92:P93"/>
    <mergeCell ref="B2:B7"/>
    <mergeCell ref="B8:B9"/>
    <mergeCell ref="B10:B11"/>
    <mergeCell ref="B12:B13"/>
    <mergeCell ref="B14:B15"/>
    <mergeCell ref="B16:B17"/>
    <mergeCell ref="B18:B19"/>
    <mergeCell ref="I92:I93"/>
    <mergeCell ref="J92:J93"/>
    <mergeCell ref="K92:K93"/>
    <mergeCell ref="L92:L93"/>
    <mergeCell ref="M92:M93"/>
    <mergeCell ref="N92:N93"/>
    <mergeCell ref="K90:K91"/>
    <mergeCell ref="L90:L91"/>
    <mergeCell ref="M90:M91"/>
    <mergeCell ref="P38:P39"/>
    <mergeCell ref="K38:K39"/>
    <mergeCell ref="L38:L39"/>
    <mergeCell ref="M38:M39"/>
    <mergeCell ref="D34:D35"/>
    <mergeCell ref="D36:D37"/>
    <mergeCell ref="D38:D39"/>
    <mergeCell ref="A92:A93"/>
    <mergeCell ref="C92:C93"/>
    <mergeCell ref="E92:E93"/>
    <mergeCell ref="F92:F93"/>
    <mergeCell ref="G92:G93"/>
    <mergeCell ref="H92:H93"/>
    <mergeCell ref="B92:B93"/>
    <mergeCell ref="D92:D93"/>
    <mergeCell ref="O92:O93"/>
    <mergeCell ref="A38:A39"/>
    <mergeCell ref="C38:C39"/>
    <mergeCell ref="E38:E39"/>
    <mergeCell ref="F38:F39"/>
    <mergeCell ref="G38:G39"/>
    <mergeCell ref="H38:H39"/>
    <mergeCell ref="P36:P37"/>
    <mergeCell ref="A36:A37"/>
    <mergeCell ref="C36:C37"/>
    <mergeCell ref="E36:E37"/>
    <mergeCell ref="F36:F37"/>
    <mergeCell ref="G36:G37"/>
    <mergeCell ref="H36:H37"/>
    <mergeCell ref="I36:I37"/>
    <mergeCell ref="J36:J37"/>
    <mergeCell ref="K36:K37"/>
    <mergeCell ref="L36:L37"/>
    <mergeCell ref="M36:M37"/>
    <mergeCell ref="N36:N37"/>
    <mergeCell ref="O36:O37"/>
    <mergeCell ref="P34:P35"/>
    <mergeCell ref="A34:A35"/>
    <mergeCell ref="C34:C35"/>
    <mergeCell ref="E34:E35"/>
    <mergeCell ref="F34:F35"/>
    <mergeCell ref="G34:G35"/>
    <mergeCell ref="H34:H35"/>
    <mergeCell ref="I34:I35"/>
    <mergeCell ref="J34:J35"/>
    <mergeCell ref="K34:K35"/>
    <mergeCell ref="L34:L35"/>
    <mergeCell ref="M34:M35"/>
    <mergeCell ref="N34:N35"/>
    <mergeCell ref="O34:O35"/>
    <mergeCell ref="P32:P33"/>
    <mergeCell ref="I32:I33"/>
    <mergeCell ref="J32:J33"/>
    <mergeCell ref="K32:K33"/>
    <mergeCell ref="L32:L33"/>
    <mergeCell ref="M32:M33"/>
    <mergeCell ref="N32:N33"/>
    <mergeCell ref="A32:A33"/>
    <mergeCell ref="C32:C33"/>
    <mergeCell ref="E32:E33"/>
    <mergeCell ref="F32:F33"/>
    <mergeCell ref="G32:G33"/>
    <mergeCell ref="H32:H33"/>
    <mergeCell ref="B32:B33"/>
    <mergeCell ref="D32:D33"/>
    <mergeCell ref="O32:O33"/>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D30:D31"/>
    <mergeCell ref="L30:L31"/>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D10:D11"/>
    <mergeCell ref="D12:D13"/>
    <mergeCell ref="A10:A11"/>
    <mergeCell ref="K12:K13"/>
    <mergeCell ref="L12:L13"/>
    <mergeCell ref="G10:G11"/>
    <mergeCell ref="H10:H11"/>
    <mergeCell ref="I10:I11"/>
    <mergeCell ref="A12:A13"/>
    <mergeCell ref="C12:C13"/>
    <mergeCell ref="E12:E13"/>
    <mergeCell ref="F12:F13"/>
    <mergeCell ref="G12:G13"/>
    <mergeCell ref="H12:H13"/>
    <mergeCell ref="I12:I13"/>
    <mergeCell ref="J12:J13"/>
    <mergeCell ref="J10:J11"/>
    <mergeCell ref="V2:X2"/>
    <mergeCell ref="R3:R5"/>
    <mergeCell ref="S3:S5"/>
    <mergeCell ref="T3:T5"/>
    <mergeCell ref="U3:U5"/>
    <mergeCell ref="V3:V5"/>
    <mergeCell ref="W3:W5"/>
    <mergeCell ref="X3:X5"/>
    <mergeCell ref="O8:O9"/>
    <mergeCell ref="P8:P9"/>
    <mergeCell ref="Q4:Q5"/>
    <mergeCell ref="Q2:U2"/>
    <mergeCell ref="O2:P3"/>
    <mergeCell ref="M4:M7"/>
    <mergeCell ref="P12:P13"/>
    <mergeCell ref="P10:P11"/>
    <mergeCell ref="F5:F7"/>
    <mergeCell ref="P5:P7"/>
    <mergeCell ref="I6:K6"/>
    <mergeCell ref="L6:L7"/>
    <mergeCell ref="L8:L9"/>
    <mergeCell ref="M8:M9"/>
    <mergeCell ref="N8:N9"/>
    <mergeCell ref="G8:G9"/>
    <mergeCell ref="H8:H9"/>
    <mergeCell ref="I8:I9"/>
    <mergeCell ref="J8:J9"/>
    <mergeCell ref="K8:K9"/>
    <mergeCell ref="O12:O13"/>
    <mergeCell ref="K10:K11"/>
    <mergeCell ref="L10:L11"/>
    <mergeCell ref="M10:M11"/>
    <mergeCell ref="N10:N11"/>
    <mergeCell ref="O10:O11"/>
    <mergeCell ref="M12:M13"/>
    <mergeCell ref="N12:N13"/>
    <mergeCell ref="D8:D9"/>
    <mergeCell ref="A2:A7"/>
    <mergeCell ref="C2:C7"/>
    <mergeCell ref="E2:F3"/>
    <mergeCell ref="G2:M3"/>
    <mergeCell ref="D2:D7"/>
    <mergeCell ref="N2:N7"/>
    <mergeCell ref="A60:A61"/>
    <mergeCell ref="A62:A63"/>
    <mergeCell ref="G42:G43"/>
    <mergeCell ref="H42:H43"/>
    <mergeCell ref="G44:G45"/>
    <mergeCell ref="H44:H45"/>
    <mergeCell ref="H50:H51"/>
    <mergeCell ref="C42:C43"/>
    <mergeCell ref="D42:D43"/>
    <mergeCell ref="B44:B45"/>
    <mergeCell ref="C44:C45"/>
    <mergeCell ref="D44:D45"/>
    <mergeCell ref="B46:B47"/>
    <mergeCell ref="C46:C47"/>
    <mergeCell ref="D46:D47"/>
    <mergeCell ref="B48:B49"/>
    <mergeCell ref="C48:C49"/>
    <mergeCell ref="A64:A65"/>
    <mergeCell ref="A66:A67"/>
    <mergeCell ref="A68:A69"/>
    <mergeCell ref="A8:A9"/>
    <mergeCell ref="C8:C9"/>
    <mergeCell ref="E8:E9"/>
    <mergeCell ref="F8:F9"/>
    <mergeCell ref="C10:C11"/>
    <mergeCell ref="E10:E11"/>
    <mergeCell ref="F10:F11"/>
    <mergeCell ref="D28:D29"/>
    <mergeCell ref="C50:C51"/>
    <mergeCell ref="D50:D51"/>
    <mergeCell ref="B54:B55"/>
    <mergeCell ref="C54:C55"/>
    <mergeCell ref="D54:D55"/>
    <mergeCell ref="B42:B43"/>
    <mergeCell ref="B50:B51"/>
    <mergeCell ref="A56:A57"/>
    <mergeCell ref="A58:A59"/>
    <mergeCell ref="E42:E43"/>
    <mergeCell ref="F42:F43"/>
    <mergeCell ref="E44:E45"/>
    <mergeCell ref="F44:F45"/>
    <mergeCell ref="A74:A75"/>
    <mergeCell ref="A76:A77"/>
    <mergeCell ref="A78:A79"/>
    <mergeCell ref="A80:A81"/>
    <mergeCell ref="A82:A83"/>
    <mergeCell ref="A84:A85"/>
    <mergeCell ref="A86:A87"/>
    <mergeCell ref="A88:A89"/>
    <mergeCell ref="A70:A71"/>
    <mergeCell ref="A72:A73"/>
    <mergeCell ref="D48:D49"/>
    <mergeCell ref="K44:K45"/>
    <mergeCell ref="L44:L45"/>
    <mergeCell ref="M44:M45"/>
    <mergeCell ref="E46:E47"/>
    <mergeCell ref="F46:F47"/>
    <mergeCell ref="G46:G47"/>
    <mergeCell ref="H46:H47"/>
    <mergeCell ref="I46:I47"/>
    <mergeCell ref="J46:J47"/>
    <mergeCell ref="K46:K47"/>
    <mergeCell ref="L46:L47"/>
    <mergeCell ref="M46:M47"/>
    <mergeCell ref="I44:I45"/>
    <mergeCell ref="E48:E49"/>
    <mergeCell ref="F48:F49"/>
    <mergeCell ref="G48:G49"/>
    <mergeCell ref="H48:H49"/>
    <mergeCell ref="I48:I49"/>
    <mergeCell ref="J48:J49"/>
    <mergeCell ref="K48:K49"/>
    <mergeCell ref="L48:L49"/>
    <mergeCell ref="M48:M49"/>
    <mergeCell ref="P50:P51"/>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E50:E51"/>
    <mergeCell ref="F50:F51"/>
    <mergeCell ref="G50:G51"/>
    <mergeCell ref="I50:I51"/>
    <mergeCell ref="J50:J51"/>
    <mergeCell ref="K50:K51"/>
    <mergeCell ref="L50:L51"/>
    <mergeCell ref="M50:M51"/>
    <mergeCell ref="P54:P55"/>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E54:E55"/>
    <mergeCell ref="F54:F55"/>
    <mergeCell ref="G54:G55"/>
    <mergeCell ref="H54:H55"/>
    <mergeCell ref="I54:I55"/>
    <mergeCell ref="J54:J55"/>
    <mergeCell ref="P58:P59"/>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B58:B59"/>
    <mergeCell ref="C58:C59"/>
    <mergeCell ref="D58:D59"/>
    <mergeCell ref="E58:E59"/>
    <mergeCell ref="F58:F59"/>
    <mergeCell ref="G58:G59"/>
    <mergeCell ref="J62:J63"/>
    <mergeCell ref="K58:K59"/>
    <mergeCell ref="L58:L59"/>
    <mergeCell ref="M58:M59"/>
    <mergeCell ref="H58:H59"/>
    <mergeCell ref="I58:I59"/>
    <mergeCell ref="J58:J59"/>
    <mergeCell ref="K62:K63"/>
    <mergeCell ref="L62:L63"/>
    <mergeCell ref="M62:M63"/>
    <mergeCell ref="P62:P63"/>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B62:B63"/>
    <mergeCell ref="C62:C63"/>
    <mergeCell ref="D62:D63"/>
    <mergeCell ref="E62:E63"/>
    <mergeCell ref="F62:F63"/>
    <mergeCell ref="G62:G63"/>
    <mergeCell ref="H62:H63"/>
    <mergeCell ref="I62:I63"/>
    <mergeCell ref="N66:N67"/>
    <mergeCell ref="O66:O67"/>
    <mergeCell ref="P66:P67"/>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B66:B67"/>
    <mergeCell ref="C66:C67"/>
    <mergeCell ref="D66:D67"/>
    <mergeCell ref="E66:E67"/>
    <mergeCell ref="F66:F67"/>
    <mergeCell ref="G66:G67"/>
    <mergeCell ref="H70:H71"/>
    <mergeCell ref="I70:I71"/>
    <mergeCell ref="J70:J71"/>
    <mergeCell ref="K66:K67"/>
    <mergeCell ref="L66:L67"/>
    <mergeCell ref="M66:M67"/>
    <mergeCell ref="H66:H67"/>
    <mergeCell ref="I66:I67"/>
    <mergeCell ref="J66:J67"/>
    <mergeCell ref="K70:K71"/>
    <mergeCell ref="L70:L71"/>
    <mergeCell ref="M70:M71"/>
    <mergeCell ref="N70:N71"/>
    <mergeCell ref="O70:O71"/>
    <mergeCell ref="P70:P71"/>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P72:P73"/>
    <mergeCell ref="B70:B71"/>
    <mergeCell ref="C70:C71"/>
    <mergeCell ref="D70:D71"/>
    <mergeCell ref="E70:E71"/>
    <mergeCell ref="F70:F71"/>
    <mergeCell ref="G70:G71"/>
    <mergeCell ref="N74:N75"/>
    <mergeCell ref="O74:O75"/>
    <mergeCell ref="P74:P75"/>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B74:B75"/>
    <mergeCell ref="C74:C75"/>
    <mergeCell ref="D74:D75"/>
    <mergeCell ref="E74:E75"/>
    <mergeCell ref="F74:F75"/>
    <mergeCell ref="G74:G75"/>
    <mergeCell ref="H78:H79"/>
    <mergeCell ref="I78:I79"/>
    <mergeCell ref="J78:J79"/>
    <mergeCell ref="K74:K75"/>
    <mergeCell ref="L74:L75"/>
    <mergeCell ref="M74:M75"/>
    <mergeCell ref="H74:H75"/>
    <mergeCell ref="I74:I75"/>
    <mergeCell ref="J74:J75"/>
    <mergeCell ref="K78:K79"/>
    <mergeCell ref="L78:L79"/>
    <mergeCell ref="M78:M79"/>
    <mergeCell ref="N78:N79"/>
    <mergeCell ref="O78:O79"/>
    <mergeCell ref="P78:P79"/>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B78:B79"/>
    <mergeCell ref="C78:C79"/>
    <mergeCell ref="D78:D79"/>
    <mergeCell ref="E78:E79"/>
    <mergeCell ref="F78:F79"/>
    <mergeCell ref="G78:G79"/>
    <mergeCell ref="N82:N83"/>
    <mergeCell ref="O82:O83"/>
    <mergeCell ref="P82:P83"/>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B82:B83"/>
    <mergeCell ref="C82:C83"/>
    <mergeCell ref="D82:D83"/>
    <mergeCell ref="E82:E83"/>
    <mergeCell ref="F82:F83"/>
    <mergeCell ref="G82:G83"/>
    <mergeCell ref="H86:H87"/>
    <mergeCell ref="I86:I87"/>
    <mergeCell ref="J86:J87"/>
    <mergeCell ref="K82:K83"/>
    <mergeCell ref="L82:L83"/>
    <mergeCell ref="M82:M83"/>
    <mergeCell ref="H82:H83"/>
    <mergeCell ref="I82:I83"/>
    <mergeCell ref="J82:J83"/>
    <mergeCell ref="K86:K87"/>
    <mergeCell ref="L86:L87"/>
    <mergeCell ref="M86:M87"/>
    <mergeCell ref="N86:N87"/>
    <mergeCell ref="O86:O87"/>
    <mergeCell ref="P86:P87"/>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B86:B87"/>
    <mergeCell ref="C86:C87"/>
    <mergeCell ref="D86:D87"/>
    <mergeCell ref="E86:E87"/>
    <mergeCell ref="F86:F87"/>
    <mergeCell ref="G86:G87"/>
  </mergeCells>
  <phoneticPr fontId="1"/>
  <pageMargins left="0.51181102362204722" right="0.31496062992125984" top="0.55118110236220474" bottom="0.55118110236220474" header="0.31496062992125984" footer="0.31496062992125984"/>
  <pageSetup paperSize="9" scale="57" fitToHeight="0" orientation="landscape" r:id="rId1"/>
  <rowBreaks count="2" manualBreakCount="2">
    <brk id="39" max="23" man="1"/>
    <brk id="73"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個別表（001まちづくりファンド） </vt:lpstr>
      <vt:lpstr>'個別表（001まちづくりファンド）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ㅤ</cp:lastModifiedBy>
  <cp:lastPrinted>2021-09-29T04:38:20Z</cp:lastPrinted>
  <dcterms:created xsi:type="dcterms:W3CDTF">2010-08-24T08:00:05Z</dcterms:created>
  <dcterms:modified xsi:type="dcterms:W3CDTF">2022-09-08T08:34:17Z</dcterms:modified>
</cp:coreProperties>
</file>