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5_国総研（横須賀）\提出版\"/>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417" i="3"/>
  <c r="AY50" i="3"/>
  <c r="AY459" i="3"/>
  <c r="AY271" i="3"/>
  <c r="AY604"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<sst xmlns="http://schemas.openxmlformats.org/spreadsheetml/2006/main" count="2260" uniqueCount="686">
  <si>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</si>
  <si>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</si>
  <si>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</si>
  <si>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</si>
  <si>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</si>
  <si>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</si>
  <si>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</si>
  <si>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</si>
  <si>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</si>
  <si>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</si>
  <si>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</si>
  <si>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</si>
  <si>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</si>
  <si>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</si>
  <si>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</si>
  <si>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</si>
  <si>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</si>
  <si>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</si>
  <si>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</si>
  <si>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</si>
  <si>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</si>
  <si>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</si>
  <si>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</si>
  <si>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</si>
  <si>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</si>
  <si>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</si>
  <si>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</si>
  <si>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</si>
  <si>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</si>
  <si>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</si>
  <si>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</si>
  <si>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</si>
  <si>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</si>
  <si>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</si>
  <si>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</si>
  <si>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</si>
  <si>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</si>
  <si>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</si>
  <si>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</si>
  <si>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</si>
  <si>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</si>
  <si>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</si>
  <si>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</si>
  <si>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</si>
  <si>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</si>
  <si>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</si>
  <si>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</si>
  <si>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</si>
  <si>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</si>
  <si>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</si>
  <si>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</si>
  <si>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</si>
  <si>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</si>
  <si>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</si>
  <si>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</si>
  <si>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</si>
  <si>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</si>
  <si>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</si>
  <si>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</si>
  <si>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</si>
  <si>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</si>
  <si>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</si>
  <si>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</si>
  <si>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</si>
  <si>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</si>
  <si>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</si>
  <si>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</si>
  <si>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</si>
  <si>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</si>
  <si>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</si>
  <si>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</si>
  <si>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</si>
  <si>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</si>
  <si>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</si>
  <si>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</si>
  <si>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</si>
  <si>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</si>
  <si>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</si>
  <si>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</si>
  <si>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</si>
  <si>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</si>
  <si>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</si>
  <si>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</si>
  <si>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</si>
  <si>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</si>
  <si>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</si>
  <si>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</si>
  <si>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</si>
  <si>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</si>
  <si>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</si>
  <si>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</si>
  <si>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</si>
  <si>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</si>
  <si>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</si>
  <si>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</si>
  <si>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</si>
  <si>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</si>
  <si>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</si>
  <si>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</si>
  <si>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</si>
  <si>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</si>
  <si>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</si>
  <si>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</si>
  <si>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</si>
  <si>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</si>
  <si>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</si>
  <si>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</si>
  <si>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</si>
  <si>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</si>
  <si>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</si>
  <si>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</si>
  <si>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</si>
  <si>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</si>
  <si>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</si>
  <si>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</si>
  <si>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</si>
  <si>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</si>
  <si>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</si>
  <si>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</si>
  <si>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</si>
  <si>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</si>
  <si>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</si>
  <si>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</si>
  <si>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</si>
  <si>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</si>
  <si>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</si>
  <si>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</si>
  <si>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</si>
  <si>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</si>
  <si>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</si>
  <si>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</si>
  <si>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</si>
  <si>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</si>
  <si>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</si>
  <si>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</si>
  <si>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</si>
  <si>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</si>
  <si>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</si>
  <si>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</si>
  <si>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</si>
  <si>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</si>
  <si>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</si>
  <si>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</si>
  <si>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</si>
  <si>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</si>
  <si>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</si>
  <si>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</si>
  <si>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</si>
  <si>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</si>
  <si>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</si>
  <si>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</si>
  <si>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</si>
  <si>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</si>
  <si>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</si>
  <si>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</si>
  <si>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</si>
  <si>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</si>
  <si>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</si>
  <si>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</si>
  <si>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</si>
  <si>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</si>
  <si>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</si>
  <si>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</si>
  <si>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</si>
  <si>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</si>
  <si>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</si>
  <si>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</si>
  <si>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</si>
  <si>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</si>
  <si>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</si>
  <si>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</si>
  <si>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</si>
  <si>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</si>
  <si>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</si>
  <si>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</si>
  <si>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</si>
  <si>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</si>
  <si>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</si>
  <si>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</si>
  <si>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</si>
  <si>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</si>
  <si>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</si>
  <si>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</si>
  <si>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</si>
  <si>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</si>
  <si>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</si>
  <si>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</si>
  <si>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</si>
  <si>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</si>
  <si>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</si>
  <si>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</si>
  <si>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</si>
  <si>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</si>
  <si>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</si>
  <si>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</si>
  <si>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</si>
  <si>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</si>
  <si>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</si>
  <si>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</si>
  <si>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</si>
  <si>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</si>
  <si>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</si>
  <si>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</si>
  <si>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</si>
  <si>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</si>
  <si>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</si>
  <si>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</si>
  <si>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</si>
  <si>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</si>
  <si>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</si>
  <si>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</si>
  <si>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</si>
  <si>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</si>
  <si>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</si>
  <si>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</si>
  <si>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</si>
  <si>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</si>
  <si>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</si>
  <si>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</si>
  <si>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</si>
  <si>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</si>
  <si>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</si>
  <si>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</si>
  <si>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</si>
  <si>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</si>
  <si>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</si>
  <si>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</si>
  <si>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</si>
  <si>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</si>
  <si>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</si>
  <si>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</si>
  <si>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</si>
  <si>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</si>
  <si>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</si>
  <si>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</si>
  <si>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</si>
  <si>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</si>
  <si>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</si>
  <si>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</si>
  <si>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</si>
  <si>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</si>
  <si>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</si>
  <si>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</si>
  <si>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</si>
  <si>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</si>
  <si>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</si>
  <si>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</si>
  <si>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</si>
  <si>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</si>
  <si>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</si>
  <si>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</si>
  <si>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</si>
  <si>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</si>
  <si>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</si>
  <si>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</si>
  <si>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</si>
  <si>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</si>
  <si>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</si>
  <si>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</si>
  <si>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</si>
  <si>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</si>
  <si>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</si>
  <si>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</si>
  <si>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</si>
  <si>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</si>
  <si>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</si>
  <si>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</si>
  <si>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</si>
  <si>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</si>
  <si>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</si>
  <si>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</si>
  <si>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</si>
  <si>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</si>
  <si>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</si>
  <si>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</si>
  <si>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</si>
  <si>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</si>
  <si>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</si>
  <si>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</si>
  <si>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</si>
  <si>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</si>
  <si>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</si>
  <si>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</si>
  <si>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</si>
  <si>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</si>
  <si>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</si>
  <si>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</si>
  <si>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</si>
  <si>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</si>
  <si>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</si>
  <si>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</si>
  <si>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</si>
  <si>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</si>
  <si>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</si>
  <si>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</si>
  <si>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</si>
  <si>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</si>
  <si>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</si>
  <si>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</si>
  <si>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</si>
  <si>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</si>
  <si>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</si>
  <si>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</si>
  <si>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</si>
  <si>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</si>
  <si>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</si>
  <si>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</si>
  <si>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</si>
  <si>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</si>
  <si>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</si>
  <si>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</si>
  <si>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</si>
  <si>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</si>
  <si>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</si>
  <si>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</si>
  <si>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</si>
  <si>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</si>
  <si>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</si>
  <si>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</si>
  <si>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</si>
  <si>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</si>
  <si>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</si>
  <si>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</si>
  <si>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</si>
  <si>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</si>
  <si>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</si>
  <si>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</si>
  <si>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</si>
  <si>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</si>
  <si>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</si>
  <si>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</si>
  <si>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</si>
  <si>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</si>
  <si>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</si>
  <si>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</si>
  <si>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</si>
  <si>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</si>
  <si>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</si>
  <si>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</si>
  <si>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</si>
  <si>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</si>
  <si>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</si>
  <si>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</si>
  <si>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</si>
  <si>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</si>
  <si>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</si>
  <si>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</si>
  <si>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</si>
  <si>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</si>
  <si>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</si>
  <si>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</si>
  <si>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</si>
  <si>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</si>
  <si>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</si>
  <si>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</si>
  <si>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</si>
  <si>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</si>
  <si>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</si>
  <si>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</si>
  <si>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</si>
  <si>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</si>
  <si>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</si>
  <si>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</si>
  <si>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</si>
  <si>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</si>
  <si>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</si>
  <si>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</si>
  <si>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</si>
  <si>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</si>
  <si>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</si>
  <si>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</si>
  <si>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</si>
  <si>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</si>
  <si>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</si>
  <si>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</si>
  <si>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</si>
  <si>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</si>
  <si>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</si>
  <si>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</si>
  <si>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</si>
  <si>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</si>
  <si>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</si>
  <si>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</si>
  <si>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</si>
  <si>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</si>
  <si>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</si>
  <si>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</si>
  <si>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</si>
  <si>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</si>
  <si>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</si>
  <si>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</si>
  <si>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</si>
  <si>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</si>
  <si>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</si>
  <si>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</si>
  <si>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</si>
  <si>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</si>
  <si>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</si>
  <si>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</si>
  <si>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</si>
  <si>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</si>
  <si>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</si>
  <si>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</si>
  <si>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</si>
  <si>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</si>
  <si>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</si>
  <si>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</si>
  <si>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</si>
  <si>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</si>
  <si>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</si>
  <si>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</si>
  <si>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</si>
  <si>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</si>
  <si>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</si>
  <si>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</si>
  <si>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</si>
  <si>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</si>
  <si>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</si>
  <si>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</si>
  <si>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</si>
  <si>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</si>
  <si>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</si>
  <si>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</si>
  <si>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</si>
  <si>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</si>
  <si>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</si>
  <si>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</si>
  <si>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</si>
  <si>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</si>
  <si>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</si>
  <si>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</si>
  <si>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</si>
  <si>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</si>
  <si>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</si>
  <si>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</si>
  <si>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</si>
  <si>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</si>
  <si>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</si>
  <si>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</si>
  <si>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</si>
  <si>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</si>
  <si>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</si>
  <si>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</si>
  <si>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</si>
  <si>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</si>
  <si>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</si>
  <si>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</si>
  <si>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</si>
  <si>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</si>
  <si>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</si>
  <si>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</si>
  <si>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</si>
  <si>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</si>
  <si>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</si>
  <si>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</si>
  <si>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</si>
  <si>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</si>
  <si>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</si>
  <si>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</si>
  <si>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</si>
  <si>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</si>
  <si>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</si>
  <si>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</si>
  <si>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</si>
  <si>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</si>
  <si>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</si>
  <si>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</si>
  <si>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</si>
  <si>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</si>
  <si>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</si>
  <si>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</si>
  <si>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</si>
  <si>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</si>
  <si>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</si>
  <si>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</si>
  <si>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</si>
  <si>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</si>
  <si>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</si>
  <si>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</si>
  <si>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</si>
  <si>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</si>
  <si>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</si>
  <si>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</si>
  <si>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</si>
  <si>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</si>
  <si>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</si>
  <si>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</si>
  <si>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</si>
  <si>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</si>
  <si>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</si>
  <si>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</si>
  <si>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</si>
  <si>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</si>
  <si>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</si>
  <si>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</si>
  <si>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</si>
  <si>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</si>
  <si>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</si>
  <si>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</si>
  <si>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</si>
  <si>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</si>
  <si>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</si>
  <si>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</si>
  <si>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</si>
  <si>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</si>
  <si>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</si>
  <si>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</si>
  <si>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</si>
  <si>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</si>
  <si>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</si>
  <si>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</si>
  <si>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</si>
  <si>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</si>
  <si>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</si>
  <si>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</si>
  <si>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</si>
  <si>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</si>
  <si>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</si>
  <si>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</si>
  <si>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</si>
  <si>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</si>
  <si>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</si>
  <si>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</si>
  <si>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</si>
  <si>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</si>
  <si>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</si>
  <si>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</si>
  <si>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</si>
  <si>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</si>
  <si>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</si>
  <si>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</si>
  <si>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</si>
  <si>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</si>
  <si>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</si>
  <si>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</si>
  <si>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</si>
  <si>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</si>
  <si>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</si>
  <si>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</si>
  <si>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</si>
  <si>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</si>
  <si>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</si>
  <si>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</si>
  <si>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</si>
  <si>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</si>
  <si>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</si>
  <si>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</si>
  <si>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</si>
  <si>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</si>
  <si>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</si>
  <si>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</si>
  <si>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</si>
  <si>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</si>
  <si>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</si>
  <si>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</si>
  <si>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</si>
  <si>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</si>
  <si>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</si>
  <si>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</si>
  <si>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</si>
  <si>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</si>
  <si>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</si>
  <si>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</si>
  <si>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</si>
  <si>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</si>
  <si>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</si>
  <si>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</si>
  <si>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</si>
  <si>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</si>
  <si>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</si>
  <si>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</si>
  <si>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</si>
  <si>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</si>
  <si>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</si>
  <si>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</si>
  <si>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</si>
  <si>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</si>
  <si>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</si>
  <si>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</si>
  <si>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</si>
  <si>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</si>
  <si>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</si>
  <si>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</si>
  <si>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</si>
  <si>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</si>
  <si>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</si>
  <si>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</si>
  <si>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</si>
  <si>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</si>
  <si>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</si>
  <si>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</si>
  <si>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</si>
  <si>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</si>
  <si>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</si>
  <si>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</si>
  <si>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</si>
  <si>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</si>
  <si>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</si>
  <si>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</si>
  <si>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</si>
  <si>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</si>
  <si>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</si>
  <si>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</si>
  <si>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</si>
  <si>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</si>
  <si>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</si>
  <si>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</si>
  <si>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</si>
  <si>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</si>
  <si>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</si>
  <si>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</si>
  <si>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</si>
  <si>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</si>
  <si>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</si>
  <si>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</si>
  <si>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</si>
  <si>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</si>
  <si>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</si>
  <si>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</si>
  <si>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</si>
  <si>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</si>
  <si>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</si>
  <si>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</si>
  <si>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</si>
  <si>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</si>
  <si>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</si>
  <si>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</si>
  <si>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</si>
  <si>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</si>
  <si>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</si>
  <si>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</si>
  <si>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</si>
  <si>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国土技術政策総合研究所（横須賀）</t>
    <phoneticPr fontId="5"/>
  </si>
  <si>
    <t>○</t>
  </si>
  <si>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</si>
  <si>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</si>
  <si>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</si>
  <si>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</si>
  <si>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</si>
  <si>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</si>
  <si>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</si>
  <si>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</si>
  <si>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</si>
  <si>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</si>
  <si>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</si>
  <si>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</si>
  <si>
    <t>４１　技術研究開発を推進する</t>
  </si>
  <si>
    <t>目標を達成した技術研究開発の割合、「右記の数値以上とする」</t>
    <phoneticPr fontId="5"/>
  </si>
  <si>
    <t>％</t>
    <phoneticPr fontId="5"/>
  </si>
  <si>
    <t>‐</t>
  </si>
  <si>
    <t>国土交通省</t>
  </si>
  <si>
    <t>-</t>
    <phoneticPr fontId="5"/>
  </si>
  <si>
    <t>-</t>
    <phoneticPr fontId="5"/>
  </si>
  <si>
    <t>本事業に関連する論文・報告発表、刊行物公表件数</t>
    <phoneticPr fontId="5"/>
  </si>
  <si>
    <t>当初予算額／論文・報告発表、刊行物公表件数　</t>
    <phoneticPr fontId="5"/>
  </si>
  <si>
    <t>-</t>
    <phoneticPr fontId="5"/>
  </si>
  <si>
    <t>-</t>
    <phoneticPr fontId="5"/>
  </si>
  <si>
    <t>国土交通省が実施している技術研究開発課題を効果的・効率的に推進することに資する。</t>
    <phoneticPr fontId="5"/>
  </si>
  <si>
    <t>研究マネジメント方針</t>
    <phoneticPr fontId="5"/>
  </si>
  <si>
    <t>-</t>
    <phoneticPr fontId="5"/>
  </si>
  <si>
    <t>-</t>
    <phoneticPr fontId="5"/>
  </si>
  <si>
    <t>-</t>
    <phoneticPr fontId="5"/>
  </si>
  <si>
    <t>重複する事業はない</t>
    <rPh sb="0" eb="2">
      <t>チョウフク</t>
    </rPh>
    <rPh sb="4" eb="6">
      <t>ジギョウ</t>
    </rPh>
    <phoneticPr fontId="5"/>
  </si>
  <si>
    <t>国際海上コンテナ背後輸送の効率化方策に関する研究</t>
    <phoneticPr fontId="5"/>
  </si>
  <si>
    <t>港湾計画研究室長</t>
    <rPh sb="0" eb="7">
      <t>コウワンケイカクケンキュウシツ</t>
    </rPh>
    <rPh sb="7" eb="8">
      <t>チョウ</t>
    </rPh>
    <phoneticPr fontId="5"/>
  </si>
  <si>
    <t>安部 智久</t>
    <rPh sb="0" eb="2">
      <t>アベ</t>
    </rPh>
    <rPh sb="3" eb="5">
      <t>トモヒサ</t>
    </rPh>
    <phoneticPr fontId="5"/>
  </si>
  <si>
    <t>企業間の連携（コンテナラウンドユース等）や、港湾地域と背後地域との間の輸送方式の変更（大量輸送機関や幹線輸送への転換、内陸地域での拠点導入等）による輸送効率化のための社会システムを検討し背後輸送を維持するとともに、輸送コストを低減化させることで我が国の立地競争力を向上させる。また、国際戦略港湾の政策目標である広域からの集荷力の向上にも寄与する。</t>
    <phoneticPr fontId="5"/>
  </si>
  <si>
    <t>国際海上輸送の背後輸送はその太宗がトラック輸送によって行われているが、近年ドライバー不足が深刻化している。また働き方改革は労働環境を改善する一方でより多くの労力を必要とすることから、今後背後輸送の維持が難しくなる可能性がある。この一方、輸送の利用者である荷主はドライバー不足に備えるため、共同輸送等の省力化に取り組み始めている。例えばコンテナ輸送について背後地域で空コンテナを融通するコンテナラウンドユースが一部で行われている。しかし、個別企業間の取り組みには限界もあることから、社会全体で企業間の連携を促進していく必要がある。本研究は、企業間連携や背後地域への輸送方式の変更による効率化を主眼とした、国際海上コンテナの背後輸送維持のための社会システムを検討・提案するものである。</t>
    <phoneticPr fontId="5"/>
  </si>
  <si>
    <t>-</t>
    <phoneticPr fontId="5"/>
  </si>
  <si>
    <t>背後輸送機能効率化に関する指針</t>
    <rPh sb="10" eb="11">
      <t>カン</t>
    </rPh>
    <rPh sb="13" eb="15">
      <t>シシン</t>
    </rPh>
    <phoneticPr fontId="5"/>
  </si>
  <si>
    <t>背後輸送機能効率化に関する指針の作成数</t>
    <rPh sb="10" eb="11">
      <t>カン</t>
    </rPh>
    <rPh sb="13" eb="15">
      <t>シシン</t>
    </rPh>
    <rPh sb="16" eb="19">
      <t>サクセイスウ</t>
    </rPh>
    <phoneticPr fontId="5"/>
  </si>
  <si>
    <t>本</t>
    <rPh sb="0" eb="1">
      <t>ホン</t>
    </rPh>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</si>
  <si>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</si>
  <si>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</si>
  <si>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</si>
  <si>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</si>
  <si>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国土交通省重点政策に位置付けられている「力強く持続的な経済成長の実現」に該当する。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</si>
  <si>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</si>
  <si>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t>
    <phoneticPr fontId="5"/>
  </si>
  <si>
    <t>-</t>
    <phoneticPr fontId="5"/>
  </si>
  <si>
    <t>10/1</t>
    <phoneticPr fontId="5"/>
  </si>
  <si>
    <t>事業終了後には、外部有識者による『事後評価』を受けることとしている。</t>
  </si>
  <si>
    <t>国交</t>
  </si>
  <si>
    <t>効率的・効果的な事業の執行に努め、着実な成果が上げられるよう取り組まれたい。</t>
    <rPh sb="0" eb="3">
      <t>コウリツテキ</t>
    </rPh>
    <rPh sb="4" eb="6">
      <t>コウカ</t>
    </rPh>
    <rPh sb="6" eb="7">
      <t>テキ</t>
    </rPh>
    <rPh sb="8" eb="10">
      <t>ジギョウ</t>
    </rPh>
    <rPh sb="11" eb="13">
      <t>シッコウ</t>
    </rPh>
    <rPh sb="14" eb="15">
      <t>ツト</t>
    </rPh>
    <rPh sb="17" eb="19">
      <t>チャクジツ</t>
    </rPh>
    <rPh sb="20" eb="22">
      <t>セイカ</t>
    </rPh>
    <rPh sb="23" eb="24">
      <t>ア</t>
    </rPh>
    <rPh sb="30" eb="31">
      <t>ト</t>
    </rPh>
    <rPh sb="32" eb="33">
      <t>ク</t>
    </rPh>
    <phoneticPr fontId="5"/>
  </si>
  <si>
    <t>-</t>
    <phoneticPr fontId="5"/>
  </si>
  <si>
    <t>効率的・効果的な事業執行に努め、成果が上げられるよう努めたい。</t>
    <rPh sb="0" eb="3">
      <t>コウリツテキ</t>
    </rPh>
    <rPh sb="4" eb="6">
      <t>コウカ</t>
    </rPh>
    <rPh sb="6" eb="7">
      <t>テキ</t>
    </rPh>
    <rPh sb="8" eb="10">
      <t>ジギョウ</t>
    </rPh>
    <rPh sb="10" eb="12">
      <t>シッコウ</t>
    </rPh>
    <rPh sb="13" eb="14">
      <t>ツト</t>
    </rPh>
    <rPh sb="16" eb="18">
      <t>セイカ</t>
    </rPh>
    <rPh sb="19" eb="20">
      <t>ア</t>
    </rPh>
    <rPh sb="26" eb="2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</si>
</sst>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750</xdr:row>
      <xdr:rowOff>0</xdr:rowOff>
    </xdr:from>
    <xdr:to>
      <xdr:col>30</xdr:col>
      <xdr:colOff>119716</xdr:colOff>
      <xdr:row>750</xdr:row>
      <xdr:rowOff>276999</xdr:rowOff>
    </xdr:to>
    <xdr:sp macro="" textlink="">
      <xdr:nvSpPr>
        <xdr:cNvPr id="11" name="テキスト ボックス 29">
          <a:extLst>
            <a:ext uri="{FF2B5EF4-FFF2-40B4-BE49-F238E27FC236}">
              <a16:creationId xmlns:a16="http://schemas.microsoft.com/office/drawing/2014/main" id="{00000000-0008-0000-0000-00000B000000}"/>
            </a:ext>
          </a:extLst>
        </xdr:cNvPr>
        <xdr:cNvSpPr txBox="1"/>
      </xdr:nvSpPr>
      <xdr:spPr>
        <a:xfrm>
          <a:off x="2400300" y="40452675"/>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17</xdr:col>
      <xdr:colOff>0</xdr:colOff>
      <xdr:row>751</xdr:row>
      <xdr:rowOff>19971</xdr:rowOff>
    </xdr:from>
    <xdr:to>
      <xdr:col>30</xdr:col>
      <xdr:colOff>119099</xdr:colOff>
      <xdr:row>753</xdr:row>
      <xdr:rowOff>212695</xdr:rowOff>
    </xdr:to>
    <xdr:sp macro="" textlink="">
      <xdr:nvSpPr>
        <xdr:cNvPr id="12" name="フローチャート: 処理 11">
          <a:extLst>
            <a:ext uri="{FF2B5EF4-FFF2-40B4-BE49-F238E27FC236}">
              <a16:creationId xmlns:a16="http://schemas.microsoft.com/office/drawing/2014/main" id="{00000000-0008-0000-0000-00000C000000}"/>
            </a:ext>
          </a:extLst>
        </xdr:cNvPr>
        <xdr:cNvSpPr/>
      </xdr:nvSpPr>
      <xdr:spPr>
        <a:xfrm>
          <a:off x="2400300" y="40825071"/>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33</xdr:col>
      <xdr:colOff>198650</xdr:colOff>
      <xdr:row>751</xdr:row>
      <xdr:rowOff>163531</xdr:rowOff>
    </xdr:from>
    <xdr:to>
      <xdr:col>47</xdr:col>
      <xdr:colOff>117724</xdr:colOff>
      <xdr:row>753</xdr:row>
      <xdr:rowOff>81299</xdr:rowOff>
    </xdr:to>
    <xdr:sp macro="" textlink="">
      <xdr:nvSpPr>
        <xdr:cNvPr id="13" name="フローチャート: 処理 12">
          <a:extLst>
            <a:ext uri="{FF2B5EF4-FFF2-40B4-BE49-F238E27FC236}">
              <a16:creationId xmlns:a16="http://schemas.microsoft.com/office/drawing/2014/main" id="{00000000-0008-0000-0000-00000D000000}"/>
            </a:ext>
          </a:extLst>
        </xdr:cNvPr>
        <xdr:cNvSpPr/>
      </xdr:nvSpPr>
      <xdr:spPr>
        <a:xfrm>
          <a:off x="5799350" y="40968631"/>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solidFill>
              <a:latin typeface="ＭＳ ゴシック" pitchFamily="49" charset="-128"/>
              <a:ea typeface="ＭＳ ゴシック" pitchFamily="49" charset="-128"/>
            </a:rPr>
            <a:t>A </a:t>
          </a: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16</xdr:col>
      <xdr:colOff>159327</xdr:colOff>
      <xdr:row>753</xdr:row>
      <xdr:rowOff>261628</xdr:rowOff>
    </xdr:from>
    <xdr:to>
      <xdr:col>30</xdr:col>
      <xdr:colOff>98317</xdr:colOff>
      <xdr:row>758</xdr:row>
      <xdr:rowOff>132360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2359602" y="41771578"/>
          <a:ext cx="2739340" cy="16328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コンテナ背後輸送に関するトラックドライバー不足の推計方法の検討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コンテナラウンドユース等の企業間連携に関する課題の整理と促進方策の検討</a:t>
          </a:r>
        </a:p>
      </xdr:txBody>
    </xdr:sp>
    <xdr:clientData/>
  </xdr:twoCellAnchor>
  <xdr:twoCellAnchor>
    <xdr:from>
      <xdr:col>30</xdr:col>
      <xdr:colOff>119099</xdr:colOff>
      <xdr:row>752</xdr:row>
      <xdr:rowOff>112870</xdr:rowOff>
    </xdr:from>
    <xdr:to>
      <xdr:col>34</xdr:col>
      <xdr:colOff>3301</xdr:colOff>
      <xdr:row>752</xdr:row>
      <xdr:rowOff>118952</xdr:rowOff>
    </xdr:to>
    <xdr:cxnSp macro="">
      <xdr:nvCxnSpPr>
        <xdr:cNvPr id="15" name="直線矢印コネクタ 14">
          <a:extLst>
            <a:ext uri="{FF2B5EF4-FFF2-40B4-BE49-F238E27FC236}">
              <a16:creationId xmlns:a16="http://schemas.microsoft.com/office/drawing/2014/main" id="{00000000-0008-0000-0000-00000F000000}"/>
            </a:ext>
          </a:extLst>
        </xdr:cNvPr>
        <xdr:cNvCxnSpPr>
          <a:stCxn id="12" idx="3"/>
          <a:endCxn id="13" idx="1"/>
        </xdr:cNvCxnSpPr>
      </xdr:nvCxnSpPr>
      <xdr:spPr>
        <a:xfrm>
          <a:off x="5119724" y="41270395"/>
          <a:ext cx="684302"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4279</xdr:colOff>
      <xdr:row>753</xdr:row>
      <xdr:rowOff>134472</xdr:rowOff>
    </xdr:from>
    <xdr:to>
      <xdr:col>47</xdr:col>
      <xdr:colOff>123378</xdr:colOff>
      <xdr:row>757</xdr:row>
      <xdr:rowOff>284020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805004" y="41644422"/>
          <a:ext cx="2719424" cy="1559248"/>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コンテナ背後輸送に関するトラックドライバー不足の推計作業</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企業間連携に関する課題のヒアリングと促進方策に関する効果の分析作業</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17</xdr:col>
      <xdr:colOff>29583</xdr:colOff>
      <xdr:row>759</xdr:row>
      <xdr:rowOff>61529</xdr:rowOff>
    </xdr:from>
    <xdr:to>
      <xdr:col>30</xdr:col>
      <xdr:colOff>144006</xdr:colOff>
      <xdr:row>760</xdr:row>
      <xdr:rowOff>332589</xdr:rowOff>
    </xdr:to>
    <xdr:sp macro="" textlink="">
      <xdr:nvSpPr>
        <xdr:cNvPr id="18" name="フローチャート: 処理 17">
          <a:extLst>
            <a:ext uri="{FF2B5EF4-FFF2-40B4-BE49-F238E27FC236}">
              <a16:creationId xmlns:a16="http://schemas.microsoft.com/office/drawing/2014/main" id="{00000000-0008-0000-0000-000012000000}"/>
            </a:ext>
          </a:extLst>
        </xdr:cNvPr>
        <xdr:cNvSpPr/>
      </xdr:nvSpPr>
      <xdr:spPr>
        <a:xfrm>
          <a:off x="2429883" y="43686029"/>
          <a:ext cx="2714748" cy="62348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3"/>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326</v>
      </c>
      <c r="AJ2" s="928" t="s">
        <v>682</v>
      </c>
      <c r="AK2" s="928"/>
      <c r="AL2" s="928"/>
      <c r="AM2" s="928"/>
      <c r="AN2" s="83" t="s">
        <v>326</v>
      </c>
      <c r="AO2" s="928" t="s">
        <v>595</v>
      </c>
      <c r="AP2" s="928"/>
      <c r="AQ2" s="928"/>
      <c r="AR2" s="84" t="s">
        <v>631</v>
      </c>
      <c r="AS2" s="934">
        <v>38</v>
      </c>
      <c r="AT2" s="934"/>
      <c r="AU2" s="934"/>
      <c r="AV2" s="83" t="str">
        <f>IF(AW2="","","-")</f>
        <v/>
      </c>
      <c r="AW2" s="894"/>
      <c r="AX2" s="894"/>
    </row>
    <row r="3" spans="1:50" ht="21" customHeight="1" thickBot="1" x14ac:dyDescent="0.2">
      <c r="A3" s="850" t="s">
        <v>624</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650</v>
      </c>
      <c r="AK3" s="852"/>
      <c r="AL3" s="852"/>
      <c r="AM3" s="852"/>
      <c r="AN3" s="852"/>
      <c r="AO3" s="852"/>
      <c r="AP3" s="852"/>
      <c r="AQ3" s="852"/>
      <c r="AR3" s="852"/>
      <c r="AS3" s="852"/>
      <c r="AT3" s="852"/>
      <c r="AU3" s="852"/>
      <c r="AV3" s="852"/>
      <c r="AW3" s="852"/>
      <c r="AX3" s="24" t="s">
        <v>64</v>
      </c>
    </row>
    <row r="4" spans="1:50" ht="24.75" customHeight="1" x14ac:dyDescent="0.15">
      <c r="A4" s="688" t="s">
        <v>25</v>
      </c>
      <c r="B4" s="689"/>
      <c r="C4" s="689"/>
      <c r="D4" s="689"/>
      <c r="E4" s="689"/>
      <c r="F4" s="689"/>
      <c r="G4" s="666" t="s">
        <v>663</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632</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2" t="s">
        <v>430</v>
      </c>
      <c r="H5" s="823"/>
      <c r="I5" s="823"/>
      <c r="J5" s="823"/>
      <c r="K5" s="823"/>
      <c r="L5" s="823"/>
      <c r="M5" s="824" t="s">
        <v>65</v>
      </c>
      <c r="N5" s="825"/>
      <c r="O5" s="825"/>
      <c r="P5" s="825"/>
      <c r="Q5" s="825"/>
      <c r="R5" s="826"/>
      <c r="S5" s="827" t="s">
        <v>434</v>
      </c>
      <c r="T5" s="823"/>
      <c r="U5" s="823"/>
      <c r="V5" s="823"/>
      <c r="W5" s="823"/>
      <c r="X5" s="828"/>
      <c r="Y5" s="682" t="s">
        <v>3</v>
      </c>
      <c r="Z5" s="528"/>
      <c r="AA5" s="528"/>
      <c r="AB5" s="528"/>
      <c r="AC5" s="528"/>
      <c r="AD5" s="529"/>
      <c r="AE5" s="683" t="s">
        <v>664</v>
      </c>
      <c r="AF5" s="683"/>
      <c r="AG5" s="683"/>
      <c r="AH5" s="683"/>
      <c r="AI5" s="683"/>
      <c r="AJ5" s="683"/>
      <c r="AK5" s="683"/>
      <c r="AL5" s="683"/>
      <c r="AM5" s="683"/>
      <c r="AN5" s="683"/>
      <c r="AO5" s="683"/>
      <c r="AP5" s="684"/>
      <c r="AQ5" s="685" t="s">
        <v>665</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678</v>
      </c>
      <c r="H7" s="484"/>
      <c r="I7" s="484"/>
      <c r="J7" s="484"/>
      <c r="K7" s="484"/>
      <c r="L7" s="484"/>
      <c r="M7" s="484"/>
      <c r="N7" s="484"/>
      <c r="O7" s="484"/>
      <c r="P7" s="484"/>
      <c r="Q7" s="484"/>
      <c r="R7" s="484"/>
      <c r="S7" s="484"/>
      <c r="T7" s="484"/>
      <c r="U7" s="484"/>
      <c r="V7" s="484"/>
      <c r="W7" s="484"/>
      <c r="X7" s="485"/>
      <c r="Y7" s="906" t="s">
        <v>309</v>
      </c>
      <c r="Z7" s="425"/>
      <c r="AA7" s="425"/>
      <c r="AB7" s="425"/>
      <c r="AC7" s="425"/>
      <c r="AD7" s="907"/>
      <c r="AE7" s="895" t="s">
        <v>678</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0" t="s">
        <v>208</v>
      </c>
      <c r="B8" s="481"/>
      <c r="C8" s="481"/>
      <c r="D8" s="481"/>
      <c r="E8" s="481"/>
      <c r="F8" s="482"/>
      <c r="G8" s="929" t="str">
        <f>入力規則等!A27</f>
        <v>科学技術・イノベーション</v>
      </c>
      <c r="H8" s="704"/>
      <c r="I8" s="704"/>
      <c r="J8" s="704"/>
      <c r="K8" s="704"/>
      <c r="L8" s="704"/>
      <c r="M8" s="704"/>
      <c r="N8" s="704"/>
      <c r="O8" s="704"/>
      <c r="P8" s="704"/>
      <c r="Q8" s="704"/>
      <c r="R8" s="704"/>
      <c r="S8" s="704"/>
      <c r="T8" s="704"/>
      <c r="U8" s="704"/>
      <c r="V8" s="704"/>
      <c r="W8" s="704"/>
      <c r="X8" s="930"/>
      <c r="Y8" s="829" t="s">
        <v>209</v>
      </c>
      <c r="Z8" s="830"/>
      <c r="AA8" s="830"/>
      <c r="AB8" s="830"/>
      <c r="AC8" s="830"/>
      <c r="AD8" s="831"/>
      <c r="AE8" s="703" t="str">
        <f>入力規則等!K13</f>
        <v>文教及び科学振興</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2" t="s">
        <v>23</v>
      </c>
      <c r="B9" s="833"/>
      <c r="C9" s="833"/>
      <c r="D9" s="833"/>
      <c r="E9" s="833"/>
      <c r="F9" s="833"/>
      <c r="G9" s="834" t="s">
        <v>666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4" t="s">
        <v>29</v>
      </c>
      <c r="B10" s="645"/>
      <c r="C10" s="645"/>
      <c r="D10" s="645"/>
      <c r="E10" s="645"/>
      <c r="F10" s="645"/>
      <c r="G10" s="737" t="s">
        <v>667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7" t="s">
        <v>24</v>
      </c>
      <c r="B12" s="948"/>
      <c r="C12" s="948"/>
      <c r="D12" s="948"/>
      <c r="E12" s="948"/>
      <c r="F12" s="949"/>
      <c r="G12" s="743"/>
      <c r="H12" s="744"/>
      <c r="I12" s="744"/>
      <c r="J12" s="744"/>
      <c r="K12" s="744"/>
      <c r="L12" s="744"/>
      <c r="M12" s="744"/>
      <c r="N12" s="744"/>
      <c r="O12" s="744"/>
      <c r="P12" s="432" t="s">
        <v>310</v>
      </c>
      <c r="Q12" s="427"/>
      <c r="R12" s="427"/>
      <c r="S12" s="427"/>
      <c r="T12" s="427"/>
      <c r="U12" s="427"/>
      <c r="V12" s="428"/>
      <c r="W12" s="432" t="s">
        <v>332</v>
      </c>
      <c r="X12" s="427"/>
      <c r="Y12" s="427"/>
      <c r="Z12" s="427"/>
      <c r="AA12" s="427"/>
      <c r="AB12" s="427"/>
      <c r="AC12" s="428"/>
      <c r="AD12" s="432" t="s">
        <v>621</v>
      </c>
      <c r="AE12" s="427"/>
      <c r="AF12" s="427"/>
      <c r="AG12" s="427"/>
      <c r="AH12" s="427"/>
      <c r="AI12" s="427"/>
      <c r="AJ12" s="428"/>
      <c r="AK12" s="432" t="s">
        <v>625</v>
      </c>
      <c r="AL12" s="427"/>
      <c r="AM12" s="427"/>
      <c r="AN12" s="427"/>
      <c r="AO12" s="427"/>
      <c r="AP12" s="427"/>
      <c r="AQ12" s="428"/>
      <c r="AR12" s="432" t="s">
        <v>626</v>
      </c>
      <c r="AS12" s="427"/>
      <c r="AT12" s="427"/>
      <c r="AU12" s="427"/>
      <c r="AV12" s="427"/>
      <c r="AW12" s="427"/>
      <c r="AX12" s="706"/>
    </row>
    <row r="13" spans="1:50" ht="21" customHeight="1" x14ac:dyDescent="0.15">
      <c r="A13" s="598"/>
      <c r="B13" s="599"/>
      <c r="C13" s="599"/>
      <c r="D13" s="599"/>
      <c r="E13" s="599"/>
      <c r="F13" s="600"/>
      <c r="G13" s="707" t="s">
        <v>6</v>
      </c>
      <c r="H13" s="708"/>
      <c r="I13" s="747" t="s">
        <v>7</v>
      </c>
      <c r="J13" s="748"/>
      <c r="K13" s="748"/>
      <c r="L13" s="748"/>
      <c r="M13" s="748"/>
      <c r="N13" s="748"/>
      <c r="O13" s="749"/>
      <c r="P13" s="641" t="s">
        <v>652</v>
      </c>
      <c r="Q13" s="642"/>
      <c r="R13" s="642"/>
      <c r="S13" s="642"/>
      <c r="T13" s="642"/>
      <c r="U13" s="642"/>
      <c r="V13" s="643"/>
      <c r="W13" s="641" t="s">
        <v>659</v>
      </c>
      <c r="X13" s="642"/>
      <c r="Y13" s="642"/>
      <c r="Z13" s="642"/>
      <c r="AA13" s="642"/>
      <c r="AB13" s="642"/>
      <c r="AC13" s="643"/>
      <c r="AD13" s="641" t="s">
        <v>668</v>
      </c>
      <c r="AE13" s="642"/>
      <c r="AF13" s="642"/>
      <c r="AG13" s="642"/>
      <c r="AH13" s="642"/>
      <c r="AI13" s="642"/>
      <c r="AJ13" s="643"/>
      <c r="AK13" s="641">
        <v>10</v>
      </c>
      <c r="AL13" s="642"/>
      <c r="AM13" s="642"/>
      <c r="AN13" s="642"/>
      <c r="AO13" s="642"/>
      <c r="AP13" s="642"/>
      <c r="AQ13" s="643"/>
      <c r="AR13" s="903">
        <v>10</v>
      </c>
      <c r="AS13" s="904"/>
      <c r="AT13" s="904"/>
      <c r="AU13" s="904"/>
      <c r="AV13" s="904"/>
      <c r="AW13" s="904"/>
      <c r="AX13" s="905"/>
    </row>
    <row r="14" spans="1:50" ht="21" customHeight="1" x14ac:dyDescent="0.15">
      <c r="A14" s="598"/>
      <c r="B14" s="599"/>
      <c r="C14" s="599"/>
      <c r="D14" s="599"/>
      <c r="E14" s="599"/>
      <c r="F14" s="600"/>
      <c r="G14" s="709"/>
      <c r="H14" s="710"/>
      <c r="I14" s="695" t="s">
        <v>8</v>
      </c>
      <c r="J14" s="745"/>
      <c r="K14" s="745"/>
      <c r="L14" s="745"/>
      <c r="M14" s="745"/>
      <c r="N14" s="745"/>
      <c r="O14" s="746"/>
      <c r="P14" s="641" t="s">
        <v>634</v>
      </c>
      <c r="Q14" s="642"/>
      <c r="R14" s="642"/>
      <c r="S14" s="642"/>
      <c r="T14" s="642"/>
      <c r="U14" s="642"/>
      <c r="V14" s="643"/>
      <c r="W14" s="641" t="s">
        <v>636</v>
      </c>
      <c r="X14" s="642"/>
      <c r="Y14" s="642"/>
      <c r="Z14" s="642"/>
      <c r="AA14" s="642"/>
      <c r="AB14" s="642"/>
      <c r="AC14" s="643"/>
      <c r="AD14" s="641" t="s">
        <v>636</v>
      </c>
      <c r="AE14" s="642"/>
      <c r="AF14" s="642"/>
      <c r="AG14" s="642"/>
      <c r="AH14" s="642"/>
      <c r="AI14" s="642"/>
      <c r="AJ14" s="643"/>
      <c r="AK14" s="641" t="s">
        <v>636</v>
      </c>
      <c r="AL14" s="642"/>
      <c r="AM14" s="642"/>
      <c r="AN14" s="642"/>
      <c r="AO14" s="642"/>
      <c r="AP14" s="642"/>
      <c r="AQ14" s="643"/>
      <c r="AR14" s="771"/>
      <c r="AS14" s="771"/>
      <c r="AT14" s="771"/>
      <c r="AU14" s="771"/>
      <c r="AV14" s="771"/>
      <c r="AW14" s="771"/>
      <c r="AX14" s="772"/>
    </row>
    <row r="15" spans="1:50" ht="21" customHeight="1" x14ac:dyDescent="0.15">
      <c r="A15" s="598"/>
      <c r="B15" s="599"/>
      <c r="C15" s="599"/>
      <c r="D15" s="599"/>
      <c r="E15" s="599"/>
      <c r="F15" s="600"/>
      <c r="G15" s="709"/>
      <c r="H15" s="710"/>
      <c r="I15" s="695" t="s">
        <v>50</v>
      </c>
      <c r="J15" s="696"/>
      <c r="K15" s="696"/>
      <c r="L15" s="696"/>
      <c r="M15" s="696"/>
      <c r="N15" s="696"/>
      <c r="O15" s="697"/>
      <c r="P15" s="641" t="s">
        <v>635</v>
      </c>
      <c r="Q15" s="642"/>
      <c r="R15" s="642"/>
      <c r="S15" s="642"/>
      <c r="T15" s="642"/>
      <c r="U15" s="642"/>
      <c r="V15" s="643"/>
      <c r="W15" s="641" t="s">
        <v>636</v>
      </c>
      <c r="X15" s="642"/>
      <c r="Y15" s="642"/>
      <c r="Z15" s="642"/>
      <c r="AA15" s="642"/>
      <c r="AB15" s="642"/>
      <c r="AC15" s="643"/>
      <c r="AD15" s="641" t="s">
        <v>638</v>
      </c>
      <c r="AE15" s="642"/>
      <c r="AF15" s="642"/>
      <c r="AG15" s="642"/>
      <c r="AH15" s="642"/>
      <c r="AI15" s="642"/>
      <c r="AJ15" s="643"/>
      <c r="AK15" s="641" t="s">
        <v>636</v>
      </c>
      <c r="AL15" s="642"/>
      <c r="AM15" s="642"/>
      <c r="AN15" s="642"/>
      <c r="AO15" s="642"/>
      <c r="AP15" s="642"/>
      <c r="AQ15" s="643"/>
      <c r="AR15" s="641" t="s">
        <v>684</v>
      </c>
      <c r="AS15" s="642"/>
      <c r="AT15" s="642"/>
      <c r="AU15" s="642"/>
      <c r="AV15" s="642"/>
      <c r="AW15" s="642"/>
      <c r="AX15" s="789"/>
    </row>
    <row r="16" spans="1:50" ht="21" customHeight="1" x14ac:dyDescent="0.15">
      <c r="A16" s="598"/>
      <c r="B16" s="599"/>
      <c r="C16" s="599"/>
      <c r="D16" s="599"/>
      <c r="E16" s="599"/>
      <c r="F16" s="600"/>
      <c r="G16" s="709"/>
      <c r="H16" s="710"/>
      <c r="I16" s="695" t="s">
        <v>51</v>
      </c>
      <c r="J16" s="696"/>
      <c r="K16" s="696"/>
      <c r="L16" s="696"/>
      <c r="M16" s="696"/>
      <c r="N16" s="696"/>
      <c r="O16" s="697"/>
      <c r="P16" s="641" t="s">
        <v>636</v>
      </c>
      <c r="Q16" s="642"/>
      <c r="R16" s="642"/>
      <c r="S16" s="642"/>
      <c r="T16" s="642"/>
      <c r="U16" s="642"/>
      <c r="V16" s="643"/>
      <c r="W16" s="641" t="s">
        <v>637</v>
      </c>
      <c r="X16" s="642"/>
      <c r="Y16" s="642"/>
      <c r="Z16" s="642"/>
      <c r="AA16" s="642"/>
      <c r="AB16" s="642"/>
      <c r="AC16" s="643"/>
      <c r="AD16" s="641" t="s">
        <v>636</v>
      </c>
      <c r="AE16" s="642"/>
      <c r="AF16" s="642"/>
      <c r="AG16" s="642"/>
      <c r="AH16" s="642"/>
      <c r="AI16" s="642"/>
      <c r="AJ16" s="643"/>
      <c r="AK16" s="641" t="s">
        <v>636</v>
      </c>
      <c r="AL16" s="642"/>
      <c r="AM16" s="642"/>
      <c r="AN16" s="642"/>
      <c r="AO16" s="642"/>
      <c r="AP16" s="642"/>
      <c r="AQ16" s="643"/>
      <c r="AR16" s="740"/>
      <c r="AS16" s="741"/>
      <c r="AT16" s="741"/>
      <c r="AU16" s="741"/>
      <c r="AV16" s="741"/>
      <c r="AW16" s="741"/>
      <c r="AX16" s="742"/>
    </row>
    <row r="17" spans="1:50" ht="24.75" customHeight="1" x14ac:dyDescent="0.15">
      <c r="A17" s="598"/>
      <c r="B17" s="599"/>
      <c r="C17" s="599"/>
      <c r="D17" s="599"/>
      <c r="E17" s="599"/>
      <c r="F17" s="600"/>
      <c r="G17" s="709"/>
      <c r="H17" s="710"/>
      <c r="I17" s="695" t="s">
        <v>49</v>
      </c>
      <c r="J17" s="745"/>
      <c r="K17" s="745"/>
      <c r="L17" s="745"/>
      <c r="M17" s="745"/>
      <c r="N17" s="745"/>
      <c r="O17" s="746"/>
      <c r="P17" s="641" t="s">
        <v>637</v>
      </c>
      <c r="Q17" s="642"/>
      <c r="R17" s="642"/>
      <c r="S17" s="642"/>
      <c r="T17" s="642"/>
      <c r="U17" s="642"/>
      <c r="V17" s="643"/>
      <c r="W17" s="641" t="s">
        <v>636</v>
      </c>
      <c r="X17" s="642"/>
      <c r="Y17" s="642"/>
      <c r="Z17" s="642"/>
      <c r="AA17" s="642"/>
      <c r="AB17" s="642"/>
      <c r="AC17" s="643"/>
      <c r="AD17" s="641" t="s">
        <v>636</v>
      </c>
      <c r="AE17" s="642"/>
      <c r="AF17" s="642"/>
      <c r="AG17" s="642"/>
      <c r="AH17" s="642"/>
      <c r="AI17" s="642"/>
      <c r="AJ17" s="643"/>
      <c r="AK17" s="641" t="s">
        <v>636</v>
      </c>
      <c r="AL17" s="642"/>
      <c r="AM17" s="642"/>
      <c r="AN17" s="642"/>
      <c r="AO17" s="642"/>
      <c r="AP17" s="642"/>
      <c r="AQ17" s="643"/>
      <c r="AR17" s="901"/>
      <c r="AS17" s="901"/>
      <c r="AT17" s="901"/>
      <c r="AU17" s="901"/>
      <c r="AV17" s="901"/>
      <c r="AW17" s="901"/>
      <c r="AX17" s="902"/>
    </row>
    <row r="18" spans="1:50" ht="24.75" customHeight="1" x14ac:dyDescent="0.15">
      <c r="A18" s="598"/>
      <c r="B18" s="599"/>
      <c r="C18" s="599"/>
      <c r="D18" s="599"/>
      <c r="E18" s="599"/>
      <c r="F18" s="600"/>
      <c r="G18" s="711"/>
      <c r="H18" s="712"/>
      <c r="I18" s="700" t="s">
        <v>20</v>
      </c>
      <c r="J18" s="701"/>
      <c r="K18" s="701"/>
      <c r="L18" s="701"/>
      <c r="M18" s="701"/>
      <c r="N18" s="701"/>
      <c r="O18" s="702"/>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10</v>
      </c>
      <c r="AL18" s="862"/>
      <c r="AM18" s="862"/>
      <c r="AN18" s="862"/>
      <c r="AO18" s="862"/>
      <c r="AP18" s="862"/>
      <c r="AQ18" s="863"/>
      <c r="AR18" s="861">
        <f>SUM(AR13:AX17)</f>
        <v>10</v>
      </c>
      <c r="AS18" s="862"/>
      <c r="AT18" s="862"/>
      <c r="AU18" s="862"/>
      <c r="AV18" s="862"/>
      <c r="AW18" s="862"/>
      <c r="AX18" s="864"/>
    </row>
    <row r="19" spans="1:50" ht="24.75" customHeight="1" x14ac:dyDescent="0.15">
      <c r="A19" s="598"/>
      <c r="B19" s="599"/>
      <c r="C19" s="599"/>
      <c r="D19" s="599"/>
      <c r="E19" s="599"/>
      <c r="F19" s="600"/>
      <c r="G19" s="859" t="s">
        <v>9</v>
      </c>
      <c r="H19" s="860"/>
      <c r="I19" s="860"/>
      <c r="J19" s="860"/>
      <c r="K19" s="860"/>
      <c r="L19" s="860"/>
      <c r="M19" s="860"/>
      <c r="N19" s="860"/>
      <c r="O19" s="860"/>
      <c r="P19" s="641"/>
      <c r="Q19" s="642"/>
      <c r="R19" s="642"/>
      <c r="S19" s="642"/>
      <c r="T19" s="642"/>
      <c r="U19" s="642"/>
      <c r="V19" s="643"/>
      <c r="W19" s="641">
        <v>0</v>
      </c>
      <c r="X19" s="642"/>
      <c r="Y19" s="642"/>
      <c r="Z19" s="642"/>
      <c r="AA19" s="642"/>
      <c r="AB19" s="642"/>
      <c r="AC19" s="643"/>
      <c r="AD19" s="641">
        <v>0</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2"/>
      <c r="B21" s="833"/>
      <c r="C21" s="833"/>
      <c r="D21" s="833"/>
      <c r="E21" s="833"/>
      <c r="F21" s="950"/>
      <c r="G21" s="300" t="s">
        <v>274</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6" t="s">
        <v>629</v>
      </c>
      <c r="B22" s="957"/>
      <c r="C22" s="957"/>
      <c r="D22" s="957"/>
      <c r="E22" s="957"/>
      <c r="F22" s="958"/>
      <c r="G22" s="952" t="s">
        <v>254</v>
      </c>
      <c r="H22" s="208"/>
      <c r="I22" s="208"/>
      <c r="J22" s="208"/>
      <c r="K22" s="208"/>
      <c r="L22" s="208"/>
      <c r="M22" s="208"/>
      <c r="N22" s="208"/>
      <c r="O22" s="209"/>
      <c r="P22" s="917" t="s">
        <v>627</v>
      </c>
      <c r="Q22" s="208"/>
      <c r="R22" s="208"/>
      <c r="S22" s="208"/>
      <c r="T22" s="208"/>
      <c r="U22" s="208"/>
      <c r="V22" s="209"/>
      <c r="W22" s="917" t="s">
        <v>628</v>
      </c>
      <c r="X22" s="208"/>
      <c r="Y22" s="208"/>
      <c r="Z22" s="208"/>
      <c r="AA22" s="208"/>
      <c r="AB22" s="208"/>
      <c r="AC22" s="209"/>
      <c r="AD22" s="917" t="s">
        <v>253</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53" t="s">
        <v>639</v>
      </c>
      <c r="H23" s="954"/>
      <c r="I23" s="954"/>
      <c r="J23" s="954"/>
      <c r="K23" s="954"/>
      <c r="L23" s="954"/>
      <c r="M23" s="954"/>
      <c r="N23" s="954"/>
      <c r="O23" s="955"/>
      <c r="P23" s="903">
        <v>10</v>
      </c>
      <c r="Q23" s="904"/>
      <c r="R23" s="904"/>
      <c r="S23" s="904"/>
      <c r="T23" s="904"/>
      <c r="U23" s="904"/>
      <c r="V23" s="918"/>
      <c r="W23" s="903">
        <v>10</v>
      </c>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640</v>
      </c>
      <c r="H24" s="920"/>
      <c r="I24" s="920"/>
      <c r="J24" s="920"/>
      <c r="K24" s="920"/>
      <c r="L24" s="920"/>
      <c r="M24" s="920"/>
      <c r="N24" s="920"/>
      <c r="O24" s="921"/>
      <c r="P24" s="641">
        <v>0</v>
      </c>
      <c r="Q24" s="642"/>
      <c r="R24" s="642"/>
      <c r="S24" s="642"/>
      <c r="T24" s="642"/>
      <c r="U24" s="642"/>
      <c r="V24" s="643"/>
      <c r="W24" s="641">
        <v>0</v>
      </c>
      <c r="X24" s="642"/>
      <c r="Y24" s="642"/>
      <c r="Z24" s="642"/>
      <c r="AA24" s="642"/>
      <c r="AB24" s="642"/>
      <c r="AC24" s="64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651</v>
      </c>
      <c r="H25" s="920"/>
      <c r="I25" s="920"/>
      <c r="J25" s="920"/>
      <c r="K25" s="920"/>
      <c r="L25" s="920"/>
      <c r="M25" s="920"/>
      <c r="N25" s="920"/>
      <c r="O25" s="921"/>
      <c r="P25" s="641" t="s">
        <v>636</v>
      </c>
      <c r="Q25" s="642"/>
      <c r="R25" s="642"/>
      <c r="S25" s="642"/>
      <c r="T25" s="642"/>
      <c r="U25" s="642"/>
      <c r="V25" s="643"/>
      <c r="W25" s="641" t="s">
        <v>641</v>
      </c>
      <c r="X25" s="642"/>
      <c r="Y25" s="642"/>
      <c r="Z25" s="642"/>
      <c r="AA25" s="642"/>
      <c r="AB25" s="642"/>
      <c r="AC25" s="64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636</v>
      </c>
      <c r="H26" s="920"/>
      <c r="I26" s="920"/>
      <c r="J26" s="920"/>
      <c r="K26" s="920"/>
      <c r="L26" s="920"/>
      <c r="M26" s="920"/>
      <c r="N26" s="920"/>
      <c r="O26" s="921"/>
      <c r="P26" s="641" t="s">
        <v>636</v>
      </c>
      <c r="Q26" s="642"/>
      <c r="R26" s="642"/>
      <c r="S26" s="642"/>
      <c r="T26" s="642"/>
      <c r="U26" s="642"/>
      <c r="V26" s="643"/>
      <c r="W26" s="641" t="s">
        <v>636</v>
      </c>
      <c r="X26" s="642"/>
      <c r="Y26" s="642"/>
      <c r="Z26" s="642"/>
      <c r="AA26" s="642"/>
      <c r="AB26" s="642"/>
      <c r="AC26" s="64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636</v>
      </c>
      <c r="H27" s="920"/>
      <c r="I27" s="920"/>
      <c r="J27" s="920"/>
      <c r="K27" s="920"/>
      <c r="L27" s="920"/>
      <c r="M27" s="920"/>
      <c r="N27" s="920"/>
      <c r="O27" s="921"/>
      <c r="P27" s="641" t="s">
        <v>636</v>
      </c>
      <c r="Q27" s="642"/>
      <c r="R27" s="642"/>
      <c r="S27" s="642"/>
      <c r="T27" s="642"/>
      <c r="U27" s="642"/>
      <c r="V27" s="643"/>
      <c r="W27" s="641" t="s">
        <v>636</v>
      </c>
      <c r="X27" s="642"/>
      <c r="Y27" s="642"/>
      <c r="Z27" s="642"/>
      <c r="AA27" s="642"/>
      <c r="AB27" s="642"/>
      <c r="AC27" s="64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1">
        <f>AK13</f>
        <v>10</v>
      </c>
      <c r="Q29" s="642"/>
      <c r="R29" s="642"/>
      <c r="S29" s="642"/>
      <c r="T29" s="642"/>
      <c r="U29" s="642"/>
      <c r="V29" s="643"/>
      <c r="W29" s="935">
        <f>AR13</f>
        <v>10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310</v>
      </c>
      <c r="AF30" s="842"/>
      <c r="AG30" s="842"/>
      <c r="AH30" s="843"/>
      <c r="AI30" s="898" t="s">
        <v>332</v>
      </c>
      <c r="AJ30" s="898"/>
      <c r="AK30" s="898"/>
      <c r="AL30" s="841"/>
      <c r="AM30" s="898" t="s">
        <v>429</v>
      </c>
      <c r="AN30" s="898"/>
      <c r="AO30" s="898"/>
      <c r="AP30" s="841"/>
      <c r="AQ30" s="750" t="s">
        <v>184</v>
      </c>
      <c r="AR30" s="751"/>
      <c r="AS30" s="751"/>
      <c r="AT30" s="752"/>
      <c r="AU30" s="757" t="s">
        <v>133</v>
      </c>
      <c r="AV30" s="757"/>
      <c r="AW30" s="757"/>
      <c r="AX30" s="900"/>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9"/>
      <c r="AJ31" s="899"/>
      <c r="AK31" s="899"/>
      <c r="AL31" s="393"/>
      <c r="AM31" s="899"/>
      <c r="AN31" s="899"/>
      <c r="AO31" s="899"/>
      <c r="AP31" s="393"/>
      <c r="AQ31" s="236"/>
      <c r="AR31" s="187"/>
      <c r="AS31" s="122" t="s">
        <v>185</v>
      </c>
      <c r="AT31" s="123"/>
      <c r="AU31" s="186">
        <v>5</v>
      </c>
      <c r="AV31" s="186"/>
      <c r="AW31" s="378" t="s">
        <v>175</v>
      </c>
      <c r="AX31" s="379"/>
    </row>
    <row r="32" spans="1:50" ht="39.950000000000003" customHeight="1" x14ac:dyDescent="0.15">
      <c r="A32" s="383"/>
      <c r="B32" s="381"/>
      <c r="C32" s="381"/>
      <c r="D32" s="381"/>
      <c r="E32" s="381"/>
      <c r="F32" s="382"/>
      <c r="G32" s="549" t="s">
        <v>669</v>
      </c>
      <c r="H32" s="550"/>
      <c r="I32" s="550"/>
      <c r="J32" s="550"/>
      <c r="K32" s="550"/>
      <c r="L32" s="550"/>
      <c r="M32" s="550"/>
      <c r="N32" s="550"/>
      <c r="O32" s="551"/>
      <c r="P32" s="549" t="s">
        <v>670</v>
      </c>
      <c r="Q32" s="550"/>
      <c r="R32" s="550"/>
      <c r="S32" s="550"/>
      <c r="T32" s="550"/>
      <c r="U32" s="550"/>
      <c r="V32" s="550"/>
      <c r="W32" s="550"/>
      <c r="X32" s="551"/>
      <c r="Y32" s="456" t="s">
        <v>12</v>
      </c>
      <c r="Z32" s="516"/>
      <c r="AA32" s="517"/>
      <c r="AB32" s="446" t="s">
        <v>671</v>
      </c>
      <c r="AC32" s="446"/>
      <c r="AD32" s="446"/>
      <c r="AE32" s="204" t="s">
        <v>636</v>
      </c>
      <c r="AF32" s="205"/>
      <c r="AG32" s="205"/>
      <c r="AH32" s="205"/>
      <c r="AI32" s="204" t="s">
        <v>636</v>
      </c>
      <c r="AJ32" s="205"/>
      <c r="AK32" s="205"/>
      <c r="AL32" s="205"/>
      <c r="AM32" s="204" t="s">
        <v>641</v>
      </c>
      <c r="AN32" s="205"/>
      <c r="AO32" s="205"/>
      <c r="AP32" s="206"/>
      <c r="AQ32" s="322" t="s">
        <v>636</v>
      </c>
      <c r="AR32" s="194"/>
      <c r="AS32" s="194"/>
      <c r="AT32" s="323"/>
      <c r="AU32" s="205" t="s">
        <v>636</v>
      </c>
      <c r="AV32" s="205"/>
      <c r="AW32" s="205"/>
      <c r="AX32" s="207"/>
    </row>
    <row r="33" spans="1:51" ht="39.950000000000003" customHeight="1" x14ac:dyDescent="0.15">
      <c r="A33" s="384"/>
      <c r="B33" s="385"/>
      <c r="C33" s="385"/>
      <c r="D33" s="385"/>
      <c r="E33" s="385"/>
      <c r="F33" s="386"/>
      <c r="G33" s="552"/>
      <c r="H33" s="553"/>
      <c r="I33" s="553"/>
      <c r="J33" s="553"/>
      <c r="K33" s="553"/>
      <c r="L33" s="553"/>
      <c r="M33" s="553"/>
      <c r="N33" s="553"/>
      <c r="O33" s="554"/>
      <c r="P33" s="552"/>
      <c r="Q33" s="553"/>
      <c r="R33" s="553"/>
      <c r="S33" s="553"/>
      <c r="T33" s="553"/>
      <c r="U33" s="553"/>
      <c r="V33" s="553"/>
      <c r="W33" s="553"/>
      <c r="X33" s="554"/>
      <c r="Y33" s="432" t="s">
        <v>53</v>
      </c>
      <c r="Z33" s="427"/>
      <c r="AA33" s="428"/>
      <c r="AB33" s="508" t="s">
        <v>671</v>
      </c>
      <c r="AC33" s="508"/>
      <c r="AD33" s="508"/>
      <c r="AE33" s="204" t="s">
        <v>635</v>
      </c>
      <c r="AF33" s="205"/>
      <c r="AG33" s="205"/>
      <c r="AH33" s="205"/>
      <c r="AI33" s="204" t="s">
        <v>635</v>
      </c>
      <c r="AJ33" s="205"/>
      <c r="AK33" s="205"/>
      <c r="AL33" s="205"/>
      <c r="AM33" s="204" t="s">
        <v>636</v>
      </c>
      <c r="AN33" s="205"/>
      <c r="AO33" s="205"/>
      <c r="AP33" s="206"/>
      <c r="AQ33" s="322" t="s">
        <v>636</v>
      </c>
      <c r="AR33" s="194"/>
      <c r="AS33" s="194"/>
      <c r="AT33" s="323"/>
      <c r="AU33" s="205">
        <v>1</v>
      </c>
      <c r="AV33" s="205"/>
      <c r="AW33" s="205"/>
      <c r="AX33" s="207"/>
    </row>
    <row r="34" spans="1:51" ht="39.950000000000003" customHeight="1" x14ac:dyDescent="0.15">
      <c r="A34" s="383"/>
      <c r="B34" s="381"/>
      <c r="C34" s="381"/>
      <c r="D34" s="381"/>
      <c r="E34" s="381"/>
      <c r="F34" s="382"/>
      <c r="G34" s="555"/>
      <c r="H34" s="556"/>
      <c r="I34" s="556"/>
      <c r="J34" s="556"/>
      <c r="K34" s="556"/>
      <c r="L34" s="556"/>
      <c r="M34" s="556"/>
      <c r="N34" s="556"/>
      <c r="O34" s="557"/>
      <c r="P34" s="555"/>
      <c r="Q34" s="556"/>
      <c r="R34" s="556"/>
      <c r="S34" s="556"/>
      <c r="T34" s="556"/>
      <c r="U34" s="556"/>
      <c r="V34" s="556"/>
      <c r="W34" s="556"/>
      <c r="X34" s="557"/>
      <c r="Y34" s="432" t="s">
        <v>13</v>
      </c>
      <c r="Z34" s="427"/>
      <c r="AA34" s="428"/>
      <c r="AB34" s="541" t="s">
        <v>176</v>
      </c>
      <c r="AC34" s="541"/>
      <c r="AD34" s="541"/>
      <c r="AE34" s="204" t="s">
        <v>636</v>
      </c>
      <c r="AF34" s="205"/>
      <c r="AG34" s="205"/>
      <c r="AH34" s="205"/>
      <c r="AI34" s="204" t="s">
        <v>636</v>
      </c>
      <c r="AJ34" s="205"/>
      <c r="AK34" s="205"/>
      <c r="AL34" s="205"/>
      <c r="AM34" s="204" t="s">
        <v>636</v>
      </c>
      <c r="AN34" s="205"/>
      <c r="AO34" s="205"/>
      <c r="AP34" s="206"/>
      <c r="AQ34" s="322" t="s">
        <v>636</v>
      </c>
      <c r="AR34" s="194"/>
      <c r="AS34" s="194"/>
      <c r="AT34" s="323"/>
      <c r="AU34" s="205" t="s">
        <v>636</v>
      </c>
      <c r="AV34" s="205"/>
      <c r="AW34" s="205"/>
      <c r="AX34" s="207"/>
    </row>
    <row r="35" spans="1:51" ht="23.25" customHeight="1" x14ac:dyDescent="0.15">
      <c r="A35" s="214" t="s">
        <v>300</v>
      </c>
      <c r="B35" s="215"/>
      <c r="C35" s="215"/>
      <c r="D35" s="215"/>
      <c r="E35" s="215"/>
      <c r="F35" s="216"/>
      <c r="G35" s="220" t="s">
        <v>658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0.100000000000001"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20.100000000000001" hidden="1" customHeight="1" x14ac:dyDescent="0.15">
      <c r="A37" s="753" t="s">
        <v>270</v>
      </c>
      <c r="B37" s="754"/>
      <c r="C37" s="754"/>
      <c r="D37" s="754"/>
      <c r="E37" s="754"/>
      <c r="F37" s="755"/>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310</v>
      </c>
      <c r="AF37" s="233"/>
      <c r="AG37" s="233"/>
      <c r="AH37" s="233"/>
      <c r="AI37" s="233" t="s">
        <v>332</v>
      </c>
      <c r="AJ37" s="233"/>
      <c r="AK37" s="233"/>
      <c r="AL37" s="233"/>
      <c r="AM37" s="233" t="s">
        <v>429</v>
      </c>
      <c r="AN37" s="233"/>
      <c r="AO37" s="233"/>
      <c r="AP37" s="233"/>
      <c r="AQ37" s="140" t="s">
        <v>184</v>
      </c>
      <c r="AR37" s="141"/>
      <c r="AS37" s="141"/>
      <c r="AT37" s="142"/>
      <c r="AU37" s="397" t="s">
        <v>133</v>
      </c>
      <c r="AV37" s="397"/>
      <c r="AW37" s="397"/>
      <c r="AX37" s="893"/>
      <c r="AY37">
        <f>COUNTA($G$39)</f>
        <v>0</v>
      </c>
    </row>
    <row r="38" spans="1:51" ht="20.100000000000001"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0.100000000000001"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0.100000000000001"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0.100000000000001"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0.100000000000001" hidden="1" customHeight="1" x14ac:dyDescent="0.15">
      <c r="A42" s="214" t="s">
        <v>300</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0.100000000000001"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20.100000000000001" hidden="1" customHeight="1" x14ac:dyDescent="0.15">
      <c r="A44" s="753" t="s">
        <v>270</v>
      </c>
      <c r="B44" s="754"/>
      <c r="C44" s="754"/>
      <c r="D44" s="754"/>
      <c r="E44" s="754"/>
      <c r="F44" s="755"/>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310</v>
      </c>
      <c r="AF44" s="233"/>
      <c r="AG44" s="233"/>
      <c r="AH44" s="233"/>
      <c r="AI44" s="233" t="s">
        <v>332</v>
      </c>
      <c r="AJ44" s="233"/>
      <c r="AK44" s="233"/>
      <c r="AL44" s="233"/>
      <c r="AM44" s="233" t="s">
        <v>429</v>
      </c>
      <c r="AN44" s="233"/>
      <c r="AO44" s="233"/>
      <c r="AP44" s="233"/>
      <c r="AQ44" s="140" t="s">
        <v>184</v>
      </c>
      <c r="AR44" s="141"/>
      <c r="AS44" s="141"/>
      <c r="AT44" s="142"/>
      <c r="AU44" s="397" t="s">
        <v>133</v>
      </c>
      <c r="AV44" s="397"/>
      <c r="AW44" s="397"/>
      <c r="AX44" s="893"/>
      <c r="AY44">
        <f>COUNTA($G$46)</f>
        <v>0</v>
      </c>
    </row>
    <row r="45" spans="1:51" ht="20.100000000000001"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0.100000000000001"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0.100000000000001"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0.100000000000001"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0.100000000000001" hidden="1" customHeight="1" x14ac:dyDescent="0.15">
      <c r="A49" s="214" t="s">
        <v>300</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0.100000000000001"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20.100000000000001"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310</v>
      </c>
      <c r="AF51" s="233"/>
      <c r="AG51" s="233"/>
      <c r="AH51" s="233"/>
      <c r="AI51" s="233" t="s">
        <v>332</v>
      </c>
      <c r="AJ51" s="233"/>
      <c r="AK51" s="233"/>
      <c r="AL51" s="233"/>
      <c r="AM51" s="233" t="s">
        <v>429</v>
      </c>
      <c r="AN51" s="233"/>
      <c r="AO51" s="233"/>
      <c r="AP51" s="233"/>
      <c r="AQ51" s="140" t="s">
        <v>184</v>
      </c>
      <c r="AR51" s="141"/>
      <c r="AS51" s="141"/>
      <c r="AT51" s="142"/>
      <c r="AU51" s="908" t="s">
        <v>133</v>
      </c>
      <c r="AV51" s="908"/>
      <c r="AW51" s="908"/>
      <c r="AX51" s="909"/>
      <c r="AY51">
        <f>COUNTA($G$53)</f>
        <v>0</v>
      </c>
    </row>
    <row r="52" spans="1:51" ht="20.100000000000001"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0.100000000000001"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0.100000000000001"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0.100000000000001"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0.100000000000001" hidden="1" customHeight="1" x14ac:dyDescent="0.15">
      <c r="A56" s="214" t="s">
        <v>300</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0.100000000000001"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20.100000000000001"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310</v>
      </c>
      <c r="AF58" s="233"/>
      <c r="AG58" s="233"/>
      <c r="AH58" s="233"/>
      <c r="AI58" s="233" t="s">
        <v>332</v>
      </c>
      <c r="AJ58" s="233"/>
      <c r="AK58" s="233"/>
      <c r="AL58" s="233"/>
      <c r="AM58" s="233" t="s">
        <v>429</v>
      </c>
      <c r="AN58" s="233"/>
      <c r="AO58" s="233"/>
      <c r="AP58" s="233"/>
      <c r="AQ58" s="140" t="s">
        <v>184</v>
      </c>
      <c r="AR58" s="141"/>
      <c r="AS58" s="141"/>
      <c r="AT58" s="142"/>
      <c r="AU58" s="908" t="s">
        <v>133</v>
      </c>
      <c r="AV58" s="908"/>
      <c r="AW58" s="908"/>
      <c r="AX58" s="909"/>
      <c r="AY58">
        <f>COUNTA($G$60)</f>
        <v>0</v>
      </c>
    </row>
    <row r="59" spans="1:51" ht="20.100000000000001"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0.100000000000001"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0.100000000000001"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0.100000000000001"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0.100000000000001" hidden="1" customHeight="1" x14ac:dyDescent="0.15">
      <c r="A63" s="214" t="s">
        <v>300</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0.100000000000001"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20.100000000000001"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310</v>
      </c>
      <c r="AF65" s="233"/>
      <c r="AG65" s="233"/>
      <c r="AH65" s="233"/>
      <c r="AI65" s="233" t="s">
        <v>332</v>
      </c>
      <c r="AJ65" s="233"/>
      <c r="AK65" s="233"/>
      <c r="AL65" s="233"/>
      <c r="AM65" s="233" t="s">
        <v>429</v>
      </c>
      <c r="AN65" s="233"/>
      <c r="AO65" s="233"/>
      <c r="AP65" s="233"/>
      <c r="AQ65" s="144" t="s">
        <v>184</v>
      </c>
      <c r="AR65" s="119"/>
      <c r="AS65" s="119"/>
      <c r="AT65" s="120"/>
      <c r="AU65" s="234" t="s">
        <v>133</v>
      </c>
      <c r="AV65" s="234"/>
      <c r="AW65" s="234"/>
      <c r="AX65" s="235"/>
      <c r="AY65">
        <f>COUNTA($H$67)</f>
        <v>0</v>
      </c>
    </row>
    <row r="66" spans="1:51" ht="20.100000000000001"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0.100000000000001"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290</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0.100000000000001"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290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0.100000000000001"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291</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0.100000000000001"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289</v>
      </c>
      <c r="X70" s="295"/>
      <c r="Y70" s="253" t="s">
        <v>12</v>
      </c>
      <c r="Z70" s="253"/>
      <c r="AA70" s="254"/>
      <c r="AB70" s="255" t="s">
        <v>290</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0.100000000000001"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290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0.100000000000001"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291</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20.100000000000001" hidden="1" customHeight="1" x14ac:dyDescent="0.15">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310</v>
      </c>
      <c r="AF73" s="233"/>
      <c r="AG73" s="233"/>
      <c r="AH73" s="233"/>
      <c r="AI73" s="233" t="s">
        <v>332</v>
      </c>
      <c r="AJ73" s="233"/>
      <c r="AK73" s="233"/>
      <c r="AL73" s="233"/>
      <c r="AM73" s="233" t="s">
        <v>429</v>
      </c>
      <c r="AN73" s="233"/>
      <c r="AO73" s="233"/>
      <c r="AP73" s="233"/>
      <c r="AQ73" s="144" t="s">
        <v>184</v>
      </c>
      <c r="AR73" s="119"/>
      <c r="AS73" s="119"/>
      <c r="AT73" s="120"/>
      <c r="AU73" s="124" t="s">
        <v>133</v>
      </c>
      <c r="AV73" s="125"/>
      <c r="AW73" s="125"/>
      <c r="AX73" s="126"/>
      <c r="AY73">
        <f>COUNTA($H$75)</f>
        <v>0</v>
      </c>
    </row>
    <row r="74" spans="1:51" ht="20.100000000000001"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0.100000000000001"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0.100000000000001"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0.100000000000001"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3"/>
      <c r="AF77" s="874"/>
      <c r="AG77" s="874"/>
      <c r="AH77" s="874"/>
      <c r="AI77" s="873"/>
      <c r="AJ77" s="874"/>
      <c r="AK77" s="874"/>
      <c r="AL77" s="874"/>
      <c r="AM77" s="873"/>
      <c r="AN77" s="874"/>
      <c r="AO77" s="874"/>
      <c r="AP77" s="874"/>
      <c r="AQ77" s="322"/>
      <c r="AR77" s="194"/>
      <c r="AS77" s="194"/>
      <c r="AT77" s="323"/>
      <c r="AU77" s="205"/>
      <c r="AV77" s="205"/>
      <c r="AW77" s="205"/>
      <c r="AX77" s="207"/>
      <c r="AY77">
        <f t="shared" si="9"/>
        <v>0</v>
      </c>
    </row>
    <row r="78" spans="1:51" ht="20.100000000000001" hidden="1" customHeight="1" x14ac:dyDescent="0.15">
      <c r="A78" s="315" t="s">
        <v>303</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20.100000000000001"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c r="AS79" s="259"/>
      <c r="AT79" s="260"/>
      <c r="AU79" s="260"/>
      <c r="AV79" s="260"/>
      <c r="AW79" s="260"/>
      <c r="AX79" s="951"/>
      <c r="AY79">
        <f>COUNTIF($AR$79,"☑")</f>
        <v>0</v>
      </c>
    </row>
    <row r="80" spans="1:51" ht="20.100000000000001" hidden="1" customHeight="1" x14ac:dyDescent="0.15">
      <c r="A80" s="847"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622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0.100000000000001" hidden="1" customHeight="1" x14ac:dyDescent="0.15">
      <c r="A81" s="848"/>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0.100000000000001" hidden="1" customHeight="1" x14ac:dyDescent="0.15">
      <c r="A82" s="848"/>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c r="AY82">
        <f t="shared" ref="AY82:AY89" si="10">$AY$80</f>
        <v>0</v>
      </c>
    </row>
    <row r="83" spans="1:60" ht="20.100000000000001" hidden="1" customHeight="1" x14ac:dyDescent="0.15">
      <c r="A83" s="848"/>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c r="AY83">
        <f t="shared" si="10"/>
        <v>0</v>
      </c>
    </row>
    <row r="84" spans="1:60" ht="20.100000000000001" hidden="1" customHeight="1" x14ac:dyDescent="0.15">
      <c r="A84" s="848"/>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2"/>
      <c r="AY84">
        <f t="shared" si="10"/>
        <v>0</v>
      </c>
    </row>
    <row r="85" spans="1:60" ht="20.100000000000001" hidden="1" customHeight="1" x14ac:dyDescent="0.15">
      <c r="A85" s="848"/>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310</v>
      </c>
      <c r="AF85" s="233"/>
      <c r="AG85" s="233"/>
      <c r="AH85" s="233"/>
      <c r="AI85" s="233" t="s">
        <v>332</v>
      </c>
      <c r="AJ85" s="233"/>
      <c r="AK85" s="233"/>
      <c r="AL85" s="233"/>
      <c r="AM85" s="233" t="s">
        <v>429</v>
      </c>
      <c r="AN85" s="233"/>
      <c r="AO85" s="233"/>
      <c r="AP85" s="233"/>
      <c r="AQ85" s="144" t="s">
        <v>184</v>
      </c>
      <c r="AR85" s="119"/>
      <c r="AS85" s="119"/>
      <c r="AT85" s="120"/>
      <c r="AU85" s="518" t="s">
        <v>133</v>
      </c>
      <c r="AV85" s="518"/>
      <c r="AW85" s="518"/>
      <c r="AX85" s="519"/>
      <c r="AY85">
        <f t="shared" si="10"/>
        <v>0</v>
      </c>
      <c r="AZ85" s="10"/>
      <c r="BA85" s="10"/>
      <c r="BB85" s="10"/>
      <c r="BC85" s="10"/>
    </row>
    <row r="86" spans="1:60" ht="20.100000000000001" hidden="1" customHeight="1" x14ac:dyDescent="0.15">
      <c r="A86" s="848"/>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0.100000000000001" hidden="1" customHeight="1" x14ac:dyDescent="0.15">
      <c r="A87" s="848"/>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0.100000000000001" hidden="1" customHeight="1" x14ac:dyDescent="0.15">
      <c r="A88" s="848"/>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0.100000000000001" hidden="1" customHeight="1" x14ac:dyDescent="0.15">
      <c r="A89" s="848"/>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20.100000000000001" hidden="1" customHeight="1" x14ac:dyDescent="0.15">
      <c r="A90" s="848"/>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310</v>
      </c>
      <c r="AF90" s="233"/>
      <c r="AG90" s="233"/>
      <c r="AH90" s="233"/>
      <c r="AI90" s="233" t="s">
        <v>332</v>
      </c>
      <c r="AJ90" s="233"/>
      <c r="AK90" s="233"/>
      <c r="AL90" s="233"/>
      <c r="AM90" s="233" t="s">
        <v>429</v>
      </c>
      <c r="AN90" s="233"/>
      <c r="AO90" s="233"/>
      <c r="AP90" s="233"/>
      <c r="AQ90" s="144" t="s">
        <v>184</v>
      </c>
      <c r="AR90" s="119"/>
      <c r="AS90" s="119"/>
      <c r="AT90" s="120"/>
      <c r="AU90" s="518" t="s">
        <v>133</v>
      </c>
      <c r="AV90" s="518"/>
      <c r="AW90" s="518"/>
      <c r="AX90" s="519"/>
      <c r="AY90">
        <f>COUNTA($G$92)</f>
        <v>0</v>
      </c>
    </row>
    <row r="91" spans="1:60" ht="20.100000000000001" hidden="1" customHeight="1" x14ac:dyDescent="0.15">
      <c r="A91" s="848"/>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0.100000000000001" hidden="1" customHeight="1" x14ac:dyDescent="0.15">
      <c r="A92" s="848"/>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0.100000000000001" hidden="1" customHeight="1" x14ac:dyDescent="0.15">
      <c r="A93" s="848"/>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0.100000000000001" hidden="1" customHeight="1" x14ac:dyDescent="0.15">
      <c r="A94" s="848"/>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20.100000000000001" hidden="1" customHeight="1" x14ac:dyDescent="0.15">
      <c r="A95" s="848"/>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310</v>
      </c>
      <c r="AF95" s="233"/>
      <c r="AG95" s="233"/>
      <c r="AH95" s="233"/>
      <c r="AI95" s="233" t="s">
        <v>332</v>
      </c>
      <c r="AJ95" s="233"/>
      <c r="AK95" s="233"/>
      <c r="AL95" s="233"/>
      <c r="AM95" s="233" t="s">
        <v>429</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20.100000000000001" hidden="1" customHeight="1" x14ac:dyDescent="0.15">
      <c r="A96" s="848"/>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0.100000000000001" hidden="1" customHeight="1" x14ac:dyDescent="0.15">
      <c r="A97" s="848"/>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0.100000000000001" hidden="1" customHeight="1" x14ac:dyDescent="0.15">
      <c r="A98" s="848"/>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0.100000000000001" hidden="1" customHeight="1" thickBot="1" x14ac:dyDescent="0.2">
      <c r="A99" s="849"/>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20.100000000000001"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4" t="s">
        <v>310</v>
      </c>
      <c r="AF100" s="525"/>
      <c r="AG100" s="525"/>
      <c r="AH100" s="526"/>
      <c r="AI100" s="524" t="s">
        <v>332</v>
      </c>
      <c r="AJ100" s="525"/>
      <c r="AK100" s="525"/>
      <c r="AL100" s="526"/>
      <c r="AM100" s="524" t="s">
        <v>429</v>
      </c>
      <c r="AN100" s="525"/>
      <c r="AO100" s="525"/>
      <c r="AP100" s="526"/>
      <c r="AQ100" s="303" t="s">
        <v>337</v>
      </c>
      <c r="AR100" s="304"/>
      <c r="AS100" s="304"/>
      <c r="AT100" s="305"/>
      <c r="AU100" s="303" t="s">
        <v>463</v>
      </c>
      <c r="AV100" s="304"/>
      <c r="AW100" s="304"/>
      <c r="AX100" s="306"/>
    </row>
    <row r="101" spans="1:60" ht="23.25" customHeight="1" x14ac:dyDescent="0.15">
      <c r="A101" s="404"/>
      <c r="B101" s="405"/>
      <c r="C101" s="405"/>
      <c r="D101" s="405"/>
      <c r="E101" s="405"/>
      <c r="F101" s="406"/>
      <c r="G101" s="94" t="s">
        <v>653</v>
      </c>
      <c r="H101" s="94"/>
      <c r="I101" s="94"/>
      <c r="J101" s="94"/>
      <c r="K101" s="94"/>
      <c r="L101" s="94"/>
      <c r="M101" s="94"/>
      <c r="N101" s="94"/>
      <c r="O101" s="94"/>
      <c r="P101" s="94"/>
      <c r="Q101" s="94"/>
      <c r="R101" s="94"/>
      <c r="S101" s="94"/>
      <c r="T101" s="94"/>
      <c r="U101" s="94"/>
      <c r="V101" s="94"/>
      <c r="W101" s="94"/>
      <c r="X101" s="95"/>
      <c r="Y101" s="527" t="s">
        <v>54</v>
      </c>
      <c r="Z101" s="528"/>
      <c r="AA101" s="529"/>
      <c r="AB101" s="446" t="s">
        <v>642</v>
      </c>
      <c r="AC101" s="446"/>
      <c r="AD101" s="446"/>
      <c r="AE101" s="268" t="s">
        <v>652</v>
      </c>
      <c r="AF101" s="268"/>
      <c r="AG101" s="268"/>
      <c r="AH101" s="268"/>
      <c r="AI101" s="268" t="s">
        <v>660</v>
      </c>
      <c r="AJ101" s="268"/>
      <c r="AK101" s="268"/>
      <c r="AL101" s="268"/>
      <c r="AM101" s="268" t="s">
        <v>668</v>
      </c>
      <c r="AN101" s="268"/>
      <c r="AO101" s="268"/>
      <c r="AP101" s="268"/>
      <c r="AQ101" s="268" t="s">
        <v>679</v>
      </c>
      <c r="AR101" s="268"/>
      <c r="AS101" s="268"/>
      <c r="AT101" s="268"/>
      <c r="AU101" s="204" t="s">
        <v>678</v>
      </c>
      <c r="AV101" s="205"/>
      <c r="AW101" s="205"/>
      <c r="AX101" s="207"/>
    </row>
    <row r="102" spans="1:60" ht="20.100000000000001"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642</v>
      </c>
      <c r="AC102" s="446"/>
      <c r="AD102" s="446"/>
      <c r="AE102" s="268" t="s">
        <v>655</v>
      </c>
      <c r="AF102" s="268"/>
      <c r="AG102" s="268"/>
      <c r="AH102" s="268"/>
      <c r="AI102" s="268" t="s">
        <v>660</v>
      </c>
      <c r="AJ102" s="268"/>
      <c r="AK102" s="268"/>
      <c r="AL102" s="268"/>
      <c r="AM102" s="268" t="s">
        <v>668</v>
      </c>
      <c r="AN102" s="268"/>
      <c r="AO102" s="268"/>
      <c r="AP102" s="268"/>
      <c r="AQ102" s="268">
        <v>1</v>
      </c>
      <c r="AR102" s="268"/>
      <c r="AS102" s="268"/>
      <c r="AT102" s="268"/>
      <c r="AU102" s="211">
        <v>2</v>
      </c>
      <c r="AV102" s="212"/>
      <c r="AW102" s="212"/>
      <c r="AX102" s="307"/>
    </row>
    <row r="103" spans="1:60" ht="20.100000000000001"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310</v>
      </c>
      <c r="AF103" s="233"/>
      <c r="AG103" s="233"/>
      <c r="AH103" s="233"/>
      <c r="AI103" s="233" t="s">
        <v>332</v>
      </c>
      <c r="AJ103" s="233"/>
      <c r="AK103" s="233"/>
      <c r="AL103" s="233"/>
      <c r="AM103" s="233" t="s">
        <v>429</v>
      </c>
      <c r="AN103" s="233"/>
      <c r="AO103" s="233"/>
      <c r="AP103" s="233"/>
      <c r="AQ103" s="265" t="s">
        <v>337</v>
      </c>
      <c r="AR103" s="266"/>
      <c r="AS103" s="266"/>
      <c r="AT103" s="266"/>
      <c r="AU103" s="265" t="s">
        <v>463</v>
      </c>
      <c r="AV103" s="266"/>
      <c r="AW103" s="266"/>
      <c r="AX103" s="267"/>
      <c r="AY103">
        <f>COUNTA($G$104)</f>
        <v>0</v>
      </c>
    </row>
    <row r="104" spans="1:60" ht="20.100000000000001"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0.100000000000001"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20.100000000000001"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310</v>
      </c>
      <c r="AF106" s="233"/>
      <c r="AG106" s="233"/>
      <c r="AH106" s="233"/>
      <c r="AI106" s="233" t="s">
        <v>332</v>
      </c>
      <c r="AJ106" s="233"/>
      <c r="AK106" s="233"/>
      <c r="AL106" s="233"/>
      <c r="AM106" s="233" t="s">
        <v>429</v>
      </c>
      <c r="AN106" s="233"/>
      <c r="AO106" s="233"/>
      <c r="AP106" s="233"/>
      <c r="AQ106" s="265" t="s">
        <v>337</v>
      </c>
      <c r="AR106" s="266"/>
      <c r="AS106" s="266"/>
      <c r="AT106" s="266"/>
      <c r="AU106" s="265" t="s">
        <v>463</v>
      </c>
      <c r="AV106" s="266"/>
      <c r="AW106" s="266"/>
      <c r="AX106" s="267"/>
      <c r="AY106">
        <f>COUNTA($G$107)</f>
        <v>0</v>
      </c>
    </row>
    <row r="107" spans="1:60" ht="20.100000000000001"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0.100000000000001"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20.100000000000001"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310</v>
      </c>
      <c r="AF109" s="233"/>
      <c r="AG109" s="233"/>
      <c r="AH109" s="233"/>
      <c r="AI109" s="233" t="s">
        <v>332</v>
      </c>
      <c r="AJ109" s="233"/>
      <c r="AK109" s="233"/>
      <c r="AL109" s="233"/>
      <c r="AM109" s="233" t="s">
        <v>429</v>
      </c>
      <c r="AN109" s="233"/>
      <c r="AO109" s="233"/>
      <c r="AP109" s="233"/>
      <c r="AQ109" s="265" t="s">
        <v>337</v>
      </c>
      <c r="AR109" s="266"/>
      <c r="AS109" s="266"/>
      <c r="AT109" s="266"/>
      <c r="AU109" s="265" t="s">
        <v>463</v>
      </c>
      <c r="AV109" s="266"/>
      <c r="AW109" s="266"/>
      <c r="AX109" s="267"/>
      <c r="AY109">
        <f>COUNTA($G$110)</f>
        <v>0</v>
      </c>
    </row>
    <row r="110" spans="1:60" ht="20.100000000000001"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0.100000000000001"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20.100000000000001"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310</v>
      </c>
      <c r="AF112" s="233"/>
      <c r="AG112" s="233"/>
      <c r="AH112" s="233"/>
      <c r="AI112" s="233" t="s">
        <v>332</v>
      </c>
      <c r="AJ112" s="233"/>
      <c r="AK112" s="233"/>
      <c r="AL112" s="233"/>
      <c r="AM112" s="233" t="s">
        <v>429</v>
      </c>
      <c r="AN112" s="233"/>
      <c r="AO112" s="233"/>
      <c r="AP112" s="233"/>
      <c r="AQ112" s="265" t="s">
        <v>337</v>
      </c>
      <c r="AR112" s="266"/>
      <c r="AS112" s="266"/>
      <c r="AT112" s="266"/>
      <c r="AU112" s="265" t="s">
        <v>463</v>
      </c>
      <c r="AV112" s="266"/>
      <c r="AW112" s="266"/>
      <c r="AX112" s="267"/>
      <c r="AY112">
        <f>COUNTA($G$113)</f>
        <v>0</v>
      </c>
    </row>
    <row r="113" spans="1:51" ht="20.100000000000001"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0.100000000000001"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0.100000000000001"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310</v>
      </c>
      <c r="AF115" s="233"/>
      <c r="AG115" s="233"/>
      <c r="AH115" s="233"/>
      <c r="AI115" s="233" t="s">
        <v>332</v>
      </c>
      <c r="AJ115" s="233"/>
      <c r="AK115" s="233"/>
      <c r="AL115" s="233"/>
      <c r="AM115" s="233" t="s">
        <v>429</v>
      </c>
      <c r="AN115" s="233"/>
      <c r="AO115" s="233"/>
      <c r="AP115" s="233"/>
      <c r="AQ115" s="575" t="s">
        <v>464</v>
      </c>
      <c r="AR115" s="576"/>
      <c r="AS115" s="576"/>
      <c r="AT115" s="576"/>
      <c r="AU115" s="576"/>
      <c r="AV115" s="576"/>
      <c r="AW115" s="576"/>
      <c r="AX115" s="577"/>
    </row>
    <row r="116" spans="1:51" ht="23.25" customHeight="1" x14ac:dyDescent="0.15">
      <c r="A116" s="421"/>
      <c r="B116" s="422"/>
      <c r="C116" s="422"/>
      <c r="D116" s="422"/>
      <c r="E116" s="422"/>
      <c r="F116" s="423"/>
      <c r="G116" s="373" t="s">
        <v>654</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643</v>
      </c>
      <c r="AC116" s="448"/>
      <c r="AD116" s="449"/>
      <c r="AE116" s="268" t="s">
        <v>652</v>
      </c>
      <c r="AF116" s="268"/>
      <c r="AG116" s="268"/>
      <c r="AH116" s="268"/>
      <c r="AI116" s="268" t="s">
        <v>660</v>
      </c>
      <c r="AJ116" s="268"/>
      <c r="AK116" s="268"/>
      <c r="AL116" s="268"/>
      <c r="AM116" s="268" t="s">
        <v>672</v>
      </c>
      <c r="AN116" s="268"/>
      <c r="AO116" s="268"/>
      <c r="AP116" s="268"/>
      <c r="AQ116" s="204">
        <v>10</v>
      </c>
      <c r="AR116" s="205"/>
      <c r="AS116" s="205"/>
      <c r="AT116" s="205"/>
      <c r="AU116" s="205"/>
      <c r="AV116" s="205"/>
      <c r="AW116" s="205"/>
      <c r="AX116" s="207"/>
    </row>
    <row r="117" spans="1:51" ht="20.100000000000001"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644</v>
      </c>
      <c r="AC117" s="458"/>
      <c r="AD117" s="459"/>
      <c r="AE117" s="536" t="s">
        <v>656</v>
      </c>
      <c r="AF117" s="536"/>
      <c r="AG117" s="536"/>
      <c r="AH117" s="536"/>
      <c r="AI117" s="536" t="s">
        <v>661</v>
      </c>
      <c r="AJ117" s="536"/>
      <c r="AK117" s="536"/>
      <c r="AL117" s="536"/>
      <c r="AM117" s="536" t="s">
        <v>673</v>
      </c>
      <c r="AN117" s="536"/>
      <c r="AO117" s="536"/>
      <c r="AP117" s="536"/>
      <c r="AQ117" s="536" t="s">
        <v>680</v>
      </c>
      <c r="AR117" s="536"/>
      <c r="AS117" s="536"/>
      <c r="AT117" s="536"/>
      <c r="AU117" s="536"/>
      <c r="AV117" s="536"/>
      <c r="AW117" s="536"/>
      <c r="AX117" s="537"/>
    </row>
    <row r="118" spans="1:51" ht="20.100000000000001"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310</v>
      </c>
      <c r="AF118" s="233"/>
      <c r="AG118" s="233"/>
      <c r="AH118" s="233"/>
      <c r="AI118" s="233" t="s">
        <v>332</v>
      </c>
      <c r="AJ118" s="233"/>
      <c r="AK118" s="233"/>
      <c r="AL118" s="233"/>
      <c r="AM118" s="233" t="s">
        <v>429</v>
      </c>
      <c r="AN118" s="233"/>
      <c r="AO118" s="233"/>
      <c r="AP118" s="233"/>
      <c r="AQ118" s="575" t="s">
        <v>464</v>
      </c>
      <c r="AR118" s="576"/>
      <c r="AS118" s="576"/>
      <c r="AT118" s="576"/>
      <c r="AU118" s="576"/>
      <c r="AV118" s="576"/>
      <c r="AW118" s="576"/>
      <c r="AX118" s="577"/>
      <c r="AY118" s="77">
        <f>IF(SUBSTITUTE(SUBSTITUTE($G$119,"／",""),"　","")="",0,1)</f>
        <v>0</v>
      </c>
    </row>
    <row r="119" spans="1:51" ht="20.100000000000001"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20.100000000000001"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0.100000000000001"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310</v>
      </c>
      <c r="AF121" s="233"/>
      <c r="AG121" s="233"/>
      <c r="AH121" s="233"/>
      <c r="AI121" s="233" t="s">
        <v>332</v>
      </c>
      <c r="AJ121" s="233"/>
      <c r="AK121" s="233"/>
      <c r="AL121" s="233"/>
      <c r="AM121" s="233" t="s">
        <v>429</v>
      </c>
      <c r="AN121" s="233"/>
      <c r="AO121" s="233"/>
      <c r="AP121" s="233"/>
      <c r="AQ121" s="575" t="s">
        <v>464</v>
      </c>
      <c r="AR121" s="576"/>
      <c r="AS121" s="576"/>
      <c r="AT121" s="576"/>
      <c r="AU121" s="576"/>
      <c r="AV121" s="576"/>
      <c r="AW121" s="576"/>
      <c r="AX121" s="577"/>
      <c r="AY121" s="77">
        <f>IF(SUBSTITUTE(SUBSTITUTE($G$122,"／",""),"　","")="",0,1)</f>
        <v>0</v>
      </c>
    </row>
    <row r="122" spans="1:51" ht="20.100000000000001"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20.100000000000001"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281</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0.100000000000001"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310</v>
      </c>
      <c r="AF124" s="233"/>
      <c r="AG124" s="233"/>
      <c r="AH124" s="233"/>
      <c r="AI124" s="233" t="s">
        <v>332</v>
      </c>
      <c r="AJ124" s="233"/>
      <c r="AK124" s="233"/>
      <c r="AL124" s="233"/>
      <c r="AM124" s="233" t="s">
        <v>429</v>
      </c>
      <c r="AN124" s="233"/>
      <c r="AO124" s="233"/>
      <c r="AP124" s="233"/>
      <c r="AQ124" s="575" t="s">
        <v>464</v>
      </c>
      <c r="AR124" s="576"/>
      <c r="AS124" s="576"/>
      <c r="AT124" s="576"/>
      <c r="AU124" s="576"/>
      <c r="AV124" s="576"/>
      <c r="AW124" s="576"/>
      <c r="AX124" s="577"/>
      <c r="AY124" s="77">
        <f>IF(SUBSTITUTE(SUBSTITUTE($G$125,"／",""),"　","")="",0,1)</f>
        <v>0</v>
      </c>
    </row>
    <row r="125" spans="1:51" ht="20.100000000000001" hidden="1" customHeight="1" x14ac:dyDescent="0.15">
      <c r="A125" s="421"/>
      <c r="B125" s="422"/>
      <c r="C125" s="422"/>
      <c r="D125" s="422"/>
      <c r="E125" s="422"/>
      <c r="F125" s="423"/>
      <c r="G125" s="373" t="s">
        <v>460</v>
      </c>
      <c r="H125" s="373"/>
      <c r="I125" s="373"/>
      <c r="J125" s="373"/>
      <c r="K125" s="373"/>
      <c r="L125" s="373"/>
      <c r="M125" s="373"/>
      <c r="N125" s="373"/>
      <c r="O125" s="373"/>
      <c r="P125" s="373"/>
      <c r="Q125" s="373"/>
      <c r="R125" s="373"/>
      <c r="S125" s="373"/>
      <c r="T125" s="373"/>
      <c r="U125" s="373"/>
      <c r="V125" s="373"/>
      <c r="W125" s="373"/>
      <c r="X125" s="913"/>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20.100000000000001"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4"/>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0.100000000000001"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10"/>
      <c r="Z127" s="911"/>
      <c r="AA127" s="912"/>
      <c r="AB127" s="393" t="s">
        <v>11</v>
      </c>
      <c r="AC127" s="394"/>
      <c r="AD127" s="395"/>
      <c r="AE127" s="233" t="s">
        <v>310</v>
      </c>
      <c r="AF127" s="233"/>
      <c r="AG127" s="233"/>
      <c r="AH127" s="233"/>
      <c r="AI127" s="233" t="s">
        <v>332</v>
      </c>
      <c r="AJ127" s="233"/>
      <c r="AK127" s="233"/>
      <c r="AL127" s="233"/>
      <c r="AM127" s="233" t="s">
        <v>429</v>
      </c>
      <c r="AN127" s="233"/>
      <c r="AO127" s="233"/>
      <c r="AP127" s="233"/>
      <c r="AQ127" s="575" t="s">
        <v>464</v>
      </c>
      <c r="AR127" s="576"/>
      <c r="AS127" s="576"/>
      <c r="AT127" s="576"/>
      <c r="AU127" s="576"/>
      <c r="AV127" s="576"/>
      <c r="AW127" s="576"/>
      <c r="AX127" s="577"/>
      <c r="AY127" s="77">
        <f>IF(SUBSTITUTE(SUBSTITUTE($G$128,"／",""),"　","")="",0,1)</f>
        <v>0</v>
      </c>
    </row>
    <row r="128" spans="1:51" ht="20.100000000000001" hidden="1" customHeight="1" x14ac:dyDescent="0.15">
      <c r="A128" s="421"/>
      <c r="B128" s="422"/>
      <c r="C128" s="422"/>
      <c r="D128" s="422"/>
      <c r="E128" s="422"/>
      <c r="F128" s="423"/>
      <c r="G128" s="373" t="s">
        <v>461</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20.100000000000001"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20.100000000000001" customHeight="1" x14ac:dyDescent="0.15">
      <c r="A130" s="175" t="s">
        <v>325</v>
      </c>
      <c r="B130" s="172"/>
      <c r="C130" s="171" t="s">
        <v>188</v>
      </c>
      <c r="D130" s="172"/>
      <c r="E130" s="156" t="s">
        <v>217</v>
      </c>
      <c r="F130" s="157"/>
      <c r="G130" s="158" t="s">
        <v>645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646</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310</v>
      </c>
      <c r="AF132" s="119"/>
      <c r="AG132" s="119"/>
      <c r="AH132" s="120"/>
      <c r="AI132" s="144" t="s">
        <v>332</v>
      </c>
      <c r="AJ132" s="119"/>
      <c r="AK132" s="119"/>
      <c r="AL132" s="120"/>
      <c r="AM132" s="144" t="s">
        <v>621</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c r="AR133" s="186"/>
      <c r="AS133" s="122" t="s">
        <v>185</v>
      </c>
      <c r="AT133" s="123"/>
      <c r="AU133" s="187">
        <v>5</v>
      </c>
      <c r="AV133" s="187"/>
      <c r="AW133" s="122" t="s">
        <v>175</v>
      </c>
      <c r="AX133" s="182"/>
      <c r="AY133">
        <f>$AY$132</f>
        <v>1</v>
      </c>
    </row>
    <row r="134" spans="1:51" ht="39.75" customHeight="1" x14ac:dyDescent="0.15">
      <c r="A134" s="176"/>
      <c r="B134" s="173"/>
      <c r="C134" s="167"/>
      <c r="D134" s="173"/>
      <c r="E134" s="167"/>
      <c r="F134" s="168"/>
      <c r="G134" s="93" t="s">
        <v>647</v>
      </c>
      <c r="H134" s="94"/>
      <c r="I134" s="94"/>
      <c r="J134" s="94"/>
      <c r="K134" s="94"/>
      <c r="L134" s="94"/>
      <c r="M134" s="94"/>
      <c r="N134" s="94"/>
      <c r="O134" s="94"/>
      <c r="P134" s="94"/>
      <c r="Q134" s="94"/>
      <c r="R134" s="94"/>
      <c r="S134" s="94"/>
      <c r="T134" s="94"/>
      <c r="U134" s="94"/>
      <c r="V134" s="94"/>
      <c r="W134" s="94"/>
      <c r="X134" s="95"/>
      <c r="Y134" s="188" t="s">
        <v>199</v>
      </c>
      <c r="Z134" s="189"/>
      <c r="AA134" s="190"/>
      <c r="AB134" s="191" t="s">
        <v>648</v>
      </c>
      <c r="AC134" s="192"/>
      <c r="AD134" s="192"/>
      <c r="AE134" s="193">
        <v>96.3</v>
      </c>
      <c r="AF134" s="194"/>
      <c r="AG134" s="194"/>
      <c r="AH134" s="194"/>
      <c r="AI134" s="193">
        <v>96.2</v>
      </c>
      <c r="AJ134" s="194"/>
      <c r="AK134" s="194"/>
      <c r="AL134" s="194"/>
      <c r="AM134" s="193"/>
      <c r="AN134" s="194"/>
      <c r="AO134" s="194"/>
      <c r="AP134" s="194"/>
      <c r="AQ134" s="193"/>
      <c r="AR134" s="194"/>
      <c r="AS134" s="194"/>
      <c r="AT134" s="194"/>
      <c r="AU134" s="193"/>
      <c r="AV134" s="194"/>
      <c r="AW134" s="194"/>
      <c r="AX134" s="195"/>
      <c r="AY134">
        <f t="shared" ref="AY134:AY135" si="13">$AY$132</f>
        <v>1</v>
      </c>
    </row>
    <row r="135" spans="1:51" ht="20.100000000000001"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14</v>
      </c>
      <c r="AC135" s="200"/>
      <c r="AD135" s="200"/>
      <c r="AE135" s="193">
        <v>90</v>
      </c>
      <c r="AF135" s="194"/>
      <c r="AG135" s="194"/>
      <c r="AH135" s="194"/>
      <c r="AI135" s="193">
        <v>90</v>
      </c>
      <c r="AJ135" s="194"/>
      <c r="AK135" s="194"/>
      <c r="AL135" s="194"/>
      <c r="AM135" s="193">
        <v>90</v>
      </c>
      <c r="AN135" s="194"/>
      <c r="AO135" s="194"/>
      <c r="AP135" s="194"/>
      <c r="AQ135" s="193"/>
      <c r="AR135" s="194"/>
      <c r="AS135" s="194"/>
      <c r="AT135" s="194"/>
      <c r="AU135" s="193">
        <v>90</v>
      </c>
      <c r="AV135" s="194"/>
      <c r="AW135" s="194"/>
      <c r="AX135" s="195"/>
      <c r="AY135">
        <f t="shared" si="13"/>
        <v>1</v>
      </c>
    </row>
    <row r="136" spans="1:51" ht="20.100000000000001"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310</v>
      </c>
      <c r="AF136" s="119"/>
      <c r="AG136" s="119"/>
      <c r="AH136" s="120"/>
      <c r="AI136" s="144" t="s">
        <v>332</v>
      </c>
      <c r="AJ136" s="119"/>
      <c r="AK136" s="119"/>
      <c r="AL136" s="120"/>
      <c r="AM136" s="144" t="s">
        <v>621</v>
      </c>
      <c r="AN136" s="119"/>
      <c r="AO136" s="119"/>
      <c r="AP136" s="120"/>
      <c r="AQ136" s="140" t="s">
        <v>184</v>
      </c>
      <c r="AR136" s="141"/>
      <c r="AS136" s="141"/>
      <c r="AT136" s="142"/>
      <c r="AU136" s="183" t="s">
        <v>200</v>
      </c>
      <c r="AV136" s="183"/>
      <c r="AW136" s="183"/>
      <c r="AX136" s="184"/>
      <c r="AY136">
        <f>COUNTA($G$138)</f>
        <v>0</v>
      </c>
    </row>
    <row r="137" spans="1:51" ht="20.100000000000001"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20.100000000000001"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20.100000000000001"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20.100000000000001"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310</v>
      </c>
      <c r="AF140" s="119"/>
      <c r="AG140" s="119"/>
      <c r="AH140" s="120"/>
      <c r="AI140" s="144" t="s">
        <v>332</v>
      </c>
      <c r="AJ140" s="119"/>
      <c r="AK140" s="119"/>
      <c r="AL140" s="120"/>
      <c r="AM140" s="144" t="s">
        <v>621</v>
      </c>
      <c r="AN140" s="119"/>
      <c r="AO140" s="119"/>
      <c r="AP140" s="120"/>
      <c r="AQ140" s="140" t="s">
        <v>184</v>
      </c>
      <c r="AR140" s="141"/>
      <c r="AS140" s="141"/>
      <c r="AT140" s="142"/>
      <c r="AU140" s="183" t="s">
        <v>200</v>
      </c>
      <c r="AV140" s="183"/>
      <c r="AW140" s="183"/>
      <c r="AX140" s="184"/>
      <c r="AY140">
        <f>COUNTA($G$142)</f>
        <v>0</v>
      </c>
    </row>
    <row r="141" spans="1:51" ht="20.100000000000001"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20.100000000000001"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20.100000000000001"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20.100000000000001"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310</v>
      </c>
      <c r="AF144" s="119"/>
      <c r="AG144" s="119"/>
      <c r="AH144" s="120"/>
      <c r="AI144" s="144" t="s">
        <v>332</v>
      </c>
      <c r="AJ144" s="119"/>
      <c r="AK144" s="119"/>
      <c r="AL144" s="120"/>
      <c r="AM144" s="144" t="s">
        <v>621</v>
      </c>
      <c r="AN144" s="119"/>
      <c r="AO144" s="119"/>
      <c r="AP144" s="120"/>
      <c r="AQ144" s="140" t="s">
        <v>184</v>
      </c>
      <c r="AR144" s="141"/>
      <c r="AS144" s="141"/>
      <c r="AT144" s="142"/>
      <c r="AU144" s="183" t="s">
        <v>200</v>
      </c>
      <c r="AV144" s="183"/>
      <c r="AW144" s="183"/>
      <c r="AX144" s="184"/>
      <c r="AY144">
        <f>COUNTA($G$146)</f>
        <v>0</v>
      </c>
    </row>
    <row r="145" spans="1:51" ht="20.100000000000001"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20.100000000000001"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20.100000000000001"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20.100000000000001"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310</v>
      </c>
      <c r="AF148" s="119"/>
      <c r="AG148" s="119"/>
      <c r="AH148" s="120"/>
      <c r="AI148" s="144" t="s">
        <v>332</v>
      </c>
      <c r="AJ148" s="119"/>
      <c r="AK148" s="119"/>
      <c r="AL148" s="120"/>
      <c r="AM148" s="144" t="s">
        <v>621</v>
      </c>
      <c r="AN148" s="119"/>
      <c r="AO148" s="119"/>
      <c r="AP148" s="120"/>
      <c r="AQ148" s="140" t="s">
        <v>184</v>
      </c>
      <c r="AR148" s="141"/>
      <c r="AS148" s="141"/>
      <c r="AT148" s="142"/>
      <c r="AU148" s="183" t="s">
        <v>200</v>
      </c>
      <c r="AV148" s="183"/>
      <c r="AW148" s="183"/>
      <c r="AX148" s="184"/>
      <c r="AY148">
        <f>COUNTA($G$150)</f>
        <v>0</v>
      </c>
    </row>
    <row r="149" spans="1:51" ht="20.100000000000001"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20.100000000000001"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20.100000000000001"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0.100000000000001"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0.100000000000001"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0.100000000000001"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0.100000000000001"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0.100000000000001"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0.100000000000001"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0.100000000000001"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0.100000000000001"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0.100000000000001"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0.100000000000001"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0.100000000000001"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0.100000000000001"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0.100000000000001"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0.100000000000001"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0.100000000000001"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0.100000000000001"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0.100000000000001"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0.100000000000001"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0.100000000000001"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0.100000000000001"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0.100000000000001"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0.100000000000001"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0.100000000000001"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0.100000000000001"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0.100000000000001"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0.100000000000001"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0.100000000000001"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0.100000000000001"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0.100000000000001"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0.100000000000001"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0.100000000000001"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0.100000000000001"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0.100000000000001"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0.100000000000001"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0.100000000000001"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0.10000000000000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657</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0.10000000000000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20.100000000000001"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20.100000000000001"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20.100000000000001"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310</v>
      </c>
      <c r="AF192" s="119"/>
      <c r="AG192" s="119"/>
      <c r="AH192" s="120"/>
      <c r="AI192" s="144" t="s">
        <v>332</v>
      </c>
      <c r="AJ192" s="119"/>
      <c r="AK192" s="119"/>
      <c r="AL192" s="120"/>
      <c r="AM192" s="144" t="s">
        <v>621</v>
      </c>
      <c r="AN192" s="119"/>
      <c r="AO192" s="119"/>
      <c r="AP192" s="120"/>
      <c r="AQ192" s="140" t="s">
        <v>184</v>
      </c>
      <c r="AR192" s="141"/>
      <c r="AS192" s="141"/>
      <c r="AT192" s="142"/>
      <c r="AU192" s="183" t="s">
        <v>200</v>
      </c>
      <c r="AV192" s="183"/>
      <c r="AW192" s="183"/>
      <c r="AX192" s="184"/>
      <c r="AY192">
        <f>COUNTA($G$194)</f>
        <v>0</v>
      </c>
    </row>
    <row r="193" spans="1:51" ht="20.100000000000001"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20.100000000000001"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20.100000000000001"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20.100000000000001"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310</v>
      </c>
      <c r="AF196" s="119"/>
      <c r="AG196" s="119"/>
      <c r="AH196" s="120"/>
      <c r="AI196" s="144" t="s">
        <v>332</v>
      </c>
      <c r="AJ196" s="119"/>
      <c r="AK196" s="119"/>
      <c r="AL196" s="120"/>
      <c r="AM196" s="144" t="s">
        <v>621</v>
      </c>
      <c r="AN196" s="119"/>
      <c r="AO196" s="119"/>
      <c r="AP196" s="120"/>
      <c r="AQ196" s="140" t="s">
        <v>184</v>
      </c>
      <c r="AR196" s="141"/>
      <c r="AS196" s="141"/>
      <c r="AT196" s="142"/>
      <c r="AU196" s="183" t="s">
        <v>200</v>
      </c>
      <c r="AV196" s="183"/>
      <c r="AW196" s="183"/>
      <c r="AX196" s="184"/>
      <c r="AY196">
        <f>COUNTA($G$198)</f>
        <v>0</v>
      </c>
    </row>
    <row r="197" spans="1:51" ht="20.100000000000001"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20.100000000000001"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20.100000000000001"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20.100000000000001"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310</v>
      </c>
      <c r="AF200" s="119"/>
      <c r="AG200" s="119"/>
      <c r="AH200" s="120"/>
      <c r="AI200" s="144" t="s">
        <v>332</v>
      </c>
      <c r="AJ200" s="119"/>
      <c r="AK200" s="119"/>
      <c r="AL200" s="120"/>
      <c r="AM200" s="144" t="s">
        <v>621</v>
      </c>
      <c r="AN200" s="119"/>
      <c r="AO200" s="119"/>
      <c r="AP200" s="120"/>
      <c r="AQ200" s="140" t="s">
        <v>184</v>
      </c>
      <c r="AR200" s="141"/>
      <c r="AS200" s="141"/>
      <c r="AT200" s="142"/>
      <c r="AU200" s="183" t="s">
        <v>200</v>
      </c>
      <c r="AV200" s="183"/>
      <c r="AW200" s="183"/>
      <c r="AX200" s="184"/>
      <c r="AY200">
        <f>COUNTA($G$202)</f>
        <v>0</v>
      </c>
    </row>
    <row r="201" spans="1:51" ht="20.100000000000001"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20.100000000000001"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20.100000000000001"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20.100000000000001"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310</v>
      </c>
      <c r="AF204" s="119"/>
      <c r="AG204" s="119"/>
      <c r="AH204" s="120"/>
      <c r="AI204" s="144" t="s">
        <v>332</v>
      </c>
      <c r="AJ204" s="119"/>
      <c r="AK204" s="119"/>
      <c r="AL204" s="120"/>
      <c r="AM204" s="144" t="s">
        <v>621</v>
      </c>
      <c r="AN204" s="119"/>
      <c r="AO204" s="119"/>
      <c r="AP204" s="120"/>
      <c r="AQ204" s="140" t="s">
        <v>184</v>
      </c>
      <c r="AR204" s="141"/>
      <c r="AS204" s="141"/>
      <c r="AT204" s="142"/>
      <c r="AU204" s="183" t="s">
        <v>200</v>
      </c>
      <c r="AV204" s="183"/>
      <c r="AW204" s="183"/>
      <c r="AX204" s="184"/>
      <c r="AY204">
        <f>COUNTA($G$206)</f>
        <v>0</v>
      </c>
    </row>
    <row r="205" spans="1:51" ht="20.100000000000001"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20.100000000000001"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20.100000000000001"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20.100000000000001"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310</v>
      </c>
      <c r="AF208" s="119"/>
      <c r="AG208" s="119"/>
      <c r="AH208" s="120"/>
      <c r="AI208" s="144" t="s">
        <v>332</v>
      </c>
      <c r="AJ208" s="119"/>
      <c r="AK208" s="119"/>
      <c r="AL208" s="120"/>
      <c r="AM208" s="144" t="s">
        <v>621</v>
      </c>
      <c r="AN208" s="119"/>
      <c r="AO208" s="119"/>
      <c r="AP208" s="120"/>
      <c r="AQ208" s="140" t="s">
        <v>184</v>
      </c>
      <c r="AR208" s="141"/>
      <c r="AS208" s="141"/>
      <c r="AT208" s="142"/>
      <c r="AU208" s="183" t="s">
        <v>200</v>
      </c>
      <c r="AV208" s="183"/>
      <c r="AW208" s="183"/>
      <c r="AX208" s="184"/>
      <c r="AY208">
        <f>COUNTA($G$210)</f>
        <v>0</v>
      </c>
    </row>
    <row r="209" spans="1:51" ht="20.100000000000001"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20.100000000000001"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20.100000000000001"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0.100000000000001"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0.100000000000001"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0.100000000000001"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0.100000000000001"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0.100000000000001"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0.100000000000001"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0.100000000000001"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0.100000000000001"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0.100000000000001"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0.100000000000001"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0.100000000000001"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0.100000000000001"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0.100000000000001"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0.100000000000001"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0.100000000000001"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0.100000000000001"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0.100000000000001"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0.100000000000001"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0.100000000000001"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0.100000000000001"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0.100000000000001"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0.100000000000001"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0.100000000000001"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0.100000000000001"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0.100000000000001"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0.100000000000001"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0.100000000000001"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0.100000000000001"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0.100000000000001"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0.100000000000001"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0.100000000000001"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0.100000000000001"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0.100000000000001"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0.100000000000001"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0.100000000000001"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0.100000000000001"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0.100000000000001"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0.100000000000001"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20.100000000000001"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20.100000000000001"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20.100000000000001"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310</v>
      </c>
      <c r="AF252" s="119"/>
      <c r="AG252" s="119"/>
      <c r="AH252" s="120"/>
      <c r="AI252" s="144" t="s">
        <v>332</v>
      </c>
      <c r="AJ252" s="119"/>
      <c r="AK252" s="119"/>
      <c r="AL252" s="120"/>
      <c r="AM252" s="144" t="s">
        <v>621</v>
      </c>
      <c r="AN252" s="119"/>
      <c r="AO252" s="119"/>
      <c r="AP252" s="120"/>
      <c r="AQ252" s="140" t="s">
        <v>184</v>
      </c>
      <c r="AR252" s="141"/>
      <c r="AS252" s="141"/>
      <c r="AT252" s="142"/>
      <c r="AU252" s="183" t="s">
        <v>200</v>
      </c>
      <c r="AV252" s="183"/>
      <c r="AW252" s="183"/>
      <c r="AX252" s="184"/>
      <c r="AY252">
        <f>COUNTA($G$254)</f>
        <v>0</v>
      </c>
    </row>
    <row r="253" spans="1:51" ht="20.100000000000001"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20.100000000000001"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20.100000000000001"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20.100000000000001"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310</v>
      </c>
      <c r="AF256" s="119"/>
      <c r="AG256" s="119"/>
      <c r="AH256" s="120"/>
      <c r="AI256" s="144" t="s">
        <v>332</v>
      </c>
      <c r="AJ256" s="119"/>
      <c r="AK256" s="119"/>
      <c r="AL256" s="120"/>
      <c r="AM256" s="144" t="s">
        <v>621</v>
      </c>
      <c r="AN256" s="119"/>
      <c r="AO256" s="119"/>
      <c r="AP256" s="120"/>
      <c r="AQ256" s="140" t="s">
        <v>184</v>
      </c>
      <c r="AR256" s="141"/>
      <c r="AS256" s="141"/>
      <c r="AT256" s="142"/>
      <c r="AU256" s="183" t="s">
        <v>200</v>
      </c>
      <c r="AV256" s="183"/>
      <c r="AW256" s="183"/>
      <c r="AX256" s="184"/>
      <c r="AY256">
        <f>COUNTA($G$258)</f>
        <v>0</v>
      </c>
    </row>
    <row r="257" spans="1:51" ht="20.100000000000001"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20.100000000000001"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20.100000000000001"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20.100000000000001"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310</v>
      </c>
      <c r="AF260" s="119"/>
      <c r="AG260" s="119"/>
      <c r="AH260" s="120"/>
      <c r="AI260" s="144" t="s">
        <v>332</v>
      </c>
      <c r="AJ260" s="119"/>
      <c r="AK260" s="119"/>
      <c r="AL260" s="120"/>
      <c r="AM260" s="144" t="s">
        <v>621</v>
      </c>
      <c r="AN260" s="119"/>
      <c r="AO260" s="119"/>
      <c r="AP260" s="120"/>
      <c r="AQ260" s="140" t="s">
        <v>184</v>
      </c>
      <c r="AR260" s="141"/>
      <c r="AS260" s="141"/>
      <c r="AT260" s="142"/>
      <c r="AU260" s="183" t="s">
        <v>200</v>
      </c>
      <c r="AV260" s="183"/>
      <c r="AW260" s="183"/>
      <c r="AX260" s="184"/>
      <c r="AY260">
        <f>COUNTA($G$262)</f>
        <v>0</v>
      </c>
    </row>
    <row r="261" spans="1:51" ht="20.100000000000001"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20.100000000000001"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20.100000000000001"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20.100000000000001"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310</v>
      </c>
      <c r="AF264" s="119"/>
      <c r="AG264" s="119"/>
      <c r="AH264" s="120"/>
      <c r="AI264" s="144" t="s">
        <v>332</v>
      </c>
      <c r="AJ264" s="119"/>
      <c r="AK264" s="119"/>
      <c r="AL264" s="120"/>
      <c r="AM264" s="144" t="s">
        <v>621</v>
      </c>
      <c r="AN264" s="119"/>
      <c r="AO264" s="119"/>
      <c r="AP264" s="120"/>
      <c r="AQ264" s="144" t="s">
        <v>184</v>
      </c>
      <c r="AR264" s="119"/>
      <c r="AS264" s="119"/>
      <c r="AT264" s="120"/>
      <c r="AU264" s="125" t="s">
        <v>200</v>
      </c>
      <c r="AV264" s="125"/>
      <c r="AW264" s="125"/>
      <c r="AX264" s="126"/>
      <c r="AY264">
        <f>COUNTA($G$266)</f>
        <v>0</v>
      </c>
    </row>
    <row r="265" spans="1:51" ht="20.100000000000001"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20.100000000000001"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20.100000000000001"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20.100000000000001"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310</v>
      </c>
      <c r="AF268" s="119"/>
      <c r="AG268" s="119"/>
      <c r="AH268" s="120"/>
      <c r="AI268" s="144" t="s">
        <v>332</v>
      </c>
      <c r="AJ268" s="119"/>
      <c r="AK268" s="119"/>
      <c r="AL268" s="120"/>
      <c r="AM268" s="144" t="s">
        <v>621</v>
      </c>
      <c r="AN268" s="119"/>
      <c r="AO268" s="119"/>
      <c r="AP268" s="120"/>
      <c r="AQ268" s="140" t="s">
        <v>184</v>
      </c>
      <c r="AR268" s="141"/>
      <c r="AS268" s="141"/>
      <c r="AT268" s="142"/>
      <c r="AU268" s="183" t="s">
        <v>200</v>
      </c>
      <c r="AV268" s="183"/>
      <c r="AW268" s="183"/>
      <c r="AX268" s="184"/>
      <c r="AY268">
        <f>COUNTA($G$270)</f>
        <v>0</v>
      </c>
    </row>
    <row r="269" spans="1:51" ht="20.100000000000001"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20.100000000000001"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20.100000000000001"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0.100000000000001"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0.100000000000001"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0.100000000000001"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0.100000000000001"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0.100000000000001"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0.100000000000001"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0.100000000000001"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0.100000000000001"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0.100000000000001"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0.100000000000001"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0.100000000000001"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0.100000000000001"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0.100000000000001"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0.100000000000001"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0.100000000000001"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0.100000000000001"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0.100000000000001"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0.100000000000001"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0.100000000000001"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0.100000000000001"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0.100000000000001"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0.100000000000001"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0.100000000000001"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0.100000000000001"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0.100000000000001"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0.100000000000001"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0.100000000000001"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0.100000000000001"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0.100000000000001"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0.100000000000001"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0.100000000000001"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0.100000000000001"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0.100000000000001"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0.100000000000001"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0.100000000000001"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0.100000000000001"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0.100000000000001"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0.100000000000001"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20.100000000000001"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20.100000000000001"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20.100000000000001"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310</v>
      </c>
      <c r="AF312" s="119"/>
      <c r="AG312" s="119"/>
      <c r="AH312" s="120"/>
      <c r="AI312" s="144" t="s">
        <v>332</v>
      </c>
      <c r="AJ312" s="119"/>
      <c r="AK312" s="119"/>
      <c r="AL312" s="120"/>
      <c r="AM312" s="144" t="s">
        <v>621</v>
      </c>
      <c r="AN312" s="119"/>
      <c r="AO312" s="119"/>
      <c r="AP312" s="120"/>
      <c r="AQ312" s="140" t="s">
        <v>184</v>
      </c>
      <c r="AR312" s="141"/>
      <c r="AS312" s="141"/>
      <c r="AT312" s="142"/>
      <c r="AU312" s="183" t="s">
        <v>200</v>
      </c>
      <c r="AV312" s="183"/>
      <c r="AW312" s="183"/>
      <c r="AX312" s="184"/>
      <c r="AY312">
        <f>COUNTA($G$314)</f>
        <v>0</v>
      </c>
    </row>
    <row r="313" spans="1:51" ht="20.100000000000001"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20.100000000000001"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20.100000000000001"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20.100000000000001"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310</v>
      </c>
      <c r="AF316" s="119"/>
      <c r="AG316" s="119"/>
      <c r="AH316" s="120"/>
      <c r="AI316" s="144" t="s">
        <v>332</v>
      </c>
      <c r="AJ316" s="119"/>
      <c r="AK316" s="119"/>
      <c r="AL316" s="120"/>
      <c r="AM316" s="144" t="s">
        <v>621</v>
      </c>
      <c r="AN316" s="119"/>
      <c r="AO316" s="119"/>
      <c r="AP316" s="120"/>
      <c r="AQ316" s="140" t="s">
        <v>184</v>
      </c>
      <c r="AR316" s="141"/>
      <c r="AS316" s="141"/>
      <c r="AT316" s="142"/>
      <c r="AU316" s="183" t="s">
        <v>200</v>
      </c>
      <c r="AV316" s="183"/>
      <c r="AW316" s="183"/>
      <c r="AX316" s="184"/>
      <c r="AY316">
        <f>COUNTA($G$318)</f>
        <v>0</v>
      </c>
    </row>
    <row r="317" spans="1:51" ht="20.100000000000001"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20.100000000000001"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20.100000000000001"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20.100000000000001"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310</v>
      </c>
      <c r="AF320" s="119"/>
      <c r="AG320" s="119"/>
      <c r="AH320" s="120"/>
      <c r="AI320" s="144" t="s">
        <v>332</v>
      </c>
      <c r="AJ320" s="119"/>
      <c r="AK320" s="119"/>
      <c r="AL320" s="120"/>
      <c r="AM320" s="144" t="s">
        <v>621</v>
      </c>
      <c r="AN320" s="119"/>
      <c r="AO320" s="119"/>
      <c r="AP320" s="120"/>
      <c r="AQ320" s="140" t="s">
        <v>184</v>
      </c>
      <c r="AR320" s="141"/>
      <c r="AS320" s="141"/>
      <c r="AT320" s="142"/>
      <c r="AU320" s="183" t="s">
        <v>200</v>
      </c>
      <c r="AV320" s="183"/>
      <c r="AW320" s="183"/>
      <c r="AX320" s="184"/>
      <c r="AY320">
        <f>COUNTA($G$322)</f>
        <v>0</v>
      </c>
    </row>
    <row r="321" spans="1:51" ht="20.100000000000001"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20.100000000000001"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20.100000000000001"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20.100000000000001"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310</v>
      </c>
      <c r="AF324" s="119"/>
      <c r="AG324" s="119"/>
      <c r="AH324" s="120"/>
      <c r="AI324" s="144" t="s">
        <v>332</v>
      </c>
      <c r="AJ324" s="119"/>
      <c r="AK324" s="119"/>
      <c r="AL324" s="120"/>
      <c r="AM324" s="144" t="s">
        <v>621</v>
      </c>
      <c r="AN324" s="119"/>
      <c r="AO324" s="119"/>
      <c r="AP324" s="120"/>
      <c r="AQ324" s="140" t="s">
        <v>184</v>
      </c>
      <c r="AR324" s="141"/>
      <c r="AS324" s="141"/>
      <c r="AT324" s="142"/>
      <c r="AU324" s="183" t="s">
        <v>200</v>
      </c>
      <c r="AV324" s="183"/>
      <c r="AW324" s="183"/>
      <c r="AX324" s="184"/>
      <c r="AY324">
        <f>COUNTA($G$326)</f>
        <v>0</v>
      </c>
    </row>
    <row r="325" spans="1:51" ht="20.100000000000001"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20.100000000000001"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20.100000000000001"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20.100000000000001"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310</v>
      </c>
      <c r="AF328" s="119"/>
      <c r="AG328" s="119"/>
      <c r="AH328" s="120"/>
      <c r="AI328" s="144" t="s">
        <v>332</v>
      </c>
      <c r="AJ328" s="119"/>
      <c r="AK328" s="119"/>
      <c r="AL328" s="120"/>
      <c r="AM328" s="144" t="s">
        <v>621</v>
      </c>
      <c r="AN328" s="119"/>
      <c r="AO328" s="119"/>
      <c r="AP328" s="120"/>
      <c r="AQ328" s="140" t="s">
        <v>184</v>
      </c>
      <c r="AR328" s="141"/>
      <c r="AS328" s="141"/>
      <c r="AT328" s="142"/>
      <c r="AU328" s="183" t="s">
        <v>200</v>
      </c>
      <c r="AV328" s="183"/>
      <c r="AW328" s="183"/>
      <c r="AX328" s="184"/>
      <c r="AY328">
        <f>COUNTA($G$330)</f>
        <v>0</v>
      </c>
    </row>
    <row r="329" spans="1:51" ht="20.100000000000001"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20.100000000000001"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20.100000000000001"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0.100000000000001"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0.100000000000001"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0.100000000000001"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0.100000000000001"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0.100000000000001"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0.100000000000001"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0.100000000000001"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0.100000000000001"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0.100000000000001"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0.100000000000001"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0.100000000000001"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0.100000000000001"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0.100000000000001"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0.100000000000001"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0.100000000000001"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0.100000000000001"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0.100000000000001"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0.100000000000001"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0.100000000000001"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0.100000000000001"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0.100000000000001"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0.100000000000001"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0.100000000000001"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0.100000000000001"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0.100000000000001"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0.100000000000001"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0.100000000000001"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0.100000000000001"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0.100000000000001"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0.100000000000001"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0.100000000000001"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0.100000000000001"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0.100000000000001"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0.100000000000001"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0.100000000000001"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0.100000000000001"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0.100000000000001"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0.100000000000001"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20.100000000000001"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20.100000000000001"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20.100000000000001"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310</v>
      </c>
      <c r="AF372" s="119"/>
      <c r="AG372" s="119"/>
      <c r="AH372" s="120"/>
      <c r="AI372" s="144" t="s">
        <v>332</v>
      </c>
      <c r="AJ372" s="119"/>
      <c r="AK372" s="119"/>
      <c r="AL372" s="120"/>
      <c r="AM372" s="144" t="s">
        <v>621</v>
      </c>
      <c r="AN372" s="119"/>
      <c r="AO372" s="119"/>
      <c r="AP372" s="120"/>
      <c r="AQ372" s="140" t="s">
        <v>184</v>
      </c>
      <c r="AR372" s="141"/>
      <c r="AS372" s="141"/>
      <c r="AT372" s="142"/>
      <c r="AU372" s="183" t="s">
        <v>200</v>
      </c>
      <c r="AV372" s="183"/>
      <c r="AW372" s="183"/>
      <c r="AX372" s="184"/>
      <c r="AY372">
        <f>COUNTA($G$374)</f>
        <v>0</v>
      </c>
    </row>
    <row r="373" spans="1:51" ht="20.100000000000001"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20.100000000000001"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20.100000000000001"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20.100000000000001"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310</v>
      </c>
      <c r="AF376" s="119"/>
      <c r="AG376" s="119"/>
      <c r="AH376" s="120"/>
      <c r="AI376" s="144" t="s">
        <v>332</v>
      </c>
      <c r="AJ376" s="119"/>
      <c r="AK376" s="119"/>
      <c r="AL376" s="120"/>
      <c r="AM376" s="144" t="s">
        <v>621</v>
      </c>
      <c r="AN376" s="119"/>
      <c r="AO376" s="119"/>
      <c r="AP376" s="120"/>
      <c r="AQ376" s="140" t="s">
        <v>184</v>
      </c>
      <c r="AR376" s="141"/>
      <c r="AS376" s="141"/>
      <c r="AT376" s="142"/>
      <c r="AU376" s="183" t="s">
        <v>200</v>
      </c>
      <c r="AV376" s="183"/>
      <c r="AW376" s="183"/>
      <c r="AX376" s="184"/>
      <c r="AY376">
        <f>COUNTA($G$378)</f>
        <v>0</v>
      </c>
    </row>
    <row r="377" spans="1:51" ht="20.100000000000001"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20.100000000000001"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20.100000000000001"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20.100000000000001"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310</v>
      </c>
      <c r="AF380" s="119"/>
      <c r="AG380" s="119"/>
      <c r="AH380" s="120"/>
      <c r="AI380" s="144" t="s">
        <v>332</v>
      </c>
      <c r="AJ380" s="119"/>
      <c r="AK380" s="119"/>
      <c r="AL380" s="120"/>
      <c r="AM380" s="144" t="s">
        <v>621</v>
      </c>
      <c r="AN380" s="119"/>
      <c r="AO380" s="119"/>
      <c r="AP380" s="120"/>
      <c r="AQ380" s="140" t="s">
        <v>184</v>
      </c>
      <c r="AR380" s="141"/>
      <c r="AS380" s="141"/>
      <c r="AT380" s="142"/>
      <c r="AU380" s="183" t="s">
        <v>200</v>
      </c>
      <c r="AV380" s="183"/>
      <c r="AW380" s="183"/>
      <c r="AX380" s="184"/>
      <c r="AY380">
        <f>COUNTA($G$382)</f>
        <v>0</v>
      </c>
    </row>
    <row r="381" spans="1:51" ht="20.100000000000001"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20.100000000000001"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20.100000000000001"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20.100000000000001"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310</v>
      </c>
      <c r="AF384" s="119"/>
      <c r="AG384" s="119"/>
      <c r="AH384" s="120"/>
      <c r="AI384" s="144" t="s">
        <v>332</v>
      </c>
      <c r="AJ384" s="119"/>
      <c r="AK384" s="119"/>
      <c r="AL384" s="120"/>
      <c r="AM384" s="144" t="s">
        <v>621</v>
      </c>
      <c r="AN384" s="119"/>
      <c r="AO384" s="119"/>
      <c r="AP384" s="120"/>
      <c r="AQ384" s="140" t="s">
        <v>184</v>
      </c>
      <c r="AR384" s="141"/>
      <c r="AS384" s="141"/>
      <c r="AT384" s="142"/>
      <c r="AU384" s="183" t="s">
        <v>200</v>
      </c>
      <c r="AV384" s="183"/>
      <c r="AW384" s="183"/>
      <c r="AX384" s="184"/>
      <c r="AY384">
        <f>COUNTA($G$386)</f>
        <v>0</v>
      </c>
    </row>
    <row r="385" spans="1:51" ht="20.100000000000001"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20.100000000000001"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20.100000000000001"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20.100000000000001"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310</v>
      </c>
      <c r="AF388" s="119"/>
      <c r="AG388" s="119"/>
      <c r="AH388" s="120"/>
      <c r="AI388" s="144" t="s">
        <v>332</v>
      </c>
      <c r="AJ388" s="119"/>
      <c r="AK388" s="119"/>
      <c r="AL388" s="120"/>
      <c r="AM388" s="144" t="s">
        <v>621</v>
      </c>
      <c r="AN388" s="119"/>
      <c r="AO388" s="119"/>
      <c r="AP388" s="120"/>
      <c r="AQ388" s="140" t="s">
        <v>184</v>
      </c>
      <c r="AR388" s="141"/>
      <c r="AS388" s="141"/>
      <c r="AT388" s="142"/>
      <c r="AU388" s="183" t="s">
        <v>200</v>
      </c>
      <c r="AV388" s="183"/>
      <c r="AW388" s="183"/>
      <c r="AX388" s="184"/>
      <c r="AY388">
        <f>COUNTA($G$390)</f>
        <v>0</v>
      </c>
    </row>
    <row r="389" spans="1:51" ht="20.100000000000001"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20.100000000000001"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20.100000000000001"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0.100000000000001"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0.100000000000001"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0.100000000000001"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0.100000000000001"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0.100000000000001"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0.100000000000001"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0.100000000000001"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0.100000000000001"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0.100000000000001"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0.100000000000001"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0.100000000000001"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0.100000000000001"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0.100000000000001"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0.100000000000001"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0.100000000000001"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0.100000000000001"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0.100000000000001"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0.100000000000001"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0.100000000000001"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0.100000000000001"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0.100000000000001"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0.100000000000001"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0.100000000000001"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0.100000000000001"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0.100000000000001"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0.100000000000001"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0.100000000000001"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0.100000000000001"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0.100000000000001"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0.100000000000001"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0.100000000000001"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0.100000000000001"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0.100000000000001"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0.100000000000001"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0.100000000000001"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0.100000000000001"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0.100000000000001"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0.100000000000001"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20.100000000000001" hidden="1" customHeight="1" x14ac:dyDescent="0.15">
      <c r="A430" s="176"/>
      <c r="B430" s="173"/>
      <c r="C430" s="165" t="s">
        <v>593</v>
      </c>
      <c r="D430" s="915"/>
      <c r="E430" s="161" t="s">
        <v>319</v>
      </c>
      <c r="F430" s="881"/>
      <c r="G430" s="882" t="s">
        <v>204</v>
      </c>
      <c r="H430" s="112"/>
      <c r="I430" s="112"/>
      <c r="J430" s="883"/>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c r="AY430" s="78" t="str">
        <f>IF(SUBSTITUTE($J$430,"-","")="","0","1")</f>
        <v>0</v>
      </c>
    </row>
    <row r="431" spans="1:51" ht="20.100000000000001" hidden="1"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465</v>
      </c>
      <c r="AJ431" s="320"/>
      <c r="AK431" s="320"/>
      <c r="AL431" s="144"/>
      <c r="AM431" s="320" t="s">
        <v>466</v>
      </c>
      <c r="AN431" s="320"/>
      <c r="AO431" s="320"/>
      <c r="AP431" s="144"/>
      <c r="AQ431" s="144" t="s">
        <v>184</v>
      </c>
      <c r="AR431" s="119"/>
      <c r="AS431" s="119"/>
      <c r="AT431" s="120"/>
      <c r="AU431" s="125" t="s">
        <v>133</v>
      </c>
      <c r="AV431" s="125"/>
      <c r="AW431" s="125"/>
      <c r="AX431" s="126"/>
      <c r="AY431">
        <f>COUNTA($G$433)</f>
        <v>0</v>
      </c>
    </row>
    <row r="432" spans="1:51" ht="20.100000000000001" hidden="1"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185</v>
      </c>
      <c r="AH432" s="123"/>
      <c r="AI432" s="321"/>
      <c r="AJ432" s="321"/>
      <c r="AK432" s="321"/>
      <c r="AL432" s="143"/>
      <c r="AM432" s="321"/>
      <c r="AN432" s="321"/>
      <c r="AO432" s="321"/>
      <c r="AP432" s="143"/>
      <c r="AQ432" s="236"/>
      <c r="AR432" s="187"/>
      <c r="AS432" s="122" t="s">
        <v>185</v>
      </c>
      <c r="AT432" s="123"/>
      <c r="AU432" s="187"/>
      <c r="AV432" s="187"/>
      <c r="AW432" s="122" t="s">
        <v>175</v>
      </c>
      <c r="AX432" s="182"/>
      <c r="AY432">
        <f>$AY$431</f>
        <v>0</v>
      </c>
    </row>
    <row r="433" spans="1:51" ht="20.100000000000001" hidden="1" customHeight="1" x14ac:dyDescent="0.15">
      <c r="A433" s="176"/>
      <c r="B433" s="173"/>
      <c r="C433" s="167"/>
      <c r="D433" s="173"/>
      <c r="E433" s="324"/>
      <c r="F433" s="325"/>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2"/>
      <c r="AF433" s="194"/>
      <c r="AG433" s="194"/>
      <c r="AH433" s="194"/>
      <c r="AI433" s="322"/>
      <c r="AJ433" s="194"/>
      <c r="AK433" s="194"/>
      <c r="AL433" s="194"/>
      <c r="AM433" s="322"/>
      <c r="AN433" s="194"/>
      <c r="AO433" s="194"/>
      <c r="AP433" s="323"/>
      <c r="AQ433" s="322"/>
      <c r="AR433" s="194"/>
      <c r="AS433" s="194"/>
      <c r="AT433" s="323"/>
      <c r="AU433" s="194"/>
      <c r="AV433" s="194"/>
      <c r="AW433" s="194"/>
      <c r="AX433" s="195"/>
      <c r="AY433">
        <f t="shared" ref="AY433:AY435" si="63">$AY$431</f>
        <v>0</v>
      </c>
    </row>
    <row r="434" spans="1:51" ht="20.100000000000001" hidden="1"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2"/>
      <c r="AF434" s="194"/>
      <c r="AG434" s="194"/>
      <c r="AH434" s="323"/>
      <c r="AI434" s="322"/>
      <c r="AJ434" s="194"/>
      <c r="AK434" s="194"/>
      <c r="AL434" s="194"/>
      <c r="AM434" s="322"/>
      <c r="AN434" s="194"/>
      <c r="AO434" s="194"/>
      <c r="AP434" s="323"/>
      <c r="AQ434" s="322"/>
      <c r="AR434" s="194"/>
      <c r="AS434" s="194"/>
      <c r="AT434" s="323"/>
      <c r="AU434" s="194"/>
      <c r="AV434" s="194"/>
      <c r="AW434" s="194"/>
      <c r="AX434" s="195"/>
      <c r="AY434">
        <f t="shared" si="63"/>
        <v>0</v>
      </c>
    </row>
    <row r="435" spans="1:51" ht="20.100000000000001" hidden="1"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c r="AF435" s="194"/>
      <c r="AG435" s="194"/>
      <c r="AH435" s="323"/>
      <c r="AI435" s="322"/>
      <c r="AJ435" s="194"/>
      <c r="AK435" s="194"/>
      <c r="AL435" s="194"/>
      <c r="AM435" s="322"/>
      <c r="AN435" s="194"/>
      <c r="AO435" s="194"/>
      <c r="AP435" s="323"/>
      <c r="AQ435" s="322"/>
      <c r="AR435" s="194"/>
      <c r="AS435" s="194"/>
      <c r="AT435" s="323"/>
      <c r="AU435" s="194"/>
      <c r="AV435" s="194"/>
      <c r="AW435" s="194"/>
      <c r="AX435" s="195"/>
      <c r="AY435">
        <f t="shared" si="63"/>
        <v>0</v>
      </c>
    </row>
    <row r="436" spans="1:51" ht="20.100000000000001"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465</v>
      </c>
      <c r="AJ436" s="320"/>
      <c r="AK436" s="320"/>
      <c r="AL436" s="144"/>
      <c r="AM436" s="320" t="s">
        <v>466</v>
      </c>
      <c r="AN436" s="320"/>
      <c r="AO436" s="320"/>
      <c r="AP436" s="144"/>
      <c r="AQ436" s="144" t="s">
        <v>184</v>
      </c>
      <c r="AR436" s="119"/>
      <c r="AS436" s="119"/>
      <c r="AT436" s="120"/>
      <c r="AU436" s="125" t="s">
        <v>133</v>
      </c>
      <c r="AV436" s="125"/>
      <c r="AW436" s="125"/>
      <c r="AX436" s="126"/>
      <c r="AY436">
        <f>COUNTA($G$438)</f>
        <v>0</v>
      </c>
    </row>
    <row r="437" spans="1:51" ht="20.100000000000001"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0.100000000000001"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0.100000000000001"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0.100000000000001"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20.100000000000001"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465</v>
      </c>
      <c r="AJ441" s="320"/>
      <c r="AK441" s="320"/>
      <c r="AL441" s="144"/>
      <c r="AM441" s="320" t="s">
        <v>466</v>
      </c>
      <c r="AN441" s="320"/>
      <c r="AO441" s="320"/>
      <c r="AP441" s="144"/>
      <c r="AQ441" s="144" t="s">
        <v>184</v>
      </c>
      <c r="AR441" s="119"/>
      <c r="AS441" s="119"/>
      <c r="AT441" s="120"/>
      <c r="AU441" s="125" t="s">
        <v>133</v>
      </c>
      <c r="AV441" s="125"/>
      <c r="AW441" s="125"/>
      <c r="AX441" s="126"/>
      <c r="AY441">
        <f>COUNTA($G$443)</f>
        <v>0</v>
      </c>
    </row>
    <row r="442" spans="1:51" ht="20.100000000000001"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0.100000000000001"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0.100000000000001"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0.100000000000001"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20.100000000000001"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465</v>
      </c>
      <c r="AJ446" s="320"/>
      <c r="AK446" s="320"/>
      <c r="AL446" s="144"/>
      <c r="AM446" s="320" t="s">
        <v>466</v>
      </c>
      <c r="AN446" s="320"/>
      <c r="AO446" s="320"/>
      <c r="AP446" s="144"/>
      <c r="AQ446" s="144" t="s">
        <v>184</v>
      </c>
      <c r="AR446" s="119"/>
      <c r="AS446" s="119"/>
      <c r="AT446" s="120"/>
      <c r="AU446" s="125" t="s">
        <v>133</v>
      </c>
      <c r="AV446" s="125"/>
      <c r="AW446" s="125"/>
      <c r="AX446" s="126"/>
      <c r="AY446">
        <f>COUNTA($G$448)</f>
        <v>0</v>
      </c>
    </row>
    <row r="447" spans="1:51" ht="20.100000000000001"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0.100000000000001"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0.100000000000001"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0.100000000000001"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20.100000000000001"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465</v>
      </c>
      <c r="AJ451" s="320"/>
      <c r="AK451" s="320"/>
      <c r="AL451" s="144"/>
      <c r="AM451" s="320" t="s">
        <v>466</v>
      </c>
      <c r="AN451" s="320"/>
      <c r="AO451" s="320"/>
      <c r="AP451" s="144"/>
      <c r="AQ451" s="144" t="s">
        <v>184</v>
      </c>
      <c r="AR451" s="119"/>
      <c r="AS451" s="119"/>
      <c r="AT451" s="120"/>
      <c r="AU451" s="125" t="s">
        <v>133</v>
      </c>
      <c r="AV451" s="125"/>
      <c r="AW451" s="125"/>
      <c r="AX451" s="126"/>
      <c r="AY451">
        <f>COUNTA($G$453)</f>
        <v>0</v>
      </c>
    </row>
    <row r="452" spans="1:51" ht="20.100000000000001"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0.100000000000001"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0.100000000000001"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0.100000000000001"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20.100000000000001" hidden="1"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465</v>
      </c>
      <c r="AJ456" s="320"/>
      <c r="AK456" s="320"/>
      <c r="AL456" s="144"/>
      <c r="AM456" s="320" t="s">
        <v>466</v>
      </c>
      <c r="AN456" s="320"/>
      <c r="AO456" s="320"/>
      <c r="AP456" s="144"/>
      <c r="AQ456" s="144" t="s">
        <v>184</v>
      </c>
      <c r="AR456" s="119"/>
      <c r="AS456" s="119"/>
      <c r="AT456" s="120"/>
      <c r="AU456" s="125" t="s">
        <v>133</v>
      </c>
      <c r="AV456" s="125"/>
      <c r="AW456" s="125"/>
      <c r="AX456" s="126"/>
      <c r="AY456">
        <f>COUNTA($G$458)</f>
        <v>0</v>
      </c>
    </row>
    <row r="457" spans="1:51" ht="20.100000000000001"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1"/>
      <c r="AJ457" s="321"/>
      <c r="AK457" s="321"/>
      <c r="AL457" s="143"/>
      <c r="AM457" s="321"/>
      <c r="AN457" s="321"/>
      <c r="AO457" s="321"/>
      <c r="AP457" s="143"/>
      <c r="AQ457" s="236"/>
      <c r="AR457" s="187"/>
      <c r="AS457" s="122" t="s">
        <v>185</v>
      </c>
      <c r="AT457" s="123"/>
      <c r="AU457" s="187"/>
      <c r="AV457" s="187"/>
      <c r="AW457" s="122" t="s">
        <v>175</v>
      </c>
      <c r="AX457" s="182"/>
      <c r="AY457">
        <f>$AY$456</f>
        <v>0</v>
      </c>
    </row>
    <row r="458" spans="1:51" ht="20.100000000000001" hidden="1"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0.100000000000001"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0.100000000000001"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20.100000000000001"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465</v>
      </c>
      <c r="AJ461" s="320"/>
      <c r="AK461" s="320"/>
      <c r="AL461" s="144"/>
      <c r="AM461" s="320" t="s">
        <v>466</v>
      </c>
      <c r="AN461" s="320"/>
      <c r="AO461" s="320"/>
      <c r="AP461" s="144"/>
      <c r="AQ461" s="144" t="s">
        <v>184</v>
      </c>
      <c r="AR461" s="119"/>
      <c r="AS461" s="119"/>
      <c r="AT461" s="120"/>
      <c r="AU461" s="125" t="s">
        <v>133</v>
      </c>
      <c r="AV461" s="125"/>
      <c r="AW461" s="125"/>
      <c r="AX461" s="126"/>
      <c r="AY461">
        <f>COUNTA($G$463)</f>
        <v>0</v>
      </c>
    </row>
    <row r="462" spans="1:51" ht="20.100000000000001"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0.100000000000001"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0.100000000000001"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0.100000000000001"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20.100000000000001"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465</v>
      </c>
      <c r="AJ466" s="320"/>
      <c r="AK466" s="320"/>
      <c r="AL466" s="144"/>
      <c r="AM466" s="320" t="s">
        <v>466</v>
      </c>
      <c r="AN466" s="320"/>
      <c r="AO466" s="320"/>
      <c r="AP466" s="144"/>
      <c r="AQ466" s="144" t="s">
        <v>184</v>
      </c>
      <c r="AR466" s="119"/>
      <c r="AS466" s="119"/>
      <c r="AT466" s="120"/>
      <c r="AU466" s="125" t="s">
        <v>133</v>
      </c>
      <c r="AV466" s="125"/>
      <c r="AW466" s="125"/>
      <c r="AX466" s="126"/>
      <c r="AY466">
        <f>COUNTA($G$468)</f>
        <v>0</v>
      </c>
    </row>
    <row r="467" spans="1:51" ht="20.100000000000001"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0.100000000000001"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0.100000000000001"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0.100000000000001"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20.100000000000001"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465</v>
      </c>
      <c r="AJ471" s="320"/>
      <c r="AK471" s="320"/>
      <c r="AL471" s="144"/>
      <c r="AM471" s="320" t="s">
        <v>466</v>
      </c>
      <c r="AN471" s="320"/>
      <c r="AO471" s="320"/>
      <c r="AP471" s="144"/>
      <c r="AQ471" s="144" t="s">
        <v>184</v>
      </c>
      <c r="AR471" s="119"/>
      <c r="AS471" s="119"/>
      <c r="AT471" s="120"/>
      <c r="AU471" s="125" t="s">
        <v>133</v>
      </c>
      <c r="AV471" s="125"/>
      <c r="AW471" s="125"/>
      <c r="AX471" s="126"/>
      <c r="AY471">
        <f>COUNTA($G$473)</f>
        <v>0</v>
      </c>
    </row>
    <row r="472" spans="1:51" ht="20.100000000000001"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0.100000000000001"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0.100000000000001"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0.100000000000001"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20.100000000000001"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465</v>
      </c>
      <c r="AJ476" s="320"/>
      <c r="AK476" s="320"/>
      <c r="AL476" s="144"/>
      <c r="AM476" s="320" t="s">
        <v>466</v>
      </c>
      <c r="AN476" s="320"/>
      <c r="AO476" s="320"/>
      <c r="AP476" s="144"/>
      <c r="AQ476" s="144" t="s">
        <v>184</v>
      </c>
      <c r="AR476" s="119"/>
      <c r="AS476" s="119"/>
      <c r="AT476" s="120"/>
      <c r="AU476" s="125" t="s">
        <v>133</v>
      </c>
      <c r="AV476" s="125"/>
      <c r="AW476" s="125"/>
      <c r="AX476" s="126"/>
      <c r="AY476">
        <f>COUNTA($G$478)</f>
        <v>0</v>
      </c>
    </row>
    <row r="477" spans="1:51" ht="20.100000000000001"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0.100000000000001"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0.100000000000001"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0.100000000000001"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0.100000000000001" hidden="1" customHeight="1" x14ac:dyDescent="0.15">
      <c r="A481" s="176"/>
      <c r="B481" s="173"/>
      <c r="C481" s="167"/>
      <c r="D481" s="173"/>
      <c r="E481" s="111" t="s">
        <v>327</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0.100000000000001"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0.100000000000001"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20.100000000000001" hidden="1" customHeight="1" x14ac:dyDescent="0.15">
      <c r="A484" s="176"/>
      <c r="B484" s="173"/>
      <c r="C484" s="167"/>
      <c r="D484" s="173"/>
      <c r="E484" s="161" t="s">
        <v>322</v>
      </c>
      <c r="F484" s="162"/>
      <c r="G484" s="882" t="s">
        <v>204</v>
      </c>
      <c r="H484" s="112"/>
      <c r="I484" s="112"/>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c r="AY484" s="78" t="str">
        <f>IF(SUBSTITUTE($J$484,"-","")="","0","1")</f>
        <v>0</v>
      </c>
    </row>
    <row r="485" spans="1:51" ht="20.100000000000001"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465</v>
      </c>
      <c r="AJ485" s="320"/>
      <c r="AK485" s="320"/>
      <c r="AL485" s="144"/>
      <c r="AM485" s="320" t="s">
        <v>466</v>
      </c>
      <c r="AN485" s="320"/>
      <c r="AO485" s="320"/>
      <c r="AP485" s="144"/>
      <c r="AQ485" s="144" t="s">
        <v>184</v>
      </c>
      <c r="AR485" s="119"/>
      <c r="AS485" s="119"/>
      <c r="AT485" s="120"/>
      <c r="AU485" s="125" t="s">
        <v>133</v>
      </c>
      <c r="AV485" s="125"/>
      <c r="AW485" s="125"/>
      <c r="AX485" s="126"/>
      <c r="AY485">
        <f>COUNTA($G$487)</f>
        <v>0</v>
      </c>
    </row>
    <row r="486" spans="1:51" ht="20.100000000000001"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0.100000000000001"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0.100000000000001"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0.100000000000001"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20.100000000000001"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465</v>
      </c>
      <c r="AJ490" s="320"/>
      <c r="AK490" s="320"/>
      <c r="AL490" s="144"/>
      <c r="AM490" s="320" t="s">
        <v>466</v>
      </c>
      <c r="AN490" s="320"/>
      <c r="AO490" s="320"/>
      <c r="AP490" s="144"/>
      <c r="AQ490" s="144" t="s">
        <v>184</v>
      </c>
      <c r="AR490" s="119"/>
      <c r="AS490" s="119"/>
      <c r="AT490" s="120"/>
      <c r="AU490" s="125" t="s">
        <v>133</v>
      </c>
      <c r="AV490" s="125"/>
      <c r="AW490" s="125"/>
      <c r="AX490" s="126"/>
      <c r="AY490">
        <f>COUNTA($G$492)</f>
        <v>0</v>
      </c>
    </row>
    <row r="491" spans="1:51" ht="20.100000000000001"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0.100000000000001"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0.100000000000001"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0.100000000000001"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20.100000000000001"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465</v>
      </c>
      <c r="AJ495" s="320"/>
      <c r="AK495" s="320"/>
      <c r="AL495" s="144"/>
      <c r="AM495" s="320" t="s">
        <v>466</v>
      </c>
      <c r="AN495" s="320"/>
      <c r="AO495" s="320"/>
      <c r="AP495" s="144"/>
      <c r="AQ495" s="144" t="s">
        <v>184</v>
      </c>
      <c r="AR495" s="119"/>
      <c r="AS495" s="119"/>
      <c r="AT495" s="120"/>
      <c r="AU495" s="125" t="s">
        <v>133</v>
      </c>
      <c r="AV495" s="125"/>
      <c r="AW495" s="125"/>
      <c r="AX495" s="126"/>
      <c r="AY495">
        <f>COUNTA($G$497)</f>
        <v>0</v>
      </c>
    </row>
    <row r="496" spans="1:51" ht="20.100000000000001"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0.100000000000001"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0.100000000000001"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0.100000000000001"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20.100000000000001"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465</v>
      </c>
      <c r="AJ500" s="320"/>
      <c r="AK500" s="320"/>
      <c r="AL500" s="144"/>
      <c r="AM500" s="320" t="s">
        <v>466</v>
      </c>
      <c r="AN500" s="320"/>
      <c r="AO500" s="320"/>
      <c r="AP500" s="144"/>
      <c r="AQ500" s="144" t="s">
        <v>184</v>
      </c>
      <c r="AR500" s="119"/>
      <c r="AS500" s="119"/>
      <c r="AT500" s="120"/>
      <c r="AU500" s="125" t="s">
        <v>133</v>
      </c>
      <c r="AV500" s="125"/>
      <c r="AW500" s="125"/>
      <c r="AX500" s="126"/>
      <c r="AY500">
        <f>COUNTA($G$502)</f>
        <v>0</v>
      </c>
    </row>
    <row r="501" spans="1:51" ht="20.100000000000001"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0.100000000000001"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0.100000000000001"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0.100000000000001"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20.100000000000001"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465</v>
      </c>
      <c r="AJ505" s="320"/>
      <c r="AK505" s="320"/>
      <c r="AL505" s="144"/>
      <c r="AM505" s="320" t="s">
        <v>466</v>
      </c>
      <c r="AN505" s="320"/>
      <c r="AO505" s="320"/>
      <c r="AP505" s="144"/>
      <c r="AQ505" s="144" t="s">
        <v>184</v>
      </c>
      <c r="AR505" s="119"/>
      <c r="AS505" s="119"/>
      <c r="AT505" s="120"/>
      <c r="AU505" s="125" t="s">
        <v>133</v>
      </c>
      <c r="AV505" s="125"/>
      <c r="AW505" s="125"/>
      <c r="AX505" s="126"/>
      <c r="AY505">
        <f>COUNTA($G$507)</f>
        <v>0</v>
      </c>
    </row>
    <row r="506" spans="1:51" ht="20.100000000000001"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0.100000000000001"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0.100000000000001"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0.100000000000001"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20.100000000000001"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465</v>
      </c>
      <c r="AJ510" s="320"/>
      <c r="AK510" s="320"/>
      <c r="AL510" s="144"/>
      <c r="AM510" s="320" t="s">
        <v>466</v>
      </c>
      <c r="AN510" s="320"/>
      <c r="AO510" s="320"/>
      <c r="AP510" s="144"/>
      <c r="AQ510" s="144" t="s">
        <v>184</v>
      </c>
      <c r="AR510" s="119"/>
      <c r="AS510" s="119"/>
      <c r="AT510" s="120"/>
      <c r="AU510" s="125" t="s">
        <v>133</v>
      </c>
      <c r="AV510" s="125"/>
      <c r="AW510" s="125"/>
      <c r="AX510" s="126"/>
      <c r="AY510">
        <f>COUNTA($G$512)</f>
        <v>0</v>
      </c>
    </row>
    <row r="511" spans="1:51" ht="20.100000000000001"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0.100000000000001"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0.100000000000001"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0.100000000000001"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20.100000000000001"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465</v>
      </c>
      <c r="AJ515" s="320"/>
      <c r="AK515" s="320"/>
      <c r="AL515" s="144"/>
      <c r="AM515" s="320" t="s">
        <v>466</v>
      </c>
      <c r="AN515" s="320"/>
      <c r="AO515" s="320"/>
      <c r="AP515" s="144"/>
      <c r="AQ515" s="144" t="s">
        <v>184</v>
      </c>
      <c r="AR515" s="119"/>
      <c r="AS515" s="119"/>
      <c r="AT515" s="120"/>
      <c r="AU515" s="125" t="s">
        <v>133</v>
      </c>
      <c r="AV515" s="125"/>
      <c r="AW515" s="125"/>
      <c r="AX515" s="126"/>
      <c r="AY515">
        <f>COUNTA($G$517)</f>
        <v>0</v>
      </c>
    </row>
    <row r="516" spans="1:51" ht="20.100000000000001"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0.100000000000001"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0.100000000000001"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0.100000000000001"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20.100000000000001"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465</v>
      </c>
      <c r="AJ520" s="320"/>
      <c r="AK520" s="320"/>
      <c r="AL520" s="144"/>
      <c r="AM520" s="320" t="s">
        <v>466</v>
      </c>
      <c r="AN520" s="320"/>
      <c r="AO520" s="320"/>
      <c r="AP520" s="144"/>
      <c r="AQ520" s="144" t="s">
        <v>184</v>
      </c>
      <c r="AR520" s="119"/>
      <c r="AS520" s="119"/>
      <c r="AT520" s="120"/>
      <c r="AU520" s="125" t="s">
        <v>133</v>
      </c>
      <c r="AV520" s="125"/>
      <c r="AW520" s="125"/>
      <c r="AX520" s="126"/>
      <c r="AY520">
        <f>COUNTA($G$522)</f>
        <v>0</v>
      </c>
    </row>
    <row r="521" spans="1:51" ht="20.100000000000001"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0.100000000000001"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0.100000000000001"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0.100000000000001"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20.100000000000001"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465</v>
      </c>
      <c r="AJ525" s="320"/>
      <c r="AK525" s="320"/>
      <c r="AL525" s="144"/>
      <c r="AM525" s="320" t="s">
        <v>466</v>
      </c>
      <c r="AN525" s="320"/>
      <c r="AO525" s="320"/>
      <c r="AP525" s="144"/>
      <c r="AQ525" s="144" t="s">
        <v>184</v>
      </c>
      <c r="AR525" s="119"/>
      <c r="AS525" s="119"/>
      <c r="AT525" s="120"/>
      <c r="AU525" s="125" t="s">
        <v>133</v>
      </c>
      <c r="AV525" s="125"/>
      <c r="AW525" s="125"/>
      <c r="AX525" s="126"/>
      <c r="AY525">
        <f>COUNTA($G$527)</f>
        <v>0</v>
      </c>
    </row>
    <row r="526" spans="1:51" ht="20.100000000000001"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0.100000000000001"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0.100000000000001"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0.100000000000001"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20.100000000000001"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465</v>
      </c>
      <c r="AJ530" s="320"/>
      <c r="AK530" s="320"/>
      <c r="AL530" s="144"/>
      <c r="AM530" s="320" t="s">
        <v>466</v>
      </c>
      <c r="AN530" s="320"/>
      <c r="AO530" s="320"/>
      <c r="AP530" s="144"/>
      <c r="AQ530" s="144" t="s">
        <v>184</v>
      </c>
      <c r="AR530" s="119"/>
      <c r="AS530" s="119"/>
      <c r="AT530" s="120"/>
      <c r="AU530" s="125" t="s">
        <v>133</v>
      </c>
      <c r="AV530" s="125"/>
      <c r="AW530" s="125"/>
      <c r="AX530" s="126"/>
      <c r="AY530">
        <f>COUNTA($G$532)</f>
        <v>0</v>
      </c>
    </row>
    <row r="531" spans="1:51" ht="20.100000000000001"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0.100000000000001"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0.100000000000001"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0.100000000000001"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0.100000000000001" hidden="1" customHeight="1" x14ac:dyDescent="0.15">
      <c r="A535" s="176"/>
      <c r="B535" s="173"/>
      <c r="C535" s="167"/>
      <c r="D535" s="173"/>
      <c r="E535" s="111" t="s">
        <v>328</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0.100000000000001"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0.100000000000001"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20.100000000000001" hidden="1" customHeight="1" x14ac:dyDescent="0.15">
      <c r="A538" s="176"/>
      <c r="B538" s="173"/>
      <c r="C538" s="167"/>
      <c r="D538" s="173"/>
      <c r="E538" s="161" t="s">
        <v>323</v>
      </c>
      <c r="F538" s="162"/>
      <c r="G538" s="882" t="s">
        <v>204</v>
      </c>
      <c r="H538" s="112"/>
      <c r="I538" s="112"/>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c r="AY538" s="78" t="str">
        <f>IF(SUBSTITUTE($J$538,"-","")="","0","1")</f>
        <v>0</v>
      </c>
    </row>
    <row r="539" spans="1:51" ht="20.100000000000001"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465</v>
      </c>
      <c r="AJ539" s="320"/>
      <c r="AK539" s="320"/>
      <c r="AL539" s="144"/>
      <c r="AM539" s="320" t="s">
        <v>466</v>
      </c>
      <c r="AN539" s="320"/>
      <c r="AO539" s="320"/>
      <c r="AP539" s="144"/>
      <c r="AQ539" s="144" t="s">
        <v>184</v>
      </c>
      <c r="AR539" s="119"/>
      <c r="AS539" s="119"/>
      <c r="AT539" s="120"/>
      <c r="AU539" s="125" t="s">
        <v>133</v>
      </c>
      <c r="AV539" s="125"/>
      <c r="AW539" s="125"/>
      <c r="AX539" s="126"/>
      <c r="AY539">
        <f>COUNTA($G$541)</f>
        <v>0</v>
      </c>
    </row>
    <row r="540" spans="1:51" ht="20.100000000000001"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0.100000000000001"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0.100000000000001"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0.100000000000001"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20.100000000000001"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465</v>
      </c>
      <c r="AJ544" s="320"/>
      <c r="AK544" s="320"/>
      <c r="AL544" s="144"/>
      <c r="AM544" s="320" t="s">
        <v>466</v>
      </c>
      <c r="AN544" s="320"/>
      <c r="AO544" s="320"/>
      <c r="AP544" s="144"/>
      <c r="AQ544" s="144" t="s">
        <v>184</v>
      </c>
      <c r="AR544" s="119"/>
      <c r="AS544" s="119"/>
      <c r="AT544" s="120"/>
      <c r="AU544" s="125" t="s">
        <v>133</v>
      </c>
      <c r="AV544" s="125"/>
      <c r="AW544" s="125"/>
      <c r="AX544" s="126"/>
      <c r="AY544">
        <f>COUNTA($G$546)</f>
        <v>0</v>
      </c>
    </row>
    <row r="545" spans="1:51" ht="20.100000000000001"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0.100000000000001"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0.100000000000001"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0.100000000000001"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20.100000000000001"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465</v>
      </c>
      <c r="AJ549" s="320"/>
      <c r="AK549" s="320"/>
      <c r="AL549" s="144"/>
      <c r="AM549" s="320" t="s">
        <v>466</v>
      </c>
      <c r="AN549" s="320"/>
      <c r="AO549" s="320"/>
      <c r="AP549" s="144"/>
      <c r="AQ549" s="144" t="s">
        <v>184</v>
      </c>
      <c r="AR549" s="119"/>
      <c r="AS549" s="119"/>
      <c r="AT549" s="120"/>
      <c r="AU549" s="125" t="s">
        <v>133</v>
      </c>
      <c r="AV549" s="125"/>
      <c r="AW549" s="125"/>
      <c r="AX549" s="126"/>
      <c r="AY549">
        <f>COUNTA($G$551)</f>
        <v>0</v>
      </c>
    </row>
    <row r="550" spans="1:51" ht="20.100000000000001"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0.100000000000001"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0.100000000000001"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0.100000000000001"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20.100000000000001"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465</v>
      </c>
      <c r="AJ554" s="320"/>
      <c r="AK554" s="320"/>
      <c r="AL554" s="144"/>
      <c r="AM554" s="320" t="s">
        <v>466</v>
      </c>
      <c r="AN554" s="320"/>
      <c r="AO554" s="320"/>
      <c r="AP554" s="144"/>
      <c r="AQ554" s="144" t="s">
        <v>184</v>
      </c>
      <c r="AR554" s="119"/>
      <c r="AS554" s="119"/>
      <c r="AT554" s="120"/>
      <c r="AU554" s="125" t="s">
        <v>133</v>
      </c>
      <c r="AV554" s="125"/>
      <c r="AW554" s="125"/>
      <c r="AX554" s="126"/>
      <c r="AY554">
        <f>COUNTA($G$556)</f>
        <v>0</v>
      </c>
    </row>
    <row r="555" spans="1:51" ht="20.100000000000001"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0.100000000000001"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0.100000000000001"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0.100000000000001"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20.100000000000001"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465</v>
      </c>
      <c r="AJ559" s="320"/>
      <c r="AK559" s="320"/>
      <c r="AL559" s="144"/>
      <c r="AM559" s="320" t="s">
        <v>466</v>
      </c>
      <c r="AN559" s="320"/>
      <c r="AO559" s="320"/>
      <c r="AP559" s="144"/>
      <c r="AQ559" s="144" t="s">
        <v>184</v>
      </c>
      <c r="AR559" s="119"/>
      <c r="AS559" s="119"/>
      <c r="AT559" s="120"/>
      <c r="AU559" s="125" t="s">
        <v>133</v>
      </c>
      <c r="AV559" s="125"/>
      <c r="AW559" s="125"/>
      <c r="AX559" s="126"/>
      <c r="AY559">
        <f>COUNTA($G$561)</f>
        <v>0</v>
      </c>
    </row>
    <row r="560" spans="1:51" ht="20.100000000000001"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0.100000000000001"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0.100000000000001"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0.100000000000001"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20.100000000000001"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465</v>
      </c>
      <c r="AJ564" s="320"/>
      <c r="AK564" s="320"/>
      <c r="AL564" s="144"/>
      <c r="AM564" s="320" t="s">
        <v>466</v>
      </c>
      <c r="AN564" s="320"/>
      <c r="AO564" s="320"/>
      <c r="AP564" s="144"/>
      <c r="AQ564" s="144" t="s">
        <v>184</v>
      </c>
      <c r="AR564" s="119"/>
      <c r="AS564" s="119"/>
      <c r="AT564" s="120"/>
      <c r="AU564" s="125" t="s">
        <v>133</v>
      </c>
      <c r="AV564" s="125"/>
      <c r="AW564" s="125"/>
      <c r="AX564" s="126"/>
      <c r="AY564">
        <f>COUNTA($G$566)</f>
        <v>0</v>
      </c>
    </row>
    <row r="565" spans="1:51" ht="20.100000000000001"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0.100000000000001"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0.100000000000001"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0.100000000000001"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20.100000000000001"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465</v>
      </c>
      <c r="AJ569" s="320"/>
      <c r="AK569" s="320"/>
      <c r="AL569" s="144"/>
      <c r="AM569" s="320" t="s">
        <v>466</v>
      </c>
      <c r="AN569" s="320"/>
      <c r="AO569" s="320"/>
      <c r="AP569" s="144"/>
      <c r="AQ569" s="144" t="s">
        <v>184</v>
      </c>
      <c r="AR569" s="119"/>
      <c r="AS569" s="119"/>
      <c r="AT569" s="120"/>
      <c r="AU569" s="125" t="s">
        <v>133</v>
      </c>
      <c r="AV569" s="125"/>
      <c r="AW569" s="125"/>
      <c r="AX569" s="126"/>
      <c r="AY569">
        <f>COUNTA($G$571)</f>
        <v>0</v>
      </c>
    </row>
    <row r="570" spans="1:51" ht="20.100000000000001"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0.100000000000001"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0.100000000000001"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0.100000000000001"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20.100000000000001"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465</v>
      </c>
      <c r="AJ574" s="320"/>
      <c r="AK574" s="320"/>
      <c r="AL574" s="144"/>
      <c r="AM574" s="320" t="s">
        <v>466</v>
      </c>
      <c r="AN574" s="320"/>
      <c r="AO574" s="320"/>
      <c r="AP574" s="144"/>
      <c r="AQ574" s="144" t="s">
        <v>184</v>
      </c>
      <c r="AR574" s="119"/>
      <c r="AS574" s="119"/>
      <c r="AT574" s="120"/>
      <c r="AU574" s="125" t="s">
        <v>133</v>
      </c>
      <c r="AV574" s="125"/>
      <c r="AW574" s="125"/>
      <c r="AX574" s="126"/>
      <c r="AY574">
        <f>COUNTA($G$576)</f>
        <v>0</v>
      </c>
    </row>
    <row r="575" spans="1:51" ht="20.100000000000001"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0.100000000000001"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0.100000000000001"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0.100000000000001"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20.100000000000001"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465</v>
      </c>
      <c r="AJ579" s="320"/>
      <c r="AK579" s="320"/>
      <c r="AL579" s="144"/>
      <c r="AM579" s="320" t="s">
        <v>466</v>
      </c>
      <c r="AN579" s="320"/>
      <c r="AO579" s="320"/>
      <c r="AP579" s="144"/>
      <c r="AQ579" s="144" t="s">
        <v>184</v>
      </c>
      <c r="AR579" s="119"/>
      <c r="AS579" s="119"/>
      <c r="AT579" s="120"/>
      <c r="AU579" s="125" t="s">
        <v>133</v>
      </c>
      <c r="AV579" s="125"/>
      <c r="AW579" s="125"/>
      <c r="AX579" s="126"/>
      <c r="AY579">
        <f>COUNTA($G$581)</f>
        <v>0</v>
      </c>
    </row>
    <row r="580" spans="1:51" ht="20.100000000000001"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0.100000000000001"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0.100000000000001"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0.100000000000001"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20.100000000000001"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465</v>
      </c>
      <c r="AJ584" s="320"/>
      <c r="AK584" s="320"/>
      <c r="AL584" s="144"/>
      <c r="AM584" s="320" t="s">
        <v>466</v>
      </c>
      <c r="AN584" s="320"/>
      <c r="AO584" s="320"/>
      <c r="AP584" s="144"/>
      <c r="AQ584" s="144" t="s">
        <v>184</v>
      </c>
      <c r="AR584" s="119"/>
      <c r="AS584" s="119"/>
      <c r="AT584" s="120"/>
      <c r="AU584" s="125" t="s">
        <v>133</v>
      </c>
      <c r="AV584" s="125"/>
      <c r="AW584" s="125"/>
      <c r="AX584" s="126"/>
      <c r="AY584">
        <f>COUNTA($G$586)</f>
        <v>0</v>
      </c>
    </row>
    <row r="585" spans="1:51" ht="20.100000000000001"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0.100000000000001"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0.100000000000001"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0.100000000000001"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0.100000000000001" hidden="1" customHeight="1" x14ac:dyDescent="0.15">
      <c r="A589" s="176"/>
      <c r="B589" s="173"/>
      <c r="C589" s="167"/>
      <c r="D589" s="173"/>
      <c r="E589" s="111" t="s">
        <v>328</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0.100000000000001"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0.100000000000001"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20.100000000000001" hidden="1" customHeight="1" x14ac:dyDescent="0.15">
      <c r="A592" s="176"/>
      <c r="B592" s="173"/>
      <c r="C592" s="167"/>
      <c r="D592" s="173"/>
      <c r="E592" s="161" t="s">
        <v>322</v>
      </c>
      <c r="F592" s="162"/>
      <c r="G592" s="882" t="s">
        <v>204</v>
      </c>
      <c r="H592" s="112"/>
      <c r="I592" s="112"/>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c r="AY592" s="78" t="str">
        <f>IF(SUBSTITUTE($J$592,"-","")="","0","1")</f>
        <v>0</v>
      </c>
    </row>
    <row r="593" spans="1:51" ht="20.100000000000001"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465</v>
      </c>
      <c r="AJ593" s="320"/>
      <c r="AK593" s="320"/>
      <c r="AL593" s="144"/>
      <c r="AM593" s="320" t="s">
        <v>466</v>
      </c>
      <c r="AN593" s="320"/>
      <c r="AO593" s="320"/>
      <c r="AP593" s="144"/>
      <c r="AQ593" s="144" t="s">
        <v>184</v>
      </c>
      <c r="AR593" s="119"/>
      <c r="AS593" s="119"/>
      <c r="AT593" s="120"/>
      <c r="AU593" s="125" t="s">
        <v>133</v>
      </c>
      <c r="AV593" s="125"/>
      <c r="AW593" s="125"/>
      <c r="AX593" s="126"/>
      <c r="AY593">
        <f>COUNTA($G$595)</f>
        <v>0</v>
      </c>
    </row>
    <row r="594" spans="1:51" ht="20.100000000000001"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0.100000000000001"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0.100000000000001"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0.100000000000001"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20.100000000000001"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465</v>
      </c>
      <c r="AJ598" s="320"/>
      <c r="AK598" s="320"/>
      <c r="AL598" s="144"/>
      <c r="AM598" s="320" t="s">
        <v>466</v>
      </c>
      <c r="AN598" s="320"/>
      <c r="AO598" s="320"/>
      <c r="AP598" s="144"/>
      <c r="AQ598" s="144" t="s">
        <v>184</v>
      </c>
      <c r="AR598" s="119"/>
      <c r="AS598" s="119"/>
      <c r="AT598" s="120"/>
      <c r="AU598" s="125" t="s">
        <v>133</v>
      </c>
      <c r="AV598" s="125"/>
      <c r="AW598" s="125"/>
      <c r="AX598" s="126"/>
      <c r="AY598">
        <f>COUNTA($G$600)</f>
        <v>0</v>
      </c>
    </row>
    <row r="599" spans="1:51" ht="20.100000000000001"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0.100000000000001"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0.100000000000001"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0.100000000000001"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20.100000000000001"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465</v>
      </c>
      <c r="AJ603" s="320"/>
      <c r="AK603" s="320"/>
      <c r="AL603" s="144"/>
      <c r="AM603" s="320" t="s">
        <v>466</v>
      </c>
      <c r="AN603" s="320"/>
      <c r="AO603" s="320"/>
      <c r="AP603" s="144"/>
      <c r="AQ603" s="144" t="s">
        <v>184</v>
      </c>
      <c r="AR603" s="119"/>
      <c r="AS603" s="119"/>
      <c r="AT603" s="120"/>
      <c r="AU603" s="125" t="s">
        <v>133</v>
      </c>
      <c r="AV603" s="125"/>
      <c r="AW603" s="125"/>
      <c r="AX603" s="126"/>
      <c r="AY603">
        <f>COUNTA($G$605)</f>
        <v>0</v>
      </c>
    </row>
    <row r="604" spans="1:51" ht="20.100000000000001"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0.100000000000001"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0.100000000000001"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0.100000000000001"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20.100000000000001"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465</v>
      </c>
      <c r="AJ608" s="320"/>
      <c r="AK608" s="320"/>
      <c r="AL608" s="144"/>
      <c r="AM608" s="320" t="s">
        <v>466</v>
      </c>
      <c r="AN608" s="320"/>
      <c r="AO608" s="320"/>
      <c r="AP608" s="144"/>
      <c r="AQ608" s="144" t="s">
        <v>184</v>
      </c>
      <c r="AR608" s="119"/>
      <c r="AS608" s="119"/>
      <c r="AT608" s="120"/>
      <c r="AU608" s="125" t="s">
        <v>133</v>
      </c>
      <c r="AV608" s="125"/>
      <c r="AW608" s="125"/>
      <c r="AX608" s="126"/>
      <c r="AY608">
        <f>COUNTA($G$610)</f>
        <v>0</v>
      </c>
    </row>
    <row r="609" spans="1:51" ht="20.100000000000001"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0.100000000000001"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0.100000000000001"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0.100000000000001"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20.100000000000001"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465</v>
      </c>
      <c r="AJ613" s="320"/>
      <c r="AK613" s="320"/>
      <c r="AL613" s="144"/>
      <c r="AM613" s="320" t="s">
        <v>466</v>
      </c>
      <c r="AN613" s="320"/>
      <c r="AO613" s="320"/>
      <c r="AP613" s="144"/>
      <c r="AQ613" s="144" t="s">
        <v>184</v>
      </c>
      <c r="AR613" s="119"/>
      <c r="AS613" s="119"/>
      <c r="AT613" s="120"/>
      <c r="AU613" s="125" t="s">
        <v>133</v>
      </c>
      <c r="AV613" s="125"/>
      <c r="AW613" s="125"/>
      <c r="AX613" s="126"/>
      <c r="AY613">
        <f>COUNTA($G$615)</f>
        <v>0</v>
      </c>
    </row>
    <row r="614" spans="1:51" ht="20.100000000000001"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0.100000000000001"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0.100000000000001"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0.100000000000001"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20.100000000000001"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465</v>
      </c>
      <c r="AJ618" s="320"/>
      <c r="AK618" s="320"/>
      <c r="AL618" s="144"/>
      <c r="AM618" s="320" t="s">
        <v>466</v>
      </c>
      <c r="AN618" s="320"/>
      <c r="AO618" s="320"/>
      <c r="AP618" s="144"/>
      <c r="AQ618" s="144" t="s">
        <v>184</v>
      </c>
      <c r="AR618" s="119"/>
      <c r="AS618" s="119"/>
      <c r="AT618" s="120"/>
      <c r="AU618" s="125" t="s">
        <v>133</v>
      </c>
      <c r="AV618" s="125"/>
      <c r="AW618" s="125"/>
      <c r="AX618" s="126"/>
      <c r="AY618">
        <f>COUNTA($G$620)</f>
        <v>0</v>
      </c>
    </row>
    <row r="619" spans="1:51" ht="20.100000000000001"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0.100000000000001"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0.100000000000001"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0.100000000000001"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20.100000000000001"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465</v>
      </c>
      <c r="AJ623" s="320"/>
      <c r="AK623" s="320"/>
      <c r="AL623" s="144"/>
      <c r="AM623" s="320" t="s">
        <v>466</v>
      </c>
      <c r="AN623" s="320"/>
      <c r="AO623" s="320"/>
      <c r="AP623" s="144"/>
      <c r="AQ623" s="144" t="s">
        <v>184</v>
      </c>
      <c r="AR623" s="119"/>
      <c r="AS623" s="119"/>
      <c r="AT623" s="120"/>
      <c r="AU623" s="125" t="s">
        <v>133</v>
      </c>
      <c r="AV623" s="125"/>
      <c r="AW623" s="125"/>
      <c r="AX623" s="126"/>
      <c r="AY623">
        <f>COUNTA($G$625)</f>
        <v>0</v>
      </c>
    </row>
    <row r="624" spans="1:51" ht="20.100000000000001"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0.100000000000001"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0.100000000000001"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0.100000000000001"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20.100000000000001"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465</v>
      </c>
      <c r="AJ628" s="320"/>
      <c r="AK628" s="320"/>
      <c r="AL628" s="144"/>
      <c r="AM628" s="320" t="s">
        <v>466</v>
      </c>
      <c r="AN628" s="320"/>
      <c r="AO628" s="320"/>
      <c r="AP628" s="144"/>
      <c r="AQ628" s="144" t="s">
        <v>184</v>
      </c>
      <c r="AR628" s="119"/>
      <c r="AS628" s="119"/>
      <c r="AT628" s="120"/>
      <c r="AU628" s="125" t="s">
        <v>133</v>
      </c>
      <c r="AV628" s="125"/>
      <c r="AW628" s="125"/>
      <c r="AX628" s="126"/>
      <c r="AY628">
        <f>COUNTA($G$630)</f>
        <v>0</v>
      </c>
    </row>
    <row r="629" spans="1:51" ht="20.100000000000001"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0.100000000000001"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0.100000000000001"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0.100000000000001"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20.100000000000001"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465</v>
      </c>
      <c r="AJ633" s="320"/>
      <c r="AK633" s="320"/>
      <c r="AL633" s="144"/>
      <c r="AM633" s="320" t="s">
        <v>466</v>
      </c>
      <c r="AN633" s="320"/>
      <c r="AO633" s="320"/>
      <c r="AP633" s="144"/>
      <c r="AQ633" s="144" t="s">
        <v>184</v>
      </c>
      <c r="AR633" s="119"/>
      <c r="AS633" s="119"/>
      <c r="AT633" s="120"/>
      <c r="AU633" s="125" t="s">
        <v>133</v>
      </c>
      <c r="AV633" s="125"/>
      <c r="AW633" s="125"/>
      <c r="AX633" s="126"/>
      <c r="AY633">
        <f>COUNTA($G$635)</f>
        <v>0</v>
      </c>
    </row>
    <row r="634" spans="1:51" ht="20.100000000000001"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0.100000000000001"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0.100000000000001"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0.100000000000001"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20.100000000000001"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465</v>
      </c>
      <c r="AJ638" s="320"/>
      <c r="AK638" s="320"/>
      <c r="AL638" s="144"/>
      <c r="AM638" s="320" t="s">
        <v>466</v>
      </c>
      <c r="AN638" s="320"/>
      <c r="AO638" s="320"/>
      <c r="AP638" s="144"/>
      <c r="AQ638" s="144" t="s">
        <v>184</v>
      </c>
      <c r="AR638" s="119"/>
      <c r="AS638" s="119"/>
      <c r="AT638" s="120"/>
      <c r="AU638" s="125" t="s">
        <v>133</v>
      </c>
      <c r="AV638" s="125"/>
      <c r="AW638" s="125"/>
      <c r="AX638" s="126"/>
      <c r="AY638">
        <f>COUNTA($G$640)</f>
        <v>0</v>
      </c>
    </row>
    <row r="639" spans="1:51" ht="20.100000000000001"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0.100000000000001"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0.100000000000001"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0.100000000000001"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0.100000000000001" hidden="1" customHeight="1" x14ac:dyDescent="0.15">
      <c r="A643" s="176"/>
      <c r="B643" s="173"/>
      <c r="C643" s="167"/>
      <c r="D643" s="173"/>
      <c r="E643" s="111" t="s">
        <v>328</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0.100000000000001"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0.100000000000001"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20.100000000000001" hidden="1" customHeight="1" x14ac:dyDescent="0.15">
      <c r="A646" s="176"/>
      <c r="B646" s="173"/>
      <c r="C646" s="167"/>
      <c r="D646" s="173"/>
      <c r="E646" s="161" t="s">
        <v>323</v>
      </c>
      <c r="F646" s="162"/>
      <c r="G646" s="882" t="s">
        <v>204</v>
      </c>
      <c r="H646" s="112"/>
      <c r="I646" s="112"/>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c r="AY646" s="78" t="str">
        <f>IF(SUBSTITUTE($J$646,"-","")="","0","1")</f>
        <v>0</v>
      </c>
    </row>
    <row r="647" spans="1:51" ht="20.100000000000001"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465</v>
      </c>
      <c r="AJ647" s="320"/>
      <c r="AK647" s="320"/>
      <c r="AL647" s="144"/>
      <c r="AM647" s="320" t="s">
        <v>466</v>
      </c>
      <c r="AN647" s="320"/>
      <c r="AO647" s="320"/>
      <c r="AP647" s="144"/>
      <c r="AQ647" s="144" t="s">
        <v>184</v>
      </c>
      <c r="AR647" s="119"/>
      <c r="AS647" s="119"/>
      <c r="AT647" s="120"/>
      <c r="AU647" s="125" t="s">
        <v>133</v>
      </c>
      <c r="AV647" s="125"/>
      <c r="AW647" s="125"/>
      <c r="AX647" s="126"/>
      <c r="AY647">
        <f>COUNTA($G$649)</f>
        <v>0</v>
      </c>
    </row>
    <row r="648" spans="1:51" ht="20.100000000000001"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0.100000000000001"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0.100000000000001"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0.100000000000001"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20.100000000000001"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465</v>
      </c>
      <c r="AJ652" s="320"/>
      <c r="AK652" s="320"/>
      <c r="AL652" s="144"/>
      <c r="AM652" s="320" t="s">
        <v>466</v>
      </c>
      <c r="AN652" s="320"/>
      <c r="AO652" s="320"/>
      <c r="AP652" s="144"/>
      <c r="AQ652" s="144" t="s">
        <v>184</v>
      </c>
      <c r="AR652" s="119"/>
      <c r="AS652" s="119"/>
      <c r="AT652" s="120"/>
      <c r="AU652" s="125" t="s">
        <v>133</v>
      </c>
      <c r="AV652" s="125"/>
      <c r="AW652" s="125"/>
      <c r="AX652" s="126"/>
      <c r="AY652">
        <f>COUNTA($G$654)</f>
        <v>0</v>
      </c>
    </row>
    <row r="653" spans="1:51" ht="20.100000000000001"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0.100000000000001"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0.100000000000001"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0.100000000000001"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20.100000000000001"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465</v>
      </c>
      <c r="AJ657" s="320"/>
      <c r="AK657" s="320"/>
      <c r="AL657" s="144"/>
      <c r="AM657" s="320" t="s">
        <v>466</v>
      </c>
      <c r="AN657" s="320"/>
      <c r="AO657" s="320"/>
      <c r="AP657" s="144"/>
      <c r="AQ657" s="144" t="s">
        <v>184</v>
      </c>
      <c r="AR657" s="119"/>
      <c r="AS657" s="119"/>
      <c r="AT657" s="120"/>
      <c r="AU657" s="125" t="s">
        <v>133</v>
      </c>
      <c r="AV657" s="125"/>
      <c r="AW657" s="125"/>
      <c r="AX657" s="126"/>
      <c r="AY657">
        <f>COUNTA($G$659)</f>
        <v>0</v>
      </c>
    </row>
    <row r="658" spans="1:51" ht="20.100000000000001"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0.100000000000001"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0.100000000000001"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0.100000000000001"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20.100000000000001"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465</v>
      </c>
      <c r="AJ662" s="320"/>
      <c r="AK662" s="320"/>
      <c r="AL662" s="144"/>
      <c r="AM662" s="320" t="s">
        <v>466</v>
      </c>
      <c r="AN662" s="320"/>
      <c r="AO662" s="320"/>
      <c r="AP662" s="144"/>
      <c r="AQ662" s="144" t="s">
        <v>184</v>
      </c>
      <c r="AR662" s="119"/>
      <c r="AS662" s="119"/>
      <c r="AT662" s="120"/>
      <c r="AU662" s="125" t="s">
        <v>133</v>
      </c>
      <c r="AV662" s="125"/>
      <c r="AW662" s="125"/>
      <c r="AX662" s="126"/>
      <c r="AY662">
        <f>COUNTA($G$664)</f>
        <v>0</v>
      </c>
    </row>
    <row r="663" spans="1:51" ht="20.100000000000001"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0.100000000000001"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0.100000000000001"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0.100000000000001"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20.100000000000001"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465</v>
      </c>
      <c r="AJ667" s="320"/>
      <c r="AK667" s="320"/>
      <c r="AL667" s="144"/>
      <c r="AM667" s="320" t="s">
        <v>466</v>
      </c>
      <c r="AN667" s="320"/>
      <c r="AO667" s="320"/>
      <c r="AP667" s="144"/>
      <c r="AQ667" s="144" t="s">
        <v>184</v>
      </c>
      <c r="AR667" s="119"/>
      <c r="AS667" s="119"/>
      <c r="AT667" s="120"/>
      <c r="AU667" s="125" t="s">
        <v>133</v>
      </c>
      <c r="AV667" s="125"/>
      <c r="AW667" s="125"/>
      <c r="AX667" s="126"/>
      <c r="AY667">
        <f>COUNTA($G$669)</f>
        <v>0</v>
      </c>
    </row>
    <row r="668" spans="1:51" ht="20.100000000000001"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0.100000000000001"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0.100000000000001"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0.100000000000001"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20.100000000000001"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465</v>
      </c>
      <c r="AJ672" s="320"/>
      <c r="AK672" s="320"/>
      <c r="AL672" s="144"/>
      <c r="AM672" s="320" t="s">
        <v>466</v>
      </c>
      <c r="AN672" s="320"/>
      <c r="AO672" s="320"/>
      <c r="AP672" s="144"/>
      <c r="AQ672" s="144" t="s">
        <v>184</v>
      </c>
      <c r="AR672" s="119"/>
      <c r="AS672" s="119"/>
      <c r="AT672" s="120"/>
      <c r="AU672" s="125" t="s">
        <v>133</v>
      </c>
      <c r="AV672" s="125"/>
      <c r="AW672" s="125"/>
      <c r="AX672" s="126"/>
      <c r="AY672">
        <f>COUNTA($G$674)</f>
        <v>0</v>
      </c>
    </row>
    <row r="673" spans="1:51" ht="20.100000000000001"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0.100000000000001"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0.100000000000001"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0.100000000000001"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20.100000000000001"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465</v>
      </c>
      <c r="AJ677" s="320"/>
      <c r="AK677" s="320"/>
      <c r="AL677" s="144"/>
      <c r="AM677" s="320" t="s">
        <v>466</v>
      </c>
      <c r="AN677" s="320"/>
      <c r="AO677" s="320"/>
      <c r="AP677" s="144"/>
      <c r="AQ677" s="144" t="s">
        <v>184</v>
      </c>
      <c r="AR677" s="119"/>
      <c r="AS677" s="119"/>
      <c r="AT677" s="120"/>
      <c r="AU677" s="125" t="s">
        <v>133</v>
      </c>
      <c r="AV677" s="125"/>
      <c r="AW677" s="125"/>
      <c r="AX677" s="126"/>
      <c r="AY677">
        <f>COUNTA($G$679)</f>
        <v>0</v>
      </c>
    </row>
    <row r="678" spans="1:51" ht="20.100000000000001"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0.100000000000001"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0.100000000000001"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0.100000000000001"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20.100000000000001"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465</v>
      </c>
      <c r="AJ682" s="320"/>
      <c r="AK682" s="320"/>
      <c r="AL682" s="144"/>
      <c r="AM682" s="320" t="s">
        <v>466</v>
      </c>
      <c r="AN682" s="320"/>
      <c r="AO682" s="320"/>
      <c r="AP682" s="144"/>
      <c r="AQ682" s="144" t="s">
        <v>184</v>
      </c>
      <c r="AR682" s="119"/>
      <c r="AS682" s="119"/>
      <c r="AT682" s="120"/>
      <c r="AU682" s="125" t="s">
        <v>133</v>
      </c>
      <c r="AV682" s="125"/>
      <c r="AW682" s="125"/>
      <c r="AX682" s="126"/>
      <c r="AY682">
        <f>COUNTA($G$684)</f>
        <v>0</v>
      </c>
    </row>
    <row r="683" spans="1:51" ht="20.100000000000001"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0.100000000000001"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0.100000000000001"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0.100000000000001"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20.100000000000001"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465</v>
      </c>
      <c r="AJ687" s="320"/>
      <c r="AK687" s="320"/>
      <c r="AL687" s="144"/>
      <c r="AM687" s="320" t="s">
        <v>466</v>
      </c>
      <c r="AN687" s="320"/>
      <c r="AO687" s="320"/>
      <c r="AP687" s="144"/>
      <c r="AQ687" s="144" t="s">
        <v>184</v>
      </c>
      <c r="AR687" s="119"/>
      <c r="AS687" s="119"/>
      <c r="AT687" s="120"/>
      <c r="AU687" s="125" t="s">
        <v>133</v>
      </c>
      <c r="AV687" s="125"/>
      <c r="AW687" s="125"/>
      <c r="AX687" s="126"/>
      <c r="AY687">
        <f>COUNTA($G$689)</f>
        <v>0</v>
      </c>
    </row>
    <row r="688" spans="1:51" ht="20.100000000000001"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0.100000000000001"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0.100000000000001"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0.100000000000001"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20.100000000000001"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465</v>
      </c>
      <c r="AJ692" s="320"/>
      <c r="AK692" s="320"/>
      <c r="AL692" s="144"/>
      <c r="AM692" s="320" t="s">
        <v>466</v>
      </c>
      <c r="AN692" s="320"/>
      <c r="AO692" s="320"/>
      <c r="AP692" s="144"/>
      <c r="AQ692" s="144" t="s">
        <v>184</v>
      </c>
      <c r="AR692" s="119"/>
      <c r="AS692" s="119"/>
      <c r="AT692" s="120"/>
      <c r="AU692" s="125" t="s">
        <v>133</v>
      </c>
      <c r="AV692" s="125"/>
      <c r="AW692" s="125"/>
      <c r="AX692" s="126"/>
      <c r="AY692">
        <f>COUNTA($G$694)</f>
        <v>0</v>
      </c>
    </row>
    <row r="693" spans="1:51" ht="20.100000000000001"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0.100000000000001"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0.100000000000001"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0.100000000000001"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0.100000000000001" hidden="1" customHeight="1" x14ac:dyDescent="0.15">
      <c r="A697" s="176"/>
      <c r="B697" s="173"/>
      <c r="C697" s="167"/>
      <c r="D697" s="173"/>
      <c r="E697" s="111" t="s">
        <v>328</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0.100000000000001"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0.100000000000001" hidden="1" customHeight="1" thickBot="1" x14ac:dyDescent="0.2">
      <c r="A699" s="177"/>
      <c r="B699" s="178"/>
      <c r="C699" s="91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0.100000000000001"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7" t="s">
        <v>30</v>
      </c>
      <c r="AH701" s="362"/>
      <c r="AI701" s="362"/>
      <c r="AJ701" s="362"/>
      <c r="AK701" s="362"/>
      <c r="AL701" s="362"/>
      <c r="AM701" s="362"/>
      <c r="AN701" s="362"/>
      <c r="AO701" s="362"/>
      <c r="AP701" s="362"/>
      <c r="AQ701" s="362"/>
      <c r="AR701" s="362"/>
      <c r="AS701" s="362"/>
      <c r="AT701" s="362"/>
      <c r="AU701" s="362"/>
      <c r="AV701" s="362"/>
      <c r="AW701" s="362"/>
      <c r="AX701" s="808"/>
    </row>
    <row r="702" spans="1:51" ht="27" customHeight="1" x14ac:dyDescent="0.15">
      <c r="A702" s="853" t="s">
        <v>139</v>
      </c>
      <c r="B702" s="854"/>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633</v>
      </c>
      <c r="AE702" s="328"/>
      <c r="AF702" s="328"/>
      <c r="AG702" s="365" t="s">
        <v>674</v>
      </c>
      <c r="AH702" s="366"/>
      <c r="AI702" s="366"/>
      <c r="AJ702" s="366"/>
      <c r="AK702" s="366"/>
      <c r="AL702" s="366"/>
      <c r="AM702" s="366"/>
      <c r="AN702" s="366"/>
      <c r="AO702" s="366"/>
      <c r="AP702" s="366"/>
      <c r="AQ702" s="366"/>
      <c r="AR702" s="366"/>
      <c r="AS702" s="366"/>
      <c r="AT702" s="366"/>
      <c r="AU702" s="366"/>
      <c r="AV702" s="366"/>
      <c r="AW702" s="366"/>
      <c r="AX702" s="367"/>
    </row>
    <row r="703" spans="1:51" ht="27"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2"/>
      <c r="AD703" s="308" t="s">
        <v>633</v>
      </c>
      <c r="AE703" s="309"/>
      <c r="AF703" s="309"/>
      <c r="AG703" s="90" t="s">
        <v>675</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633</v>
      </c>
      <c r="AE704" s="766"/>
      <c r="AF704" s="766"/>
      <c r="AG704" s="154" t="s">
        <v>676</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4" t="s">
        <v>40</v>
      </c>
      <c r="D705" s="80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6"/>
      <c r="AD705" s="698" t="s">
        <v>649</v>
      </c>
      <c r="AE705" s="699"/>
      <c r="AF705" s="699"/>
      <c r="AG705" s="114"/>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8" t="s">
        <v>649</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649</v>
      </c>
      <c r="AE707" s="819"/>
      <c r="AF707" s="819"/>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8" t="s">
        <v>649</v>
      </c>
      <c r="AE708" s="589"/>
      <c r="AF708" s="589"/>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649</v>
      </c>
      <c r="AE709" s="309"/>
      <c r="AF709" s="309"/>
      <c r="AG709" s="90"/>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649</v>
      </c>
      <c r="AE710" s="309"/>
      <c r="AF710" s="309"/>
      <c r="AG710" s="90"/>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649</v>
      </c>
      <c r="AE711" s="309"/>
      <c r="AF711" s="309"/>
      <c r="AG711" s="90"/>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5" t="s">
        <v>649</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6"/>
      <c r="B713" s="628"/>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8" t="s">
        <v>649</v>
      </c>
      <c r="AE713" s="309"/>
      <c r="AF713" s="647"/>
      <c r="AG713" s="90"/>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0" t="s">
        <v>649</v>
      </c>
      <c r="AE714" s="791"/>
      <c r="AF714" s="792"/>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4"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8" t="s">
        <v>649</v>
      </c>
      <c r="AE715" s="589"/>
      <c r="AF715" s="640"/>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649</v>
      </c>
      <c r="AE716" s="611"/>
      <c r="AF716" s="611"/>
      <c r="AG716" s="90"/>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649</v>
      </c>
      <c r="AE717" s="309"/>
      <c r="AF717" s="309"/>
      <c r="AG717" s="90"/>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649</v>
      </c>
      <c r="AE718" s="309"/>
      <c r="AF718" s="309"/>
      <c r="AG718" s="116"/>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59" t="s">
        <v>57</v>
      </c>
      <c r="B719" s="760"/>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c r="AE719" s="589"/>
      <c r="AF719" s="589"/>
      <c r="AG719" s="114" t="s">
        <v>662</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1"/>
      <c r="B720" s="762"/>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1"/>
      <c r="B721" s="762"/>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1"/>
      <c r="B722" s="762"/>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1"/>
      <c r="B723" s="762"/>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1"/>
      <c r="B724" s="762"/>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3"/>
      <c r="B725" s="764"/>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5"/>
      <c r="C726" s="798" t="s">
        <v>52</v>
      </c>
      <c r="D726" s="820"/>
      <c r="E726" s="820"/>
      <c r="F726" s="821"/>
      <c r="G726" s="562" t="s">
        <v>677</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6"/>
      <c r="B727" s="787"/>
      <c r="C727" s="731" t="s">
        <v>56</v>
      </c>
      <c r="D727" s="732"/>
      <c r="E727" s="732"/>
      <c r="F727" s="733"/>
      <c r="G727" s="560" t="s">
        <v>681</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150"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782"/>
      <c r="B731" s="783"/>
      <c r="C731" s="783"/>
      <c r="D731" s="783"/>
      <c r="E731" s="784"/>
      <c r="F731" s="621" t="s">
        <v>683</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7"/>
      <c r="B733" s="658"/>
      <c r="C733" s="658"/>
      <c r="D733" s="658"/>
      <c r="E733" s="659"/>
      <c r="F733" s="621" t="s">
        <v>685</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4" t="s">
        <v>594</v>
      </c>
      <c r="B737" s="197"/>
      <c r="C737" s="197"/>
      <c r="D737" s="198"/>
      <c r="E737" s="938"/>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7" t="s">
        <v>317</v>
      </c>
      <c r="B738" s="347"/>
      <c r="C738" s="347"/>
      <c r="D738" s="347"/>
      <c r="E738" s="938"/>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7" t="s">
        <v>316</v>
      </c>
      <c r="B739" s="347"/>
      <c r="C739" s="347"/>
      <c r="D739" s="347"/>
      <c r="E739" s="938"/>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7" t="s">
        <v>315</v>
      </c>
      <c r="B740" s="347"/>
      <c r="C740" s="347"/>
      <c r="D740" s="347"/>
      <c r="E740" s="938"/>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7" t="s">
        <v>314</v>
      </c>
      <c r="B741" s="347"/>
      <c r="C741" s="347"/>
      <c r="D741" s="347"/>
      <c r="E741" s="938"/>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7" t="s">
        <v>313</v>
      </c>
      <c r="B742" s="347"/>
      <c r="C742" s="347"/>
      <c r="D742" s="347"/>
      <c r="E742" s="938"/>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7" t="s">
        <v>312</v>
      </c>
      <c r="B743" s="347"/>
      <c r="C743" s="347"/>
      <c r="D743" s="347"/>
      <c r="E743" s="938"/>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7" t="s">
        <v>311</v>
      </c>
      <c r="B744" s="347"/>
      <c r="C744" s="347"/>
      <c r="D744" s="347"/>
      <c r="E744" s="938"/>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7" t="s">
        <v>310</v>
      </c>
      <c r="B745" s="347"/>
      <c r="C745" s="347"/>
      <c r="D745" s="347"/>
      <c r="E745" s="938"/>
      <c r="F745" s="939"/>
      <c r="G745" s="939"/>
      <c r="H745" s="939"/>
      <c r="I745" s="939"/>
      <c r="J745" s="939"/>
      <c r="K745" s="939"/>
      <c r="L745" s="939"/>
      <c r="M745" s="939"/>
      <c r="N745" s="939"/>
      <c r="O745" s="939"/>
      <c r="P745" s="941"/>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7" t="s">
        <v>467</v>
      </c>
      <c r="B746" s="347"/>
      <c r="C746" s="347"/>
      <c r="D746" s="347"/>
      <c r="E746" s="944"/>
      <c r="F746" s="942"/>
      <c r="G746" s="942"/>
      <c r="H746" s="85" t="str">
        <f>IF(E746="","","-")</f>
        <v/>
      </c>
      <c r="I746" s="942"/>
      <c r="J746" s="942"/>
      <c r="K746" s="85" t="str">
        <f>IF(I746="","","-")</f>
        <v/>
      </c>
      <c r="L746" s="943"/>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7" t="s">
        <v>429</v>
      </c>
      <c r="B747" s="347"/>
      <c r="C747" s="347"/>
      <c r="D747" s="347"/>
      <c r="E747" s="944" t="s">
        <v>650</v>
      </c>
      <c r="F747" s="942"/>
      <c r="G747" s="942"/>
      <c r="H747" s="85" t="str">
        <f>IF(E747="","","-")</f>
        <v>-</v>
      </c>
      <c r="I747" s="942" t="s">
        <v>334</v>
      </c>
      <c r="J747" s="942"/>
      <c r="K747" s="85" t="str">
        <f>IF(I747="","","-")</f>
        <v>-</v>
      </c>
      <c r="L747" s="943">
        <v>62</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612" t="s">
        <v>306</v>
      </c>
      <c r="B787" s="613"/>
      <c r="C787" s="613"/>
      <c r="D787" s="613"/>
      <c r="E787" s="613"/>
      <c r="F787" s="614"/>
      <c r="G787" s="579" t="s">
        <v>282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6"/>
    </row>
    <row r="788" spans="1:51" ht="24.75" customHeight="1" x14ac:dyDescent="0.15">
      <c r="A788" s="615"/>
      <c r="B788" s="616"/>
      <c r="C788" s="616"/>
      <c r="D788" s="616"/>
      <c r="E788" s="616"/>
      <c r="F788" s="617"/>
      <c r="G788" s="798"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1"/>
      <c r="AC788" s="798"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c r="H789" s="655"/>
      <c r="I789" s="655"/>
      <c r="J789" s="655"/>
      <c r="K789" s="656"/>
      <c r="L789" s="648"/>
      <c r="M789" s="649"/>
      <c r="N789" s="649"/>
      <c r="O789" s="649"/>
      <c r="P789" s="649"/>
      <c r="Q789" s="649"/>
      <c r="R789" s="649"/>
      <c r="S789" s="649"/>
      <c r="T789" s="649"/>
      <c r="U789" s="649"/>
      <c r="V789" s="649"/>
      <c r="W789" s="649"/>
      <c r="X789" s="650"/>
      <c r="Y789" s="368"/>
      <c r="Z789" s="369"/>
      <c r="AA789" s="369"/>
      <c r="AB789" s="788"/>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0.10000000000000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0.10000000000000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0.10000000000000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0.10000000000000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0.10000000000000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0.10000000000000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0.100000000000001" customHeight="1" x14ac:dyDescent="0.15">
      <c r="A799" s="615"/>
      <c r="B799" s="616"/>
      <c r="C799" s="616"/>
      <c r="D799" s="616"/>
      <c r="E799" s="616"/>
      <c r="F799" s="617"/>
      <c r="G799" s="809" t="s">
        <v>20</v>
      </c>
      <c r="H799" s="810"/>
      <c r="I799" s="810"/>
      <c r="J799" s="810"/>
      <c r="K799" s="810"/>
      <c r="L799" s="811"/>
      <c r="M799" s="812"/>
      <c r="N799" s="812"/>
      <c r="O799" s="812"/>
      <c r="P799" s="812"/>
      <c r="Q799" s="812"/>
      <c r="R799" s="812"/>
      <c r="S799" s="812"/>
      <c r="T799" s="812"/>
      <c r="U799" s="812"/>
      <c r="V799" s="812"/>
      <c r="W799" s="812"/>
      <c r="X799" s="813"/>
      <c r="Y799" s="814">
        <f>SUM(Y789:AB798)</f>
        <v>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0.100000000000001"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6"/>
      <c r="AY800">
        <f>COUNTA($G$802,$AC$802)</f>
        <v>0</v>
      </c>
    </row>
    <row r="801" spans="1:51" ht="20.100000000000001" hidden="1" customHeight="1" x14ac:dyDescent="0.15">
      <c r="A801" s="615"/>
      <c r="B801" s="616"/>
      <c r="C801" s="616"/>
      <c r="D801" s="616"/>
      <c r="E801" s="616"/>
      <c r="F801" s="617"/>
      <c r="G801" s="798"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1"/>
      <c r="AC801" s="798"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0.100000000000001"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8"/>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0.100000000000001"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0.100000000000001"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0.100000000000001"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0.100000000000001"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0.100000000000001"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0.100000000000001"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0.100000000000001"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0.100000000000001"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0.100000000000001"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0.100000000000001" hidden="1" customHeight="1" thickBot="1" x14ac:dyDescent="0.2">
      <c r="A812" s="615"/>
      <c r="B812" s="616"/>
      <c r="C812" s="616"/>
      <c r="D812" s="616"/>
      <c r="E812" s="616"/>
      <c r="F812" s="617"/>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0.100000000000001"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6"/>
      <c r="AY813">
        <f>COUNTA($G$815,$AC$815)</f>
        <v>0</v>
      </c>
    </row>
    <row r="814" spans="1:51" ht="20.100000000000001" hidden="1" customHeight="1" x14ac:dyDescent="0.15">
      <c r="A814" s="615"/>
      <c r="B814" s="616"/>
      <c r="C814" s="616"/>
      <c r="D814" s="616"/>
      <c r="E814" s="616"/>
      <c r="F814" s="617"/>
      <c r="G814" s="798"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1"/>
      <c r="AC814" s="798"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0.100000000000001"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8"/>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0.100000000000001"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0.100000000000001"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0.100000000000001"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0.100000000000001"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0.100000000000001"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0.100000000000001"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0.100000000000001"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0.100000000000001"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0.100000000000001"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0.100000000000001" hidden="1" customHeight="1" thickBot="1" x14ac:dyDescent="0.2">
      <c r="A825" s="615"/>
      <c r="B825" s="616"/>
      <c r="C825" s="616"/>
      <c r="D825" s="616"/>
      <c r="E825" s="616"/>
      <c r="F825" s="617"/>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0.100000000000001"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6"/>
      <c r="AY826">
        <f>COUNTA($G$828,$AC$828)</f>
        <v>0</v>
      </c>
    </row>
    <row r="827" spans="1:51" ht="20.100000000000001" hidden="1" customHeight="1" x14ac:dyDescent="0.15">
      <c r="A827" s="615"/>
      <c r="B827" s="616"/>
      <c r="C827" s="616"/>
      <c r="D827" s="616"/>
      <c r="E827" s="616"/>
      <c r="F827" s="617"/>
      <c r="G827" s="798"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1"/>
      <c r="AC827" s="798"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0.100000000000001"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8"/>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0.100000000000001"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0.100000000000001"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0.100000000000001"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0.100000000000001"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0.100000000000001"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0.100000000000001"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0.100000000000001"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0.100000000000001"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0.100000000000001"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0.100000000000001" hidden="1" customHeight="1" x14ac:dyDescent="0.15">
      <c r="A838" s="615"/>
      <c r="B838" s="616"/>
      <c r="C838" s="616"/>
      <c r="D838" s="616"/>
      <c r="E838" s="616"/>
      <c r="F838" s="617"/>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0.10000000000000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288</v>
      </c>
      <c r="AI844" s="346"/>
      <c r="AJ844" s="346"/>
      <c r="AK844" s="346"/>
      <c r="AL844" s="346" t="s">
        <v>21</v>
      </c>
      <c r="AM844" s="346"/>
      <c r="AN844" s="346"/>
      <c r="AO844" s="350"/>
      <c r="AP844" s="351" t="s">
        <v>222</v>
      </c>
      <c r="AQ844" s="351"/>
      <c r="AR844" s="351"/>
      <c r="AS844" s="351"/>
      <c r="AT844" s="351"/>
      <c r="AU844" s="351"/>
      <c r="AV844" s="351"/>
      <c r="AW844" s="351"/>
      <c r="AX844" s="351"/>
    </row>
    <row r="845" spans="1:51" ht="50.1" customHeight="1" x14ac:dyDescent="0.15">
      <c r="A845" s="356">
        <v>1</v>
      </c>
      <c r="B845" s="356">
        <v>1</v>
      </c>
      <c r="C845" s="344"/>
      <c r="D845" s="329"/>
      <c r="E845" s="329"/>
      <c r="F845" s="329"/>
      <c r="G845" s="329"/>
      <c r="H845" s="329"/>
      <c r="I845" s="329"/>
      <c r="J845" s="330"/>
      <c r="K845" s="331"/>
      <c r="L845" s="331"/>
      <c r="M845" s="331"/>
      <c r="N845" s="331"/>
      <c r="O845" s="331"/>
      <c r="P845" s="345"/>
      <c r="Q845" s="332"/>
      <c r="R845" s="332"/>
      <c r="S845" s="332"/>
      <c r="T845" s="332"/>
      <c r="U845" s="332"/>
      <c r="V845" s="332"/>
      <c r="W845" s="332"/>
      <c r="X845" s="332"/>
      <c r="Y845" s="333"/>
      <c r="Z845" s="334"/>
      <c r="AA845" s="334"/>
      <c r="AB845" s="335"/>
      <c r="AC845" s="336"/>
      <c r="AD845" s="337"/>
      <c r="AE845" s="337"/>
      <c r="AF845" s="337"/>
      <c r="AG845" s="337"/>
      <c r="AH845" s="352"/>
      <c r="AI845" s="353"/>
      <c r="AJ845" s="353"/>
      <c r="AK845" s="353"/>
      <c r="AL845" s="340"/>
      <c r="AM845" s="341"/>
      <c r="AN845" s="341"/>
      <c r="AO845" s="342"/>
      <c r="AP845" s="343"/>
      <c r="AQ845" s="343"/>
      <c r="AR845" s="343"/>
      <c r="AS845" s="343"/>
      <c r="AT845" s="343"/>
      <c r="AU845" s="343"/>
      <c r="AV845" s="343"/>
      <c r="AW845" s="343"/>
      <c r="AX845" s="343"/>
    </row>
    <row r="846" spans="1:51" ht="50.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50.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50.1"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20.100000000000001"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20.100000000000001"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20.100000000000001"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20.100000000000001"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20.100000000000001"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20.100000000000001"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20.100000000000001"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20.100000000000001"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20.100000000000001"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20.100000000000001"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20.100000000000001"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20.100000000000001"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20.100000000000001"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20.100000000000001"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20.100000000000001"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20.100000000000001"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20.100000000000001"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20.100000000000001"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20.100000000000001"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20.100000000000001"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20.100000000000001"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20.100000000000001"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20.100000000000001"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20.100000000000001"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20.100000000000001"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20.100000000000001"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0.100000000000001"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0.100000000000001"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0.1" hidden="1"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288</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50.1"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50.1"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50.1"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50.1"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20.100000000000001"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20.100000000000001"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20.100000000000001"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20.100000000000001"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20.100000000000001"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20.100000000000001"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20.100000000000001"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20.100000000000001"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20.100000000000001"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20.100000000000001"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20.100000000000001"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20.100000000000001"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20.100000000000001"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20.100000000000001"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20.100000000000001"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20.100000000000001"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20.100000000000001"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20.100000000000001"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20.100000000000001"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20.100000000000001"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20.100000000000001"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20.100000000000001"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20.100000000000001"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20.100000000000001"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20.100000000000001"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20.100000000000001"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288</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20.100000000000001"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20.100000000000001"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20.100000000000001"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20.100000000000001"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20.100000000000001"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20.100000000000001"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20.100000000000001"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20.100000000000001"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20.100000000000001"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20.100000000000001"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20.100000000000001"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20.100000000000001"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20.100000000000001"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20.100000000000001"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20.100000000000001"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20.100000000000001"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20.100000000000001"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20.100000000000001"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20.100000000000001"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20.100000000000001"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20.100000000000001"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20.100000000000001"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20.100000000000001"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20.100000000000001"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20.100000000000001"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20.100000000000001"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20.100000000000001"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20.100000000000001"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20.100000000000001"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20.100000000000001"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288</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20.100000000000001"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20.100000000000001"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20.100000000000001"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20.100000000000001"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20.100000000000001"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20.100000000000001"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20.100000000000001"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20.100000000000001"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20.100000000000001"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20.100000000000001"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20.100000000000001"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20.100000000000001"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20.100000000000001"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20.100000000000001"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20.100000000000001"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20.100000000000001"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20.100000000000001"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20.100000000000001"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20.100000000000001"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20.100000000000001"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20.100000000000001"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20.100000000000001"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20.100000000000001"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20.100000000000001"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20.100000000000001"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20.100000000000001"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20.100000000000001"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20.100000000000001"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20.100000000000001"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20.100000000000001"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288</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20.100000000000001"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20.100000000000001"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20.100000000000001"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20.100000000000001"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20.100000000000001"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20.100000000000001"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20.100000000000001"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20.100000000000001"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20.100000000000001"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20.100000000000001"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20.100000000000001"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20.100000000000001"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20.100000000000001"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20.100000000000001"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20.100000000000001"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20.100000000000001"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20.100000000000001"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20.100000000000001"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20.100000000000001"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20.100000000000001"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20.100000000000001"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20.100000000000001"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20.100000000000001"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20.100000000000001"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20.100000000000001"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20.100000000000001"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20.100000000000001"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20.100000000000001"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20.100000000000001"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20.100000000000001"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288</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20.100000000000001"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20.100000000000001"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20.100000000000001"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20.100000000000001"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20.100000000000001"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20.100000000000001"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20.100000000000001"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20.100000000000001"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20.100000000000001"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20.100000000000001"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20.100000000000001"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20.100000000000001"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20.100000000000001"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20.100000000000001"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20.100000000000001"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20.100000000000001"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20.100000000000001"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20.100000000000001"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20.100000000000001"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20.100000000000001"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20.100000000000001"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20.100000000000001"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20.100000000000001"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20.100000000000001"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20.100000000000001"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20.100000000000001"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20.100000000000001"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20.100000000000001"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20.100000000000001"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20.100000000000001"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288</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20.100000000000001"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20.100000000000001"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20.100000000000001"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20.100000000000001"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20.100000000000001"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20.100000000000001"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20.100000000000001"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20.100000000000001"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20.100000000000001"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20.100000000000001"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20.100000000000001"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20.100000000000001"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20.100000000000001"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20.100000000000001"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20.100000000000001"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20.100000000000001"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20.100000000000001"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20.100000000000001"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20.100000000000001"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20.100000000000001"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20.100000000000001"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20.100000000000001"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20.100000000000001"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20.100000000000001"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20.100000000000001"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20.100000000000001"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20.100000000000001"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20.100000000000001"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20.100000000000001"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20.100000000000001"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288</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20.100000000000001"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20.100000000000001"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20.100000000000001"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20.100000000000001"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20.100000000000001"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20.100000000000001"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20.100000000000001"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20.100000000000001"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20.100000000000001"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20.100000000000001"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20.100000000000001"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20.100000000000001"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20.100000000000001"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20.100000000000001"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20.100000000000001"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20.100000000000001"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20.100000000000001"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20.100000000000001"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20.100000000000001"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20.100000000000001"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20.100000000000001"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20.100000000000001"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20.100000000000001"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20.100000000000001"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20.100000000000001"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20.100000000000001"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20.100000000000001"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20.100000000000001"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20.100000000000001"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20.100000000000001"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0.100000000000001"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20.100000000000001"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20.100000000000001"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20.100000000000001"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20.100000000000001"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20.100000000000001"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20.100000000000001"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20.100000000000001"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20.100000000000001"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20.100000000000001"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20.100000000000001"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20.100000000000001"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20.100000000000001"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20.100000000000001"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20.100000000000001"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20.100000000000001"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20.100000000000001"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20.100000000000001"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20.100000000000001"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20.100000000000001"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20.100000000000001"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20.100000000000001"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20.100000000000001"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20.100000000000001"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20.100000000000001"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20.100000000000001"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20.100000000000001"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20.100000000000001"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20.100000000000001"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20.100000000000001"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20.100000000000001"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row r="1140" spans="1:51" ht="20.100000000000001" customHeight="1" x14ac:dyDescent="0.15"/>
    <row r="1141" spans="1:51" ht="20.100000000000001" customHeight="1" x14ac:dyDescent="0.15"/>
    <row r="1142" spans="1:51" ht="20.100000000000001" customHeight="1" x14ac:dyDescent="0.15"/>
    <row r="1143" spans="1:51" ht="20.100000000000001"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 sqref="K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633</v>
      </c>
      <c r="M3" s="13" t="str">
        <f t="shared" ref="M3:M11" si="2">IF(L3="","",K3)</f>
        <v>文教及び科学振興</v>
      </c>
      <c r="N3" s="13" t="str">
        <f>IF(M3="",N2,IF(N2&lt;&gt;"",CONCATENATE(N2,"、",M3),M3))</f>
        <v>文教及び科学振興</v>
      </c>
      <c r="O3" s="13"/>
      <c r="P3" s="12" t="s">
        <v>74</v>
      </c>
      <c r="Q3" s="17" t="s">
        <v>633</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日野 淳士</dc:creator>
  <cp:lastModifiedBy>ㅤ</cp:lastModifiedBy>
  <cp:lastPrinted>2021-06-01T04:57:32Z</cp:lastPrinted>
  <dcterms:created xsi:type="dcterms:W3CDTF">2012-03-13T00:50:25Z</dcterms:created>
  <dcterms:modified xsi:type="dcterms:W3CDTF">2021-09-02T13:31:57Z</dcterms:modified>
</cp:coreProperties>
</file>