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Z:\調整係関係\01_行政部費概算要求\R4概算要求関係\行政事業レビュー\210823【最終公表】\03_回答 - コピー\"/>
    </mc:Choice>
  </mc:AlternateContent>
  <xr:revisionPtr revIDLastSave="0" documentId="13_ncr:1_{14A91C6B-39E5-48F7-A678-047A2CF7D5B1}" xr6:coauthVersionLast="36" xr6:coauthVersionMax="36" xr10:uidLastSave="{00000000-0000-0000-0000-000000000000}"/>
  <bookViews>
    <workbookView xWindow="-105" yWindow="-105" windowWidth="23250" windowHeight="12570"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23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<sst xmlns="http://schemas.openxmlformats.org/spreadsheetml/2006/main" count="2320" uniqueCount="672">
  <si>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</si>
  <si>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</si>
  <si>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</si>
  <si>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</si>
  <si>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</si>
  <si>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</si>
  <si>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</si>
  <si>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</si>
  <si>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</si>
  <si>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</si>
  <si>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</si>
  <si>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</si>
  <si>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</si>
  <si>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</si>
  <si>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</si>
  <si>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</si>
  <si>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</si>
  <si>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</si>
  <si>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</si>
  <si>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</si>
  <si>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</si>
  <si>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</si>
  <si>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</si>
  <si>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</si>
  <si>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</si>
  <si>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</si>
  <si>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</si>
  <si>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</si>
  <si>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</si>
  <si>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</si>
  <si>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</si>
  <si>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</si>
  <si>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</si>
  <si>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</si>
  <si>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</si>
  <si>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</si>
  <si>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</si>
  <si>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</si>
  <si>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</si>
  <si>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</si>
  <si>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</si>
  <si>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</si>
  <si>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</si>
  <si>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</si>
  <si>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</si>
  <si>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</si>
  <si>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</si>
  <si>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</si>
  <si>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</si>
  <si>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</si>
  <si>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</si>
  <si>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</si>
  <si>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</si>
  <si>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</si>
  <si>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</si>
  <si>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</si>
  <si>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</si>
  <si>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</si>
  <si>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</si>
  <si>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</si>
  <si>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</si>
  <si>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</si>
  <si>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</si>
  <si>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</si>
  <si>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</si>
  <si>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</si>
  <si>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</si>
  <si>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</si>
  <si>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</si>
  <si>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</si>
  <si>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</si>
  <si>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</si>
  <si>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</si>
  <si>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</si>
  <si>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</si>
  <si>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</si>
  <si>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</si>
  <si>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</si>
  <si>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</si>
  <si>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</si>
  <si>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</si>
  <si>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</si>
  <si>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</si>
  <si>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</si>
  <si>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</si>
  <si>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</si>
  <si>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</si>
  <si>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</si>
  <si>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</si>
  <si>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</si>
  <si>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</si>
  <si>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</si>
  <si>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</si>
  <si>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</si>
  <si>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</si>
  <si>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</si>
  <si>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</si>
  <si>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</si>
  <si>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</si>
  <si>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</si>
  <si>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</si>
  <si>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</si>
  <si>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</si>
  <si>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</si>
  <si>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</si>
  <si>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</si>
  <si>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</si>
  <si>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</si>
  <si>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</si>
  <si>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</si>
  <si>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</si>
  <si>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</si>
  <si>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</si>
  <si>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</si>
  <si>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</si>
  <si>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</si>
  <si>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</si>
  <si>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</si>
  <si>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</si>
  <si>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</si>
  <si>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</si>
  <si>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</si>
  <si>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</si>
  <si>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</si>
  <si>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</si>
  <si>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</si>
  <si>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</si>
  <si>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</si>
  <si>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</si>
  <si>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</si>
  <si>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</si>
  <si>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</si>
  <si>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</si>
  <si>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</si>
  <si>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</si>
  <si>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</si>
  <si>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</si>
  <si>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</si>
  <si>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</si>
  <si>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</si>
  <si>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</si>
  <si>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</si>
  <si>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</si>
  <si>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</si>
  <si>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</si>
  <si>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</si>
  <si>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</si>
  <si>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</si>
  <si>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</si>
  <si>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</si>
  <si>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</si>
  <si>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</si>
  <si>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</si>
  <si>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</si>
  <si>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</si>
  <si>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</si>
  <si>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</si>
  <si>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</si>
  <si>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</si>
  <si>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</si>
  <si>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</si>
  <si>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</si>
  <si>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</si>
  <si>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</si>
  <si>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</si>
  <si>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</si>
  <si>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</si>
  <si>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</si>
  <si>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</si>
  <si>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</si>
  <si>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</si>
  <si>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</si>
  <si>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</si>
  <si>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</si>
  <si>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</si>
  <si>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</si>
  <si>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</si>
  <si>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</si>
  <si>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</si>
  <si>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</si>
  <si>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</si>
  <si>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</si>
  <si>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</si>
  <si>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</si>
  <si>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</si>
  <si>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</si>
  <si>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</si>
  <si>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</si>
  <si>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</si>
  <si>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</si>
  <si>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</si>
  <si>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</si>
  <si>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</si>
  <si>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</si>
  <si>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</si>
  <si>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</si>
  <si>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</si>
  <si>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</si>
  <si>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</si>
  <si>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</si>
  <si>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</si>
  <si>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</si>
  <si>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</si>
  <si>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</si>
  <si>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</si>
  <si>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</si>
  <si>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</si>
  <si>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</si>
  <si>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</si>
  <si>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</si>
  <si>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</si>
  <si>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</si>
  <si>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</si>
  <si>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</si>
  <si>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</si>
  <si>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</si>
  <si>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</si>
  <si>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</si>
  <si>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</si>
  <si>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</si>
  <si>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</si>
  <si>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</si>
  <si>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</si>
  <si>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</si>
  <si>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</si>
  <si>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</si>
  <si>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</si>
  <si>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</si>
  <si>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</si>
  <si>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</si>
  <si>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</si>
  <si>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</si>
  <si>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</si>
  <si>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</si>
  <si>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</si>
  <si>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</si>
  <si>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</si>
  <si>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</si>
  <si>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</si>
  <si>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</si>
  <si>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</si>
  <si>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</si>
  <si>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</si>
  <si>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</si>
  <si>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</si>
  <si>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</si>
  <si>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</si>
  <si>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</si>
  <si>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</si>
  <si>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</si>
  <si>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</si>
  <si>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</si>
  <si>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</si>
  <si>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</si>
  <si>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</si>
  <si>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</si>
  <si>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</si>
  <si>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</si>
  <si>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</si>
  <si>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</si>
  <si>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</si>
  <si>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</si>
  <si>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</si>
  <si>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</si>
  <si>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</si>
  <si>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</si>
  <si>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</si>
  <si>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</si>
  <si>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</si>
  <si>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</si>
  <si>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</si>
  <si>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</si>
  <si>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</si>
  <si>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</si>
  <si>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</si>
  <si>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</si>
  <si>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</si>
  <si>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</si>
  <si>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</si>
  <si>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</si>
  <si>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</si>
  <si>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</si>
  <si>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</si>
  <si>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</si>
  <si>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</si>
  <si>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</si>
  <si>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</si>
  <si>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</si>
  <si>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</si>
  <si>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</si>
  <si>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</si>
  <si>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</si>
  <si>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</si>
  <si>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</si>
  <si>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</si>
  <si>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</si>
  <si>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</si>
  <si>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</si>
  <si>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</si>
  <si>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</si>
  <si>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</si>
  <si>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</si>
  <si>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</si>
  <si>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</si>
  <si>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</si>
  <si>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</si>
  <si>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</si>
  <si>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</si>
  <si>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</si>
  <si>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</si>
  <si>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</si>
  <si>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</si>
  <si>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</si>
  <si>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</si>
  <si>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</si>
  <si>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</si>
  <si>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</si>
  <si>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</si>
  <si>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</si>
  <si>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</si>
  <si>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</si>
  <si>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</si>
  <si>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</si>
  <si>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</si>
  <si>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</si>
  <si>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</si>
  <si>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</si>
  <si>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</si>
  <si>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</si>
  <si>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</si>
  <si>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</si>
  <si>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</si>
  <si>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</si>
  <si>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</si>
  <si>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</si>
  <si>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</si>
  <si>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</si>
  <si>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</si>
  <si>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</si>
  <si>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</si>
  <si>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</si>
  <si>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</si>
  <si>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</si>
  <si>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</si>
  <si>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</si>
  <si>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</si>
  <si>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</si>
  <si>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</si>
  <si>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</si>
  <si>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</si>
  <si>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</si>
  <si>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</si>
  <si>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</si>
  <si>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</si>
  <si>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</si>
  <si>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</si>
  <si>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</si>
  <si>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</si>
  <si>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</si>
  <si>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</si>
  <si>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</si>
  <si>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</si>
  <si>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</si>
  <si>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</si>
  <si>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</si>
  <si>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</si>
  <si>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</si>
  <si>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</si>
  <si>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</si>
  <si>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</si>
  <si>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</si>
  <si>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</si>
  <si>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</si>
  <si>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</si>
  <si>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</si>
  <si>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</si>
  <si>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</si>
  <si>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</si>
  <si>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</si>
  <si>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</si>
  <si>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</si>
  <si>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</si>
  <si>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</si>
  <si>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</si>
  <si>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</si>
  <si>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</si>
  <si>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</si>
  <si>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</si>
  <si>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</si>
  <si>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</si>
  <si>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</si>
  <si>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</si>
  <si>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</si>
  <si>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</si>
  <si>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</si>
  <si>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</si>
  <si>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</si>
  <si>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</si>
  <si>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</si>
  <si>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</si>
  <si>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</si>
  <si>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</si>
  <si>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</si>
  <si>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</si>
  <si>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</si>
  <si>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</si>
  <si>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</si>
  <si>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</si>
  <si>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</si>
  <si>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</si>
  <si>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</si>
  <si>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</si>
  <si>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</si>
  <si>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</si>
  <si>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</si>
  <si>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</si>
  <si>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</si>
  <si>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</si>
  <si>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</si>
  <si>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</si>
  <si>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</si>
  <si>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</si>
  <si>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</si>
  <si>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</si>
  <si>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</si>
  <si>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</si>
  <si>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</si>
  <si>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</si>
  <si>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</si>
  <si>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</si>
  <si>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</si>
  <si>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</si>
  <si>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</si>
  <si>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</si>
  <si>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</si>
  <si>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</si>
  <si>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</si>
  <si>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</si>
  <si>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</si>
  <si>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</si>
  <si>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</si>
  <si>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</si>
  <si>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</si>
  <si>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</si>
  <si>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</si>
  <si>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</si>
  <si>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</si>
  <si>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</si>
  <si>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</si>
  <si>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</si>
  <si>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</si>
  <si>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</si>
  <si>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</si>
  <si>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</si>
  <si>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</si>
  <si>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</si>
  <si>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</si>
  <si>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</si>
  <si>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</si>
  <si>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</si>
  <si>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</si>
  <si>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</si>
  <si>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</si>
  <si>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</si>
  <si>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</si>
  <si>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</si>
  <si>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</si>
  <si>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</si>
  <si>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</si>
  <si>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</si>
  <si>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</si>
  <si>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</si>
  <si>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</si>
  <si>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</si>
  <si>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</si>
  <si>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</si>
  <si>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</si>
  <si>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</si>
  <si>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</si>
  <si>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</si>
  <si>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</si>
  <si>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</si>
  <si>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</si>
  <si>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</si>
  <si>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</si>
  <si>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</si>
  <si>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</si>
  <si>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</si>
  <si>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</si>
  <si>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</si>
  <si>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</si>
  <si>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</si>
  <si>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</si>
  <si>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</si>
  <si>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</si>
  <si>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</si>
  <si>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</si>
  <si>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</si>
  <si>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</si>
  <si>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</si>
  <si>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</si>
  <si>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</si>
  <si>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</si>
  <si>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</si>
  <si>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</si>
  <si>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</si>
  <si>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</si>
  <si>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</si>
  <si>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</si>
  <si>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</si>
  <si>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</si>
  <si>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</si>
  <si>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</si>
  <si>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</si>
  <si>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</si>
  <si>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</si>
  <si>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</si>
  <si>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</si>
  <si>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</si>
  <si>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</si>
  <si>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</si>
  <si>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</si>
  <si>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</si>
  <si>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</si>
  <si>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</si>
  <si>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</si>
  <si>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</si>
  <si>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</si>
  <si>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</si>
  <si>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</si>
  <si>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</si>
  <si>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</si>
  <si>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</si>
  <si>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</si>
  <si>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</si>
  <si>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</si>
  <si>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</si>
  <si>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</si>
  <si>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</si>
  <si>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</si>
  <si>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</si>
  <si>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</si>
  <si>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</si>
  <si>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</si>
  <si>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</si>
  <si>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</si>
  <si>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</si>
  <si>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</si>
  <si>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</si>
  <si>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</si>
  <si>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</si>
  <si>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</si>
  <si>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</si>
  <si>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</si>
  <si>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</si>
  <si>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</si>
  <si>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</si>
  <si>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</si>
  <si>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</si>
  <si>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</si>
  <si>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</si>
  <si>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</si>
  <si>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</si>
  <si>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</si>
  <si>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</si>
  <si>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</si>
  <si>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</si>
  <si>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</si>
  <si>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</si>
  <si>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</si>
  <si>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</si>
  <si>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</si>
  <si>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</si>
  <si>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</si>
  <si>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</si>
  <si>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</si>
  <si>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</si>
  <si>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</si>
  <si>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</si>
  <si>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</si>
  <si>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</si>
  <si>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</si>
  <si>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</si>
  <si>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</si>
  <si>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</si>
  <si>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</si>
  <si>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</si>
  <si>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</si>
  <si>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</si>
  <si>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</si>
  <si>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</si>
  <si>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</si>
  <si>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</si>
  <si>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</si>
  <si>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</si>
  <si>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</si>
  <si>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</si>
  <si>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</si>
  <si>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</si>
  <si>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</si>
  <si>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</si>
  <si>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</si>
  <si>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</si>
  <si>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</si>
  <si>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</si>
  <si>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</si>
  <si>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</si>
  <si>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</si>
  <si>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</si>
  <si>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</si>
  <si>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</si>
  <si>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</si>
  <si>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</si>
  <si>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</si>
  <si>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</si>
  <si>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</si>
  <si>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</si>
  <si>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</si>
  <si>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</si>
  <si>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</si>
  <si>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</si>
  <si>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</si>
  <si>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</si>
  <si>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</si>
  <si>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</si>
  <si>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</si>
  <si>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</si>
  <si>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</si>
  <si>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</si>
  <si>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</si>
  <si>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氾濫シナリオ別ハザード情報図に基づく減災対策検討手法の研究</t>
  </si>
  <si>
    <t>国土技術政策総合研究所</t>
  </si>
  <si>
    <t>室長　板垣　修</t>
  </si>
  <si>
    <t>令和3年度</t>
  </si>
  <si>
    <t>令和5年度</t>
  </si>
  <si>
    <t>河川研究部　水害研究室</t>
  </si>
  <si>
    <t>-</t>
  </si>
  <si>
    <t>社会資本整備審議会　気候変動を踏まえた水害対策のあり方について　答申（令和2年7月）</t>
  </si>
  <si>
    <t>地域の減災対策推進に必要なハザード情報図作成手法を開発し、同図を活用した減災対策検討手法及び対策効果評価手法を開発することにより、全国各地域の洪水減災対策検討を加速させ、まちづくり等各分野の施策を総動員した、洪水減災対策を推進し、洪水被害の防止・軽減を図る。</t>
  </si>
  <si>
    <t>試験研究費</t>
  </si>
  <si>
    <t>職員旅費</t>
  </si>
  <si>
    <t>洪水減災対策検討に関する手引きの策定数</t>
  </si>
  <si>
    <t>本</t>
  </si>
  <si>
    <t>国土技術政策総合研究所調べ</t>
  </si>
  <si>
    <t>氾濫シナリオ別ハザード情報図に基づく減災対策検討手法に関する研究項目の終了件数</t>
  </si>
  <si>
    <t>件</t>
  </si>
  <si>
    <t>執行額（百万円）／　氾濫シナリオ別ハザード情報図に基づく減災対策検討手法に関する研究項目　　　　　　</t>
    <phoneticPr fontId="5"/>
  </si>
  <si>
    <t>百万円／件</t>
  </si>
  <si>
    <t>百万円／件</t>
    <phoneticPr fontId="5"/>
  </si>
  <si>
    <t>11 ICTの利活用及び技術研究開発の推進</t>
  </si>
  <si>
    <t>41 技術研究開発を推進する</t>
  </si>
  <si>
    <t>目標を達成した技術研究開発課題の割合</t>
  </si>
  <si>
    <t>%</t>
  </si>
  <si>
    <t>○</t>
  </si>
  <si>
    <t>国交</t>
    <rPh sb="0" eb="2">
      <t>コッコウ</t>
    </rPh>
    <phoneticPr fontId="5"/>
  </si>
  <si>
    <t>-</t>
    <phoneticPr fontId="5"/>
  </si>
  <si>
    <t>国土交通省</t>
    <rPh sb="0" eb="2">
      <t>コクド</t>
    </rPh>
    <rPh sb="2" eb="5">
      <t>コウツウショウ</t>
    </rPh>
    <phoneticPr fontId="5"/>
  </si>
  <si>
    <t>‐</t>
  </si>
  <si>
    <t>気候変動影響が指摘されるこれまでに経験したことのないような豪雨・洪水災害が各地で頻発しており、国民や社会のニーズを的確に反映している。</t>
    <rPh sb="47" eb="49">
      <t>コクミン</t>
    </rPh>
    <rPh sb="50" eb="52">
      <t>シャカイ</t>
    </rPh>
    <rPh sb="57" eb="59">
      <t>テキカク</t>
    </rPh>
    <rPh sb="60" eb="62">
      <t>ハンエイ</t>
    </rPh>
    <phoneticPr fontId="5"/>
  </si>
  <si>
    <t>全国の洪水被害防止・軽減対策上重要であり、水害リスクは公平・中立に評価される必要があることから国が実施する必要がある。</t>
    <rPh sb="7" eb="9">
      <t>ボウシ</t>
    </rPh>
    <rPh sb="10" eb="11">
      <t>ケイ</t>
    </rPh>
    <rPh sb="12" eb="14">
      <t>タイサク</t>
    </rPh>
    <rPh sb="47" eb="48">
      <t>クニ</t>
    </rPh>
    <phoneticPr fontId="5"/>
  </si>
  <si>
    <t>「気候変動を踏まえた水災害対策のあり方について～あらゆる関係者が流域全体で行う持続可能な「流域治水」への転換～答申」（令和２年７月、社会資本整備審議会）において、「水災害リスクを軽減させるためには、・・・特性に応じた水災害に強い安全・安心なまちづくりを行うことが重要である。・・・今後、まちづくりにおける活用を見据えた水災害リスク情報の充実を図るとともに、さらに地域の水災害リスク評価を行って、流域全体で水災害リスクを軽減していく必要がある」としており、まちづくりにおける活用を見据えた水災害リスク情報を充実させ、流域全体で水災害リスクを軽減するための減災対策検討手法を開発する本事業は、必要かつ優先度が高い。</t>
    <rPh sb="1" eb="3">
      <t>キコウ</t>
    </rPh>
    <rPh sb="3" eb="5">
      <t>ヘンドウ</t>
    </rPh>
    <rPh sb="6" eb="7">
      <t>フ</t>
    </rPh>
    <rPh sb="10" eb="11">
      <t>ミズ</t>
    </rPh>
    <rPh sb="11" eb="13">
      <t>サイガイ</t>
    </rPh>
    <rPh sb="13" eb="15">
      <t>タイサク</t>
    </rPh>
    <rPh sb="18" eb="19">
      <t>カタ</t>
    </rPh>
    <rPh sb="28" eb="31">
      <t>カンケイシャ</t>
    </rPh>
    <rPh sb="32" eb="34">
      <t>リュウイキ</t>
    </rPh>
    <rPh sb="34" eb="36">
      <t>ゼンタイ</t>
    </rPh>
    <rPh sb="37" eb="38">
      <t>オコナ</t>
    </rPh>
    <rPh sb="39" eb="41">
      <t>ジゾク</t>
    </rPh>
    <rPh sb="41" eb="43">
      <t>カノウ</t>
    </rPh>
    <rPh sb="45" eb="47">
      <t>リュウイキ</t>
    </rPh>
    <rPh sb="47" eb="49">
      <t>チスイ</t>
    </rPh>
    <rPh sb="52" eb="54">
      <t>テンカン</t>
    </rPh>
    <rPh sb="55" eb="57">
      <t>トウシン</t>
    </rPh>
    <rPh sb="59" eb="61">
      <t>レイワ</t>
    </rPh>
    <rPh sb="62" eb="63">
      <t>ネン</t>
    </rPh>
    <rPh sb="64" eb="65">
      <t>ガツ</t>
    </rPh>
    <rPh sb="66" eb="70">
      <t>シャカイシホン</t>
    </rPh>
    <rPh sb="70" eb="72">
      <t>セイビ</t>
    </rPh>
    <rPh sb="72" eb="75">
      <t>シンギカイ</t>
    </rPh>
    <rPh sb="82" eb="83">
      <t>ミズ</t>
    </rPh>
    <rPh sb="83" eb="85">
      <t>サイガイ</t>
    </rPh>
    <rPh sb="89" eb="91">
      <t>ケイゲン</t>
    </rPh>
    <rPh sb="102" eb="104">
      <t>トクセイ</t>
    </rPh>
    <rPh sb="105" eb="106">
      <t>オウ</t>
    </rPh>
    <rPh sb="108" eb="109">
      <t>ミズ</t>
    </rPh>
    <rPh sb="109" eb="111">
      <t>サイガイ</t>
    </rPh>
    <rPh sb="112" eb="113">
      <t>ツヨ</t>
    </rPh>
    <rPh sb="114" eb="116">
      <t>アンゼン</t>
    </rPh>
    <rPh sb="117" eb="119">
      <t>アンシン</t>
    </rPh>
    <rPh sb="126" eb="127">
      <t>オコナ</t>
    </rPh>
    <rPh sb="131" eb="133">
      <t>ジュウヨウ</t>
    </rPh>
    <rPh sb="140" eb="142">
      <t>コンゴ</t>
    </rPh>
    <rPh sb="152" eb="154">
      <t>カツヨウ</t>
    </rPh>
    <rPh sb="155" eb="157">
      <t>ミス</t>
    </rPh>
    <rPh sb="159" eb="160">
      <t>ミズ</t>
    </rPh>
    <rPh sb="160" eb="162">
      <t>サイガイ</t>
    </rPh>
    <rPh sb="165" eb="167">
      <t>ジョウホウ</t>
    </rPh>
    <rPh sb="168" eb="170">
      <t>ジュウジツ</t>
    </rPh>
    <rPh sb="171" eb="172">
      <t>ハカ</t>
    </rPh>
    <rPh sb="181" eb="183">
      <t>チイキ</t>
    </rPh>
    <rPh sb="184" eb="185">
      <t>ミズ</t>
    </rPh>
    <rPh sb="185" eb="187">
      <t>サイガイ</t>
    </rPh>
    <rPh sb="190" eb="192">
      <t>ヒョウカ</t>
    </rPh>
    <rPh sb="193" eb="194">
      <t>オコナ</t>
    </rPh>
    <rPh sb="197" eb="199">
      <t>リュウイキ</t>
    </rPh>
    <rPh sb="199" eb="201">
      <t>ゼンタイ</t>
    </rPh>
    <rPh sb="202" eb="203">
      <t>ミズ</t>
    </rPh>
    <rPh sb="203" eb="205">
      <t>サイガイ</t>
    </rPh>
    <rPh sb="209" eb="211">
      <t>ケイゲン</t>
    </rPh>
    <rPh sb="215" eb="217">
      <t>ヒツヨウ</t>
    </rPh>
    <rPh sb="236" eb="238">
      <t>カツヨウ</t>
    </rPh>
    <rPh sb="239" eb="241">
      <t>ミス</t>
    </rPh>
    <rPh sb="243" eb="244">
      <t>ミズ</t>
    </rPh>
    <rPh sb="244" eb="246">
      <t>サイガイ</t>
    </rPh>
    <rPh sb="249" eb="251">
      <t>ジョウホウ</t>
    </rPh>
    <rPh sb="252" eb="254">
      <t>ジュウジツ</t>
    </rPh>
    <rPh sb="257" eb="259">
      <t>リュウイキ</t>
    </rPh>
    <rPh sb="259" eb="261">
      <t>ゼンタイ</t>
    </rPh>
    <rPh sb="262" eb="263">
      <t>ミズ</t>
    </rPh>
    <rPh sb="263" eb="265">
      <t>サイガイ</t>
    </rPh>
    <rPh sb="269" eb="271">
      <t>ケイゲン</t>
    </rPh>
    <rPh sb="276" eb="278">
      <t>ゲンサイ</t>
    </rPh>
    <rPh sb="278" eb="280">
      <t>タイサク</t>
    </rPh>
    <rPh sb="280" eb="282">
      <t>ケントウ</t>
    </rPh>
    <rPh sb="282" eb="284">
      <t>シュホウ</t>
    </rPh>
    <rPh sb="285" eb="287">
      <t>カイハツ</t>
    </rPh>
    <rPh sb="289" eb="290">
      <t>ホン</t>
    </rPh>
    <rPh sb="290" eb="292">
      <t>ジギョウ</t>
    </rPh>
    <rPh sb="294" eb="296">
      <t>ヒツヨウ</t>
    </rPh>
    <rPh sb="298" eb="301">
      <t>ユウセンド</t>
    </rPh>
    <rPh sb="302" eb="303">
      <t>タカ</t>
    </rPh>
    <phoneticPr fontId="5"/>
  </si>
  <si>
    <t>・本事業は、外部有識者による評価委員会において「事前評価」を受け、河川、下水道、都市等様々な分野での洪水被害の防止軽減の検討に資する研究であり国土技術政策総合研究所において実施すべきと評価された。
・発注にあたっては、価格競争や企画競争により競争性の確保に努める。</t>
    <rPh sb="33" eb="35">
      <t>カセン</t>
    </rPh>
    <rPh sb="36" eb="39">
      <t>ゲスイドウ</t>
    </rPh>
    <rPh sb="40" eb="42">
      <t>トシ</t>
    </rPh>
    <rPh sb="42" eb="43">
      <t>トウ</t>
    </rPh>
    <rPh sb="43" eb="45">
      <t>サマザマ</t>
    </rPh>
    <rPh sb="46" eb="48">
      <t>ブンヤ</t>
    </rPh>
    <rPh sb="50" eb="52">
      <t>コウズイ</t>
    </rPh>
    <rPh sb="52" eb="54">
      <t>ヒガイ</t>
    </rPh>
    <rPh sb="55" eb="57">
      <t>ボウシ</t>
    </rPh>
    <rPh sb="57" eb="59">
      <t>ケイゲン</t>
    </rPh>
    <rPh sb="60" eb="62">
      <t>ケントウ</t>
    </rPh>
    <rPh sb="63" eb="64">
      <t>シ</t>
    </rPh>
    <phoneticPr fontId="5"/>
  </si>
  <si>
    <t>国土技術政策総合研究所調べ</t>
    <phoneticPr fontId="5"/>
  </si>
  <si>
    <t>国土交通省が実施している技術研究開発課題を効果的・効率的に推進することに資する。</t>
  </si>
  <si>
    <t>15百万/1</t>
    <rPh sb="2" eb="4">
      <t>ヒャクマン</t>
    </rPh>
    <phoneticPr fontId="5"/>
  </si>
  <si>
    <t>本事業では、治水施設整備規模を超える豪雨・洪水生起を前提に、洪水氾濫時の減災対策を具体的に推進するために必要であるハザード情報図として、各氾濫シナリオにおける、大浸水深・高流速・長期湛水・急激な浸水位上昇（家屋損壊、死亡率に直結）の発生しやすい場所及び短時間で氾濫水が到達しやすい(避難が困難）場所を地図上に図示する手法を開発する。また、同図に基づき具体的減災対策について検討し、施設・人口集中地区等に甚大な被害を与える特に致命的な氾濫シナリオの回避方策を検討するとともに、減災対策の時系列の組み合わせや優先順位の検討手法を開発する。さらに、これら減災対策の被害軽減効果について定量的評価手法を開発する。</t>
    <phoneticPr fontId="5"/>
  </si>
  <si>
    <t>・簡易公募型プロポーザル方式による発注に向けて、調整を進める。</t>
    <rPh sb="17" eb="19">
      <t>ハッチュウ</t>
    </rPh>
    <rPh sb="20" eb="21">
      <t>ム</t>
    </rPh>
    <rPh sb="24" eb="26">
      <t>チョウセイ</t>
    </rPh>
    <rPh sb="27" eb="28">
      <t>スス</t>
    </rPh>
    <phoneticPr fontId="5"/>
  </si>
  <si>
    <t>-</t>
    <phoneticPr fontId="5"/>
  </si>
  <si>
    <t>令和５年度までに、洪水減災対策検討に関する手引きを１本策定する。</t>
    <phoneticPr fontId="5"/>
  </si>
  <si>
    <t>各氾濫シナリオにおける、大浸水深・高流速・長期湛水・急激な浸水位上昇の発生しやすい場所等を地図上に図示する手法を開発し、特に致命的な氾濫シナリオの回避方策を検討するとともに、減災対策の時系列の組み合わせや優先順位の検討手法を開発するとともに、これら減災対策の被害軽減効果について定量的評価手法を開発することができるよう、効果的・効率的に事業を執行されたい。</t>
    <rPh sb="43" eb="44">
      <t>トウ</t>
    </rPh>
    <rPh sb="160" eb="163">
      <t>コウカテキ</t>
    </rPh>
    <rPh sb="164" eb="167">
      <t>コウリツテキ</t>
    </rPh>
    <rPh sb="168" eb="170">
      <t>ジギョウ</t>
    </rPh>
    <rPh sb="171" eb="173">
      <t>シッコウ</t>
    </rPh>
    <phoneticPr fontId="5"/>
  </si>
  <si>
    <t>-</t>
    <phoneticPr fontId="5"/>
  </si>
  <si>
    <t>事業目的を踏まえ、効果的・効率的に事業を執行するとともに、成果が有効に活用されるように引き続き関係部局と連携する。</t>
    <rPh sb="0" eb="4">
      <t>ジギョウモクテキ</t>
    </rPh>
    <rPh sb="5" eb="6">
      <t>フ</t>
    </rPh>
    <rPh sb="9" eb="11">
      <t>コウカ</t>
    </rPh>
    <rPh sb="17" eb="19">
      <t>ジギョウ</t>
    </rPh>
    <rPh sb="20" eb="22">
      <t>シッコウ</t>
    </rPh>
    <rPh sb="43" eb="44">
      <t>ヒ</t>
    </rPh>
    <rPh sb="45" eb="46">
      <t>ツヅ</t>
    </rPh>
    <rPh sb="47" eb="51">
      <t>カンケイブキョク</t>
    </rPh>
    <rPh sb="52" eb="54">
      <t>レンケイ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</si>
</sst>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748</xdr:row>
      <xdr:rowOff>204108</xdr:rowOff>
    </xdr:from>
    <xdr:to>
      <xdr:col>24</xdr:col>
      <xdr:colOff>46491</xdr:colOff>
      <xdr:row>750</xdr:row>
      <xdr:rowOff>220277</xdr:rowOff>
    </xdr:to>
    <xdr:sp macro="" textlink="">
      <xdr:nvSpPr>
        <xdr:cNvPr id="2" name="テキスト ボックス 1">
          <a:extLst>
            <a:ext uri="{FF2B5EF4-FFF2-40B4-BE49-F238E27FC236}">
              <a16:creationId xmlns:a16="http://schemas.microsoft.com/office/drawing/2014/main" id="{4D3802A2-65A5-4CAB-A4BC-6C09DA07F2F9}"/>
            </a:ext>
          </a:extLst>
        </xdr:cNvPr>
        <xdr:cNvSpPr txBox="1"/>
      </xdr:nvSpPr>
      <xdr:spPr>
        <a:xfrm>
          <a:off x="1428750" y="39079715"/>
          <a:ext cx="3516312" cy="72374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１５百万円</a:t>
          </a:r>
        </a:p>
      </xdr:txBody>
    </xdr:sp>
    <xdr:clientData/>
  </xdr:twoCellAnchor>
  <xdr:twoCellAnchor>
    <xdr:from>
      <xdr:col>7</xdr:col>
      <xdr:colOff>63987</xdr:colOff>
      <xdr:row>750</xdr:row>
      <xdr:rowOff>294417</xdr:rowOff>
    </xdr:from>
    <xdr:to>
      <xdr:col>24</xdr:col>
      <xdr:colOff>27076</xdr:colOff>
      <xdr:row>754</xdr:row>
      <xdr:rowOff>305125</xdr:rowOff>
    </xdr:to>
    <xdr:sp macro="" textlink="">
      <xdr:nvSpPr>
        <xdr:cNvPr id="3" name="大かっこ 2">
          <a:extLst>
            <a:ext uri="{FF2B5EF4-FFF2-40B4-BE49-F238E27FC236}">
              <a16:creationId xmlns:a16="http://schemas.microsoft.com/office/drawing/2014/main" id="{83F2E3FF-8D2D-43B9-A8A4-0E38FFCFB6F2}"/>
            </a:ext>
          </a:extLst>
        </xdr:cNvPr>
        <xdr:cNvSpPr/>
      </xdr:nvSpPr>
      <xdr:spPr>
        <a:xfrm>
          <a:off x="1492737" y="39877596"/>
          <a:ext cx="3432910" cy="1425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19880</xdr:colOff>
      <xdr:row>751</xdr:row>
      <xdr:rowOff>163121</xdr:rowOff>
    </xdr:from>
    <xdr:to>
      <xdr:col>47</xdr:col>
      <xdr:colOff>84836</xdr:colOff>
      <xdr:row>755</xdr:row>
      <xdr:rowOff>173735</xdr:rowOff>
    </xdr:to>
    <xdr:sp macro="" textlink="">
      <xdr:nvSpPr>
        <xdr:cNvPr id="4" name="大かっこ 3">
          <a:extLst>
            <a:ext uri="{FF2B5EF4-FFF2-40B4-BE49-F238E27FC236}">
              <a16:creationId xmlns:a16="http://schemas.microsoft.com/office/drawing/2014/main" id="{7F6DCC4D-00B1-4CDA-ACCF-0850DC0DFE1C}"/>
            </a:ext>
          </a:extLst>
        </xdr:cNvPr>
        <xdr:cNvSpPr/>
      </xdr:nvSpPr>
      <xdr:spPr>
        <a:xfrm>
          <a:off x="6755416" y="40100085"/>
          <a:ext cx="2922456" cy="14257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105707</xdr:colOff>
      <xdr:row>751</xdr:row>
      <xdr:rowOff>306947</xdr:rowOff>
    </xdr:from>
    <xdr:to>
      <xdr:col>48</xdr:col>
      <xdr:colOff>84013</xdr:colOff>
      <xdr:row>756</xdr:row>
      <xdr:rowOff>11119</xdr:rowOff>
    </xdr:to>
    <xdr:sp macro="" textlink="">
      <xdr:nvSpPr>
        <xdr:cNvPr id="5" name="正方形/長方形 4">
          <a:extLst>
            <a:ext uri="{FF2B5EF4-FFF2-40B4-BE49-F238E27FC236}">
              <a16:creationId xmlns:a16="http://schemas.microsoft.com/office/drawing/2014/main" id="{B8C0D76C-56FD-4994-B90C-E2323DBC3CED}"/>
            </a:ext>
          </a:extLst>
        </xdr:cNvPr>
        <xdr:cNvSpPr/>
      </xdr:nvSpPr>
      <xdr:spPr>
        <a:xfrm>
          <a:off x="7045350" y="40243911"/>
          <a:ext cx="2835806" cy="147310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０．４百万円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①職員旅費　　  </a:t>
          </a:r>
          <a:r>
            <a:rPr kumimoji="1" lang="ja-JP" altLang="en-US" sz="1100" baseline="0">
              <a:solidFill>
                <a:schemeClr val="tx1"/>
              </a:solidFill>
            </a:rPr>
            <a:t> ０．４</a:t>
          </a:r>
          <a:r>
            <a:rPr kumimoji="1" lang="ja-JP" altLang="en-US" sz="1100">
              <a:solidFill>
                <a:schemeClr val="tx1"/>
              </a:solidFill>
            </a:rPr>
            <a:t>百万円</a:t>
          </a:r>
        </a:p>
      </xdr:txBody>
    </xdr:sp>
    <xdr:clientData/>
  </xdr:twoCellAnchor>
  <xdr:twoCellAnchor>
    <xdr:from>
      <xdr:col>8</xdr:col>
      <xdr:colOff>60025</xdr:colOff>
      <xdr:row>751</xdr:row>
      <xdr:rowOff>195971</xdr:rowOff>
    </xdr:from>
    <xdr:to>
      <xdr:col>23</xdr:col>
      <xdr:colOff>4313</xdr:colOff>
      <xdr:row>755</xdr:row>
      <xdr:rowOff>347688</xdr:rowOff>
    </xdr:to>
    <xdr:sp macro="" textlink="">
      <xdr:nvSpPr>
        <xdr:cNvPr id="6" name="正方形/長方形 5">
          <a:extLst>
            <a:ext uri="{FF2B5EF4-FFF2-40B4-BE49-F238E27FC236}">
              <a16:creationId xmlns:a16="http://schemas.microsoft.com/office/drawing/2014/main" id="{117320AB-2728-4BCF-A2D1-49694E8B8A76}"/>
            </a:ext>
          </a:extLst>
        </xdr:cNvPr>
        <xdr:cNvSpPr/>
      </xdr:nvSpPr>
      <xdr:spPr>
        <a:xfrm>
          <a:off x="1692882" y="40132935"/>
          <a:ext cx="3005895" cy="156686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具体的な減災対策検討に必要な氾濫シナリオ群の設定、氾濫シナリオ別ハザード情報図を活用した減災対策の検討</a:t>
          </a:r>
        </a:p>
      </xdr:txBody>
    </xdr:sp>
    <xdr:clientData/>
  </xdr:twoCellAnchor>
  <xdr:twoCellAnchor>
    <xdr:from>
      <xdr:col>13</xdr:col>
      <xdr:colOff>20110</xdr:colOff>
      <xdr:row>758</xdr:row>
      <xdr:rowOff>98277</xdr:rowOff>
    </xdr:from>
    <xdr:to>
      <xdr:col>25</xdr:col>
      <xdr:colOff>165064</xdr:colOff>
      <xdr:row>758</xdr:row>
      <xdr:rowOff>99450</xdr:rowOff>
    </xdr:to>
    <xdr:cxnSp macro="">
      <xdr:nvCxnSpPr>
        <xdr:cNvPr id="7" name="直線矢印コネクタ 6">
          <a:extLst>
            <a:ext uri="{FF2B5EF4-FFF2-40B4-BE49-F238E27FC236}">
              <a16:creationId xmlns:a16="http://schemas.microsoft.com/office/drawing/2014/main" id="{11332E5B-C503-4F01-9900-156C7948E1A2}"/>
            </a:ext>
          </a:extLst>
        </xdr:cNvPr>
        <xdr:cNvCxnSpPr/>
      </xdr:nvCxnSpPr>
      <xdr:spPr>
        <a:xfrm flipV="1">
          <a:off x="2673503" y="42511741"/>
          <a:ext cx="2594240" cy="1173"/>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185815</xdr:colOff>
      <xdr:row>757</xdr:row>
      <xdr:rowOff>57590</xdr:rowOff>
    </xdr:from>
    <xdr:to>
      <xdr:col>39</xdr:col>
      <xdr:colOff>102019</xdr:colOff>
      <xdr:row>759</xdr:row>
      <xdr:rowOff>117640</xdr:rowOff>
    </xdr:to>
    <xdr:sp macro="" textlink="">
      <xdr:nvSpPr>
        <xdr:cNvPr id="8" name="テキスト ボックス 7">
          <a:extLst>
            <a:ext uri="{FF2B5EF4-FFF2-40B4-BE49-F238E27FC236}">
              <a16:creationId xmlns:a16="http://schemas.microsoft.com/office/drawing/2014/main" id="{B23E6F1B-60B8-4F3E-BA7A-BD15EF958056}"/>
            </a:ext>
          </a:extLst>
        </xdr:cNvPr>
        <xdr:cNvSpPr txBox="1"/>
      </xdr:nvSpPr>
      <xdr:spPr>
        <a:xfrm>
          <a:off x="5288494" y="42117269"/>
          <a:ext cx="2773704" cy="7676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１４．６百万円</a:t>
          </a:r>
        </a:p>
      </xdr:txBody>
    </xdr:sp>
    <xdr:clientData/>
  </xdr:twoCellAnchor>
  <xdr:twoCellAnchor>
    <xdr:from>
      <xdr:col>26</xdr:col>
      <xdr:colOff>8788</xdr:colOff>
      <xdr:row>759</xdr:row>
      <xdr:rowOff>158382</xdr:rowOff>
    </xdr:from>
    <xdr:to>
      <xdr:col>40</xdr:col>
      <xdr:colOff>191393</xdr:colOff>
      <xdr:row>764</xdr:row>
      <xdr:rowOff>116402</xdr:rowOff>
    </xdr:to>
    <xdr:sp macro="" textlink="">
      <xdr:nvSpPr>
        <xdr:cNvPr id="9" name="正方形/長方形 8">
          <a:extLst>
            <a:ext uri="{FF2B5EF4-FFF2-40B4-BE49-F238E27FC236}">
              <a16:creationId xmlns:a16="http://schemas.microsoft.com/office/drawing/2014/main" id="{9DC483A5-B6FD-4EDA-90A8-D729887A6893}"/>
            </a:ext>
          </a:extLst>
        </xdr:cNvPr>
        <xdr:cNvSpPr/>
      </xdr:nvSpPr>
      <xdr:spPr>
        <a:xfrm>
          <a:off x="5315574" y="42925632"/>
          <a:ext cx="3040105" cy="172694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一級河川直轄管理区間の氾濫ブロックについて、氾濫シナリオごとの氾濫シミュレーションを実施、具体的な洪水減災対策の検討、効果の定量的評価に必要な氾濫シナリオ別ハザード情報図の試作</a:t>
          </a:r>
          <a:endParaRPr lang="ja-JP" altLang="ja-JP">
            <a:solidFill>
              <a:sysClr val="windowText" lastClr="000000"/>
            </a:solidFill>
            <a:effectLst/>
          </a:endParaRPr>
        </a:p>
      </xdr:txBody>
    </xdr:sp>
    <xdr:clientData/>
  </xdr:twoCellAnchor>
  <xdr:twoCellAnchor>
    <xdr:from>
      <xdr:col>25</xdr:col>
      <xdr:colOff>106976</xdr:colOff>
      <xdr:row>759</xdr:row>
      <xdr:rowOff>158382</xdr:rowOff>
    </xdr:from>
    <xdr:to>
      <xdr:col>41</xdr:col>
      <xdr:colOff>27868</xdr:colOff>
      <xdr:row>763</xdr:row>
      <xdr:rowOff>99307</xdr:rowOff>
    </xdr:to>
    <xdr:sp macro="" textlink="">
      <xdr:nvSpPr>
        <xdr:cNvPr id="10" name="大かっこ 9">
          <a:extLst>
            <a:ext uri="{FF2B5EF4-FFF2-40B4-BE49-F238E27FC236}">
              <a16:creationId xmlns:a16="http://schemas.microsoft.com/office/drawing/2014/main" id="{E1E13C88-2CC5-4730-8711-A1244EE5A02C}"/>
            </a:ext>
          </a:extLst>
        </xdr:cNvPr>
        <xdr:cNvSpPr/>
      </xdr:nvSpPr>
      <xdr:spPr>
        <a:xfrm>
          <a:off x="5209655" y="42925632"/>
          <a:ext cx="3186606" cy="13560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3545</xdr:colOff>
      <xdr:row>754</xdr:row>
      <xdr:rowOff>160676</xdr:rowOff>
    </xdr:from>
    <xdr:to>
      <xdr:col>13</xdr:col>
      <xdr:colOff>3788</xdr:colOff>
      <xdr:row>758</xdr:row>
      <xdr:rowOff>94971</xdr:rowOff>
    </xdr:to>
    <xdr:cxnSp macro="">
      <xdr:nvCxnSpPr>
        <xdr:cNvPr id="11" name="直線コネクタ 10">
          <a:extLst>
            <a:ext uri="{FF2B5EF4-FFF2-40B4-BE49-F238E27FC236}">
              <a16:creationId xmlns:a16="http://schemas.microsoft.com/office/drawing/2014/main" id="{F21B8E5A-C938-49D1-8C59-B52F4BE0B161}"/>
            </a:ext>
          </a:extLst>
        </xdr:cNvPr>
        <xdr:cNvCxnSpPr/>
      </xdr:nvCxnSpPr>
      <xdr:spPr>
        <a:xfrm>
          <a:off x="2656938" y="41158997"/>
          <a:ext cx="243" cy="1349438"/>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132" zoomScale="115" zoomScaleNormal="75" zoomScaleSheetLayoutView="115" zoomScalePageLayoutView="85" workbookViewId="0">
      <selection activeCell="G431" sqref="G431:X460"/>
    </sheetView>
  </sheetViews>
  <sheetFormatPr defaultRowHeight="13.5" zeroHeight="1"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654</v>
      </c>
      <c r="AK2" s="191"/>
      <c r="AL2" s="191"/>
      <c r="AM2" s="191"/>
      <c r="AN2" s="83" t="s">
        <v>325</v>
      </c>
      <c r="AO2" s="191" t="s">
        <v>592</v>
      </c>
      <c r="AP2" s="191"/>
      <c r="AQ2" s="191"/>
      <c r="AR2" s="84" t="s">
        <v>628</v>
      </c>
      <c r="AS2" s="192">
        <v>33</v>
      </c>
      <c r="AT2" s="192"/>
      <c r="AU2" s="192"/>
      <c r="AV2" s="83" t="str">
        <f>IF(AW2="","","-")</f>
        <v/>
      </c>
      <c r="AW2" s="379"/>
      <c r="AX2" s="379"/>
    </row>
    <row r="3" spans="1:50" ht="21" customHeight="1" thickBot="1" x14ac:dyDescent="0.2">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633</v>
      </c>
      <c r="H5" s="540"/>
      <c r="I5" s="540"/>
      <c r="J5" s="540"/>
      <c r="K5" s="540"/>
      <c r="L5" s="540"/>
      <c r="M5" s="541" t="s">
        <v>65</v>
      </c>
      <c r="N5" s="542"/>
      <c r="O5" s="542"/>
      <c r="P5" s="542"/>
      <c r="Q5" s="542"/>
      <c r="R5" s="543"/>
      <c r="S5" s="544" t="s">
        <v>634</v>
      </c>
      <c r="T5" s="540"/>
      <c r="U5" s="540"/>
      <c r="V5" s="540"/>
      <c r="W5" s="540"/>
      <c r="X5" s="545"/>
      <c r="Y5" s="698" t="s">
        <v>3</v>
      </c>
      <c r="Z5" s="699"/>
      <c r="AA5" s="699"/>
      <c r="AB5" s="699"/>
      <c r="AC5" s="699"/>
      <c r="AD5" s="700"/>
      <c r="AE5" s="701" t="s">
        <v>635</v>
      </c>
      <c r="AF5" s="701"/>
      <c r="AG5" s="701"/>
      <c r="AH5" s="701"/>
      <c r="AI5" s="701"/>
      <c r="AJ5" s="701"/>
      <c r="AK5" s="701"/>
      <c r="AL5" s="701"/>
      <c r="AM5" s="701"/>
      <c r="AN5" s="701"/>
      <c r="AO5" s="701"/>
      <c r="AP5" s="702"/>
      <c r="AQ5" s="703" t="s">
        <v>632</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636</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637</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科学技術・イノベーション、国土強靱化施策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638</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665</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t="s">
        <v>636</v>
      </c>
      <c r="Q13" s="149"/>
      <c r="R13" s="149"/>
      <c r="S13" s="149"/>
      <c r="T13" s="149"/>
      <c r="U13" s="149"/>
      <c r="V13" s="150"/>
      <c r="W13" s="148" t="s">
        <v>636</v>
      </c>
      <c r="X13" s="149"/>
      <c r="Y13" s="149"/>
      <c r="Z13" s="149"/>
      <c r="AA13" s="149"/>
      <c r="AB13" s="149"/>
      <c r="AC13" s="150"/>
      <c r="AD13" s="148" t="s">
        <v>655</v>
      </c>
      <c r="AE13" s="149"/>
      <c r="AF13" s="149"/>
      <c r="AG13" s="149"/>
      <c r="AH13" s="149"/>
      <c r="AI13" s="149"/>
      <c r="AJ13" s="150"/>
      <c r="AK13" s="148">
        <v>15</v>
      </c>
      <c r="AL13" s="149"/>
      <c r="AM13" s="149"/>
      <c r="AN13" s="149"/>
      <c r="AO13" s="149"/>
      <c r="AP13" s="149"/>
      <c r="AQ13" s="150"/>
      <c r="AR13" s="145">
        <v>15</v>
      </c>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t="s">
        <v>655</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v>0</v>
      </c>
      <c r="AL15" s="149"/>
      <c r="AM15" s="149"/>
      <c r="AN15" s="149"/>
      <c r="AO15" s="149"/>
      <c r="AP15" s="149"/>
      <c r="AQ15" s="150"/>
      <c r="AR15" s="148" t="s">
        <v>655</v>
      </c>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t="s">
        <v>655</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655</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15</v>
      </c>
      <c r="AL18" s="155"/>
      <c r="AM18" s="155"/>
      <c r="AN18" s="155"/>
      <c r="AO18" s="155"/>
      <c r="AP18" s="155"/>
      <c r="AQ18" s="156"/>
      <c r="AR18" s="154">
        <f>SUM(AR13:AX17)</f>
        <v>15</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t="s">
        <v>636</v>
      </c>
      <c r="Q19" s="149"/>
      <c r="R19" s="149"/>
      <c r="S19" s="149"/>
      <c r="T19" s="149"/>
      <c r="U19" s="149"/>
      <c r="V19" s="150"/>
      <c r="W19" s="148" t="s">
        <v>636</v>
      </c>
      <c r="X19" s="149"/>
      <c r="Y19" s="149"/>
      <c r="Z19" s="149"/>
      <c r="AA19" s="149"/>
      <c r="AB19" s="149"/>
      <c r="AC19" s="150"/>
      <c r="AD19" s="148" t="s">
        <v>655</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t="str">
        <f t="shared" ref="AD20" si="1">IF(AD18=0, "-", SUM(AD19)/AD18)</f>
        <v>-</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t="e">
        <f>IF(P19=0, "-", SUM(P19)/SUM(P13,P14))</f>
        <v>#DIV/0!</v>
      </c>
      <c r="Q21" s="520"/>
      <c r="R21" s="520"/>
      <c r="S21" s="520"/>
      <c r="T21" s="520"/>
      <c r="U21" s="520"/>
      <c r="V21" s="520"/>
      <c r="W21" s="520" t="e">
        <f t="shared" ref="W21" si="2">IF(W19=0, "-", SUM(W19)/SUM(W13,W14))</f>
        <v>#DIV/0!</v>
      </c>
      <c r="X21" s="520"/>
      <c r="Y21" s="520"/>
      <c r="Z21" s="520"/>
      <c r="AA21" s="520"/>
      <c r="AB21" s="520"/>
      <c r="AC21" s="520"/>
      <c r="AD21" s="520" t="e">
        <f t="shared" ref="AD21" si="3">IF(AD19=0, "-", SUM(AD19)/SUM(AD13,AD14))</f>
        <v>#DIV/0!</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639</v>
      </c>
      <c r="H23" s="118"/>
      <c r="I23" s="118"/>
      <c r="J23" s="118"/>
      <c r="K23" s="118"/>
      <c r="L23" s="118"/>
      <c r="M23" s="118"/>
      <c r="N23" s="118"/>
      <c r="O23" s="119"/>
      <c r="P23" s="145">
        <v>14.6</v>
      </c>
      <c r="Q23" s="146"/>
      <c r="R23" s="146"/>
      <c r="S23" s="146"/>
      <c r="T23" s="146"/>
      <c r="U23" s="146"/>
      <c r="V23" s="147"/>
      <c r="W23" s="145">
        <v>14.6</v>
      </c>
      <c r="X23" s="146"/>
      <c r="Y23" s="146"/>
      <c r="Z23" s="146"/>
      <c r="AA23" s="146"/>
      <c r="AB23" s="146"/>
      <c r="AC23" s="147"/>
      <c r="AD23" s="134" t="s">
        <v>670</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640</v>
      </c>
      <c r="H24" s="121"/>
      <c r="I24" s="121"/>
      <c r="J24" s="121"/>
      <c r="K24" s="121"/>
      <c r="L24" s="121"/>
      <c r="M24" s="121"/>
      <c r="N24" s="121"/>
      <c r="O24" s="122"/>
      <c r="P24" s="148">
        <v>0.4</v>
      </c>
      <c r="Q24" s="149"/>
      <c r="R24" s="149"/>
      <c r="S24" s="149"/>
      <c r="T24" s="149"/>
      <c r="U24" s="149"/>
      <c r="V24" s="150"/>
      <c r="W24" s="148">
        <v>0.4</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93">
        <f>AK13</f>
        <v>15</v>
      </c>
      <c r="Q29" s="194"/>
      <c r="R29" s="194"/>
      <c r="S29" s="194"/>
      <c r="T29" s="194"/>
      <c r="U29" s="194"/>
      <c r="V29" s="195"/>
      <c r="W29" s="193">
        <f>AR13</f>
        <v>15</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636</v>
      </c>
      <c r="AR31" s="163"/>
      <c r="AS31" s="164" t="s">
        <v>185</v>
      </c>
      <c r="AT31" s="187"/>
      <c r="AU31" s="256">
        <v>5</v>
      </c>
      <c r="AV31" s="256"/>
      <c r="AW31" s="360" t="s">
        <v>175</v>
      </c>
      <c r="AX31" s="361"/>
    </row>
    <row r="32" spans="1:50" ht="23.25" customHeight="1" x14ac:dyDescent="0.15">
      <c r="A32" s="496"/>
      <c r="B32" s="494"/>
      <c r="C32" s="494"/>
      <c r="D32" s="494"/>
      <c r="E32" s="494"/>
      <c r="F32" s="495"/>
      <c r="G32" s="521" t="s">
        <v>668</v>
      </c>
      <c r="H32" s="522"/>
      <c r="I32" s="522"/>
      <c r="J32" s="522"/>
      <c r="K32" s="522"/>
      <c r="L32" s="522"/>
      <c r="M32" s="522"/>
      <c r="N32" s="522"/>
      <c r="O32" s="523"/>
      <c r="P32" s="176" t="s">
        <v>641</v>
      </c>
      <c r="Q32" s="176"/>
      <c r="R32" s="176"/>
      <c r="S32" s="176"/>
      <c r="T32" s="176"/>
      <c r="U32" s="176"/>
      <c r="V32" s="176"/>
      <c r="W32" s="176"/>
      <c r="X32" s="218"/>
      <c r="Y32" s="324" t="s">
        <v>12</v>
      </c>
      <c r="Z32" s="530"/>
      <c r="AA32" s="531"/>
      <c r="AB32" s="532" t="s">
        <v>642</v>
      </c>
      <c r="AC32" s="532"/>
      <c r="AD32" s="532"/>
      <c r="AE32" s="348" t="s">
        <v>636</v>
      </c>
      <c r="AF32" s="349"/>
      <c r="AG32" s="349"/>
      <c r="AH32" s="349"/>
      <c r="AI32" s="348" t="s">
        <v>636</v>
      </c>
      <c r="AJ32" s="349"/>
      <c r="AK32" s="349"/>
      <c r="AL32" s="349"/>
      <c r="AM32" s="348" t="s">
        <v>655</v>
      </c>
      <c r="AN32" s="349"/>
      <c r="AO32" s="349"/>
      <c r="AP32" s="349"/>
      <c r="AQ32" s="151" t="s">
        <v>636</v>
      </c>
      <c r="AR32" s="152"/>
      <c r="AS32" s="152"/>
      <c r="AT32" s="153"/>
      <c r="AU32" s="349" t="s">
        <v>636</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642</v>
      </c>
      <c r="AC33" s="503"/>
      <c r="AD33" s="503"/>
      <c r="AE33" s="348" t="s">
        <v>636</v>
      </c>
      <c r="AF33" s="349"/>
      <c r="AG33" s="349"/>
      <c r="AH33" s="349"/>
      <c r="AI33" s="348" t="s">
        <v>636</v>
      </c>
      <c r="AJ33" s="349"/>
      <c r="AK33" s="349"/>
      <c r="AL33" s="349"/>
      <c r="AM33" s="348" t="s">
        <v>655</v>
      </c>
      <c r="AN33" s="349"/>
      <c r="AO33" s="349"/>
      <c r="AP33" s="349"/>
      <c r="AQ33" s="151" t="s">
        <v>636</v>
      </c>
      <c r="AR33" s="152"/>
      <c r="AS33" s="152"/>
      <c r="AT33" s="153"/>
      <c r="AU33" s="349">
        <v>1</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636</v>
      </c>
      <c r="AF34" s="349"/>
      <c r="AG34" s="349"/>
      <c r="AH34" s="349"/>
      <c r="AI34" s="348" t="s">
        <v>636</v>
      </c>
      <c r="AJ34" s="349"/>
      <c r="AK34" s="349"/>
      <c r="AL34" s="349"/>
      <c r="AM34" s="348" t="s">
        <v>655</v>
      </c>
      <c r="AN34" s="349"/>
      <c r="AO34" s="349"/>
      <c r="AP34" s="349"/>
      <c r="AQ34" s="151" t="s">
        <v>636</v>
      </c>
      <c r="AR34" s="152"/>
      <c r="AS34" s="152"/>
      <c r="AT34" s="153"/>
      <c r="AU34" s="349" t="s">
        <v>636</v>
      </c>
      <c r="AV34" s="349"/>
      <c r="AW34" s="349"/>
      <c r="AX34" s="350"/>
    </row>
    <row r="35" spans="1:51" ht="23.25" customHeight="1" x14ac:dyDescent="0.15">
      <c r="A35" s="876" t="s">
        <v>299</v>
      </c>
      <c r="B35" s="877"/>
      <c r="C35" s="877"/>
      <c r="D35" s="877"/>
      <c r="E35" s="877"/>
      <c r="F35" s="878"/>
      <c r="G35" s="882" t="s">
        <v>662</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299</v>
      </c>
      <c r="B63" s="877"/>
      <c r="C63" s="877"/>
      <c r="D63" s="877"/>
      <c r="E63" s="877"/>
      <c r="F63" s="878"/>
      <c r="G63" s="882" t="s">
        <v>643</v>
      </c>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289</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289</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290</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288</v>
      </c>
      <c r="X70" s="923"/>
      <c r="Y70" s="928" t="s">
        <v>12</v>
      </c>
      <c r="Z70" s="928"/>
      <c r="AA70" s="929"/>
      <c r="AB70" s="930" t="s">
        <v>289</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289</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290</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7"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8" t="s">
        <v>14</v>
      </c>
      <c r="AC77" s="198"/>
      <c r="AD77" s="198"/>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302</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5" t="s">
        <v>336</v>
      </c>
      <c r="AR100" s="906"/>
      <c r="AS100" s="906"/>
      <c r="AT100" s="907"/>
      <c r="AU100" s="905" t="s">
        <v>460</v>
      </c>
      <c r="AV100" s="906"/>
      <c r="AW100" s="906"/>
      <c r="AX100" s="908"/>
    </row>
    <row r="101" spans="1:60" ht="23.25" customHeight="1" x14ac:dyDescent="0.15">
      <c r="A101" s="472"/>
      <c r="B101" s="473"/>
      <c r="C101" s="473"/>
      <c r="D101" s="473"/>
      <c r="E101" s="473"/>
      <c r="F101" s="474"/>
      <c r="G101" s="176" t="s">
        <v>644</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645</v>
      </c>
      <c r="AC101" s="532"/>
      <c r="AD101" s="532"/>
      <c r="AE101" s="343" t="s">
        <v>636</v>
      </c>
      <c r="AF101" s="343"/>
      <c r="AG101" s="343"/>
      <c r="AH101" s="343"/>
      <c r="AI101" s="343" t="s">
        <v>636</v>
      </c>
      <c r="AJ101" s="343"/>
      <c r="AK101" s="343"/>
      <c r="AL101" s="343"/>
      <c r="AM101" s="343" t="s">
        <v>655</v>
      </c>
      <c r="AN101" s="343"/>
      <c r="AO101" s="343"/>
      <c r="AP101" s="343"/>
      <c r="AQ101" s="343" t="s">
        <v>325</v>
      </c>
      <c r="AR101" s="343"/>
      <c r="AS101" s="343"/>
      <c r="AT101" s="343"/>
      <c r="AU101" s="348" t="s">
        <v>655</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645</v>
      </c>
      <c r="AC102" s="532"/>
      <c r="AD102" s="532"/>
      <c r="AE102" s="343" t="s">
        <v>636</v>
      </c>
      <c r="AF102" s="343"/>
      <c r="AG102" s="343"/>
      <c r="AH102" s="343"/>
      <c r="AI102" s="343" t="s">
        <v>636</v>
      </c>
      <c r="AJ102" s="343"/>
      <c r="AK102" s="343"/>
      <c r="AL102" s="343"/>
      <c r="AM102" s="343" t="s">
        <v>655</v>
      </c>
      <c r="AN102" s="343"/>
      <c r="AO102" s="343"/>
      <c r="AP102" s="343"/>
      <c r="AQ102" s="343">
        <v>1</v>
      </c>
      <c r="AR102" s="343"/>
      <c r="AS102" s="343"/>
      <c r="AT102" s="343"/>
      <c r="AU102" s="356" t="s">
        <v>655</v>
      </c>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646</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647</v>
      </c>
      <c r="AC116" s="286"/>
      <c r="AD116" s="287"/>
      <c r="AE116" s="343" t="s">
        <v>636</v>
      </c>
      <c r="AF116" s="343"/>
      <c r="AG116" s="343"/>
      <c r="AH116" s="343"/>
      <c r="AI116" s="343" t="s">
        <v>636</v>
      </c>
      <c r="AJ116" s="343"/>
      <c r="AK116" s="343"/>
      <c r="AL116" s="343"/>
      <c r="AM116" s="343" t="s">
        <v>655</v>
      </c>
      <c r="AN116" s="343"/>
      <c r="AO116" s="343"/>
      <c r="AP116" s="343"/>
      <c r="AQ116" s="348">
        <v>15</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648</v>
      </c>
      <c r="AC117" s="328"/>
      <c r="AD117" s="329"/>
      <c r="AE117" s="291" t="s">
        <v>636</v>
      </c>
      <c r="AF117" s="291"/>
      <c r="AG117" s="291"/>
      <c r="AH117" s="291"/>
      <c r="AI117" s="291" t="s">
        <v>636</v>
      </c>
      <c r="AJ117" s="291"/>
      <c r="AK117" s="291"/>
      <c r="AL117" s="291"/>
      <c r="AM117" s="291" t="s">
        <v>655</v>
      </c>
      <c r="AN117" s="291"/>
      <c r="AO117" s="291"/>
      <c r="AP117" s="291"/>
      <c r="AQ117" s="291" t="s">
        <v>664</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324</v>
      </c>
      <c r="B130" s="970"/>
      <c r="C130" s="969" t="s">
        <v>188</v>
      </c>
      <c r="D130" s="970"/>
      <c r="E130" s="293" t="s">
        <v>217</v>
      </c>
      <c r="F130" s="294"/>
      <c r="G130" s="295" t="s">
        <v>649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650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v>5</v>
      </c>
      <c r="AV133" s="163"/>
      <c r="AW133" s="164" t="s">
        <v>175</v>
      </c>
      <c r="AX133" s="165"/>
      <c r="AY133">
        <f>$AY$132</f>
        <v>1</v>
      </c>
    </row>
    <row r="134" spans="1:51" ht="39.75" customHeight="1" x14ac:dyDescent="0.15">
      <c r="A134" s="973"/>
      <c r="B134" s="238"/>
      <c r="C134" s="237"/>
      <c r="D134" s="238"/>
      <c r="E134" s="237"/>
      <c r="F134" s="299"/>
      <c r="G134" s="217" t="s">
        <v>651</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652</v>
      </c>
      <c r="AC134" s="209"/>
      <c r="AD134" s="209"/>
      <c r="AE134" s="251" t="s">
        <v>636</v>
      </c>
      <c r="AF134" s="152"/>
      <c r="AG134" s="152"/>
      <c r="AH134" s="152"/>
      <c r="AI134" s="251" t="s">
        <v>636</v>
      </c>
      <c r="AJ134" s="152"/>
      <c r="AK134" s="152"/>
      <c r="AL134" s="152"/>
      <c r="AM134" s="251" t="s">
        <v>667</v>
      </c>
      <c r="AN134" s="152"/>
      <c r="AO134" s="152"/>
      <c r="AP134" s="152"/>
      <c r="AQ134" s="251" t="s">
        <v>636</v>
      </c>
      <c r="AR134" s="152"/>
      <c r="AS134" s="152"/>
      <c r="AT134" s="152"/>
      <c r="AU134" s="251" t="s">
        <v>636</v>
      </c>
      <c r="AV134" s="152"/>
      <c r="AW134" s="152"/>
      <c r="AX134" s="196"/>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7" t="s">
        <v>53</v>
      </c>
      <c r="Z135" s="143"/>
      <c r="AA135" s="144"/>
      <c r="AB135" s="271" t="s">
        <v>652</v>
      </c>
      <c r="AC135" s="160"/>
      <c r="AD135" s="160"/>
      <c r="AE135" s="251" t="s">
        <v>636</v>
      </c>
      <c r="AF135" s="152"/>
      <c r="AG135" s="152"/>
      <c r="AH135" s="152"/>
      <c r="AI135" s="251" t="s">
        <v>636</v>
      </c>
      <c r="AJ135" s="152"/>
      <c r="AK135" s="152"/>
      <c r="AL135" s="152"/>
      <c r="AM135" s="251" t="s">
        <v>667</v>
      </c>
      <c r="AN135" s="152"/>
      <c r="AO135" s="152"/>
      <c r="AP135" s="152"/>
      <c r="AQ135" s="251" t="s">
        <v>636</v>
      </c>
      <c r="AR135" s="152"/>
      <c r="AS135" s="152"/>
      <c r="AT135" s="152"/>
      <c r="AU135" s="251">
        <v>90</v>
      </c>
      <c r="AV135" s="152"/>
      <c r="AW135" s="152"/>
      <c r="AX135" s="196"/>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6"/>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7"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6"/>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6"/>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7"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6"/>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6"/>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7"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6"/>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6"/>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7"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6"/>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663</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6"/>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7"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6"/>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6"/>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7"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6"/>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6"/>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7"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6"/>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6"/>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7"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6"/>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6"/>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7"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6"/>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6"/>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7"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6"/>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6"/>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7"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6"/>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6"/>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7"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6"/>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6"/>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7"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6"/>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6"/>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7"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6"/>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6"/>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7"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6"/>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6"/>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7"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6"/>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6"/>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7"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6"/>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6"/>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7"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6"/>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6"/>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7"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6"/>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6"/>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7"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6"/>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6"/>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7"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6"/>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6"/>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7"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6"/>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6"/>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7"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6"/>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6"/>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7"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6"/>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3"/>
      <c r="B430" s="238"/>
      <c r="C430" s="235" t="s">
        <v>590</v>
      </c>
      <c r="D430" s="236"/>
      <c r="E430" s="224" t="s">
        <v>318</v>
      </c>
      <c r="F430" s="429"/>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hidden="1"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hidden="1" customHeight="1" x14ac:dyDescent="0.15">
      <c r="A433" s="973"/>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655</v>
      </c>
      <c r="AN433" s="152"/>
      <c r="AO433" s="152"/>
      <c r="AP433" s="153"/>
      <c r="AQ433" s="151" t="s">
        <v>636</v>
      </c>
      <c r="AR433" s="152"/>
      <c r="AS433" s="152"/>
      <c r="AT433" s="153"/>
      <c r="AU433" s="152" t="s">
        <v>636</v>
      </c>
      <c r="AV433" s="152"/>
      <c r="AW433" s="152"/>
      <c r="AX433" s="196"/>
      <c r="AY433">
        <f t="shared" ref="AY433:AY435" si="63">$AY$431</f>
        <v>1</v>
      </c>
    </row>
    <row r="434" spans="1:51" ht="23.25" hidden="1"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7" t="s">
        <v>53</v>
      </c>
      <c r="Z434" s="143"/>
      <c r="AA434" s="144"/>
      <c r="AB434" s="209" t="s">
        <v>636</v>
      </c>
      <c r="AC434" s="209"/>
      <c r="AD434" s="209"/>
      <c r="AE434" s="151" t="s">
        <v>636</v>
      </c>
      <c r="AF434" s="152"/>
      <c r="AG434" s="152"/>
      <c r="AH434" s="153"/>
      <c r="AI434" s="151" t="s">
        <v>636</v>
      </c>
      <c r="AJ434" s="152"/>
      <c r="AK434" s="152"/>
      <c r="AL434" s="152"/>
      <c r="AM434" s="151" t="s">
        <v>655</v>
      </c>
      <c r="AN434" s="152"/>
      <c r="AO434" s="152"/>
      <c r="AP434" s="153"/>
      <c r="AQ434" s="151" t="s">
        <v>636</v>
      </c>
      <c r="AR434" s="152"/>
      <c r="AS434" s="152"/>
      <c r="AT434" s="153"/>
      <c r="AU434" s="152" t="s">
        <v>636</v>
      </c>
      <c r="AV434" s="152"/>
      <c r="AW434" s="152"/>
      <c r="AX434" s="196"/>
      <c r="AY434">
        <f t="shared" si="63"/>
        <v>1</v>
      </c>
    </row>
    <row r="435" spans="1:51" ht="23.25" hidden="1"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7" t="s">
        <v>13</v>
      </c>
      <c r="Z435" s="143"/>
      <c r="AA435" s="144"/>
      <c r="AB435" s="198" t="s">
        <v>176</v>
      </c>
      <c r="AC435" s="198"/>
      <c r="AD435" s="198"/>
      <c r="AE435" s="151" t="s">
        <v>636</v>
      </c>
      <c r="AF435" s="152"/>
      <c r="AG435" s="152"/>
      <c r="AH435" s="153"/>
      <c r="AI435" s="151" t="s">
        <v>636</v>
      </c>
      <c r="AJ435" s="152"/>
      <c r="AK435" s="152"/>
      <c r="AL435" s="152"/>
      <c r="AM435" s="151" t="s">
        <v>655</v>
      </c>
      <c r="AN435" s="152"/>
      <c r="AO435" s="152"/>
      <c r="AP435" s="153"/>
      <c r="AQ435" s="151" t="s">
        <v>636</v>
      </c>
      <c r="AR435" s="152"/>
      <c r="AS435" s="152"/>
      <c r="AT435" s="153"/>
      <c r="AU435" s="152" t="s">
        <v>636</v>
      </c>
      <c r="AV435" s="152"/>
      <c r="AW435" s="152"/>
      <c r="AX435" s="196"/>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7"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7" t="s">
        <v>13</v>
      </c>
      <c r="Z440" s="143"/>
      <c r="AA440" s="144"/>
      <c r="AB440" s="198" t="s">
        <v>176</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7"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7" t="s">
        <v>13</v>
      </c>
      <c r="Z445" s="143"/>
      <c r="AA445" s="144"/>
      <c r="AB445" s="198" t="s">
        <v>176</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7"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7" t="s">
        <v>13</v>
      </c>
      <c r="Z450" s="143"/>
      <c r="AA450" s="144"/>
      <c r="AB450" s="198" t="s">
        <v>176</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7"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7" t="s">
        <v>13</v>
      </c>
      <c r="Z455" s="143"/>
      <c r="AA455" s="144"/>
      <c r="AB455" s="198" t="s">
        <v>176</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hidden="1"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hidden="1"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hidden="1" customHeight="1" x14ac:dyDescent="0.15">
      <c r="A458" s="973"/>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t="s">
        <v>655</v>
      </c>
      <c r="AN458" s="152"/>
      <c r="AO458" s="152"/>
      <c r="AP458" s="153"/>
      <c r="AQ458" s="151" t="s">
        <v>636</v>
      </c>
      <c r="AR458" s="152"/>
      <c r="AS458" s="152"/>
      <c r="AT458" s="153"/>
      <c r="AU458" s="152" t="s">
        <v>636</v>
      </c>
      <c r="AV458" s="152"/>
      <c r="AW458" s="152"/>
      <c r="AX458" s="196"/>
      <c r="AY458">
        <f t="shared" ref="AY458:AY460" si="68">$AY$456</f>
        <v>1</v>
      </c>
    </row>
    <row r="459" spans="1:51" ht="23.25" hidden="1"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7" t="s">
        <v>53</v>
      </c>
      <c r="Z459" s="143"/>
      <c r="AA459" s="144"/>
      <c r="AB459" s="209" t="s">
        <v>636</v>
      </c>
      <c r="AC459" s="209"/>
      <c r="AD459" s="209"/>
      <c r="AE459" s="151" t="s">
        <v>636</v>
      </c>
      <c r="AF459" s="152"/>
      <c r="AG459" s="152"/>
      <c r="AH459" s="153"/>
      <c r="AI459" s="151" t="s">
        <v>636</v>
      </c>
      <c r="AJ459" s="152"/>
      <c r="AK459" s="152"/>
      <c r="AL459" s="152"/>
      <c r="AM459" s="151" t="s">
        <v>655</v>
      </c>
      <c r="AN459" s="152"/>
      <c r="AO459" s="152"/>
      <c r="AP459" s="153"/>
      <c r="AQ459" s="151" t="s">
        <v>636</v>
      </c>
      <c r="AR459" s="152"/>
      <c r="AS459" s="152"/>
      <c r="AT459" s="153"/>
      <c r="AU459" s="152" t="s">
        <v>636</v>
      </c>
      <c r="AV459" s="152"/>
      <c r="AW459" s="152"/>
      <c r="AX459" s="196"/>
      <c r="AY459">
        <f t="shared" si="68"/>
        <v>1</v>
      </c>
    </row>
    <row r="460" spans="1:51" ht="23.25" hidden="1" customHeight="1" thickBot="1" x14ac:dyDescent="0.2">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7" t="s">
        <v>13</v>
      </c>
      <c r="Z460" s="143"/>
      <c r="AA460" s="144"/>
      <c r="AB460" s="198" t="s">
        <v>14</v>
      </c>
      <c r="AC460" s="198"/>
      <c r="AD460" s="198"/>
      <c r="AE460" s="151" t="s">
        <v>636</v>
      </c>
      <c r="AF460" s="152"/>
      <c r="AG460" s="152"/>
      <c r="AH460" s="153"/>
      <c r="AI460" s="151" t="s">
        <v>636</v>
      </c>
      <c r="AJ460" s="152"/>
      <c r="AK460" s="152"/>
      <c r="AL460" s="152"/>
      <c r="AM460" s="151" t="s">
        <v>655</v>
      </c>
      <c r="AN460" s="152"/>
      <c r="AO460" s="152"/>
      <c r="AP460" s="153"/>
      <c r="AQ460" s="151" t="s">
        <v>636</v>
      </c>
      <c r="AR460" s="152"/>
      <c r="AS460" s="152"/>
      <c r="AT460" s="153"/>
      <c r="AU460" s="152" t="s">
        <v>636</v>
      </c>
      <c r="AV460" s="152"/>
      <c r="AW460" s="152"/>
      <c r="AX460" s="196"/>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7"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7" t="s">
        <v>13</v>
      </c>
      <c r="Z465" s="143"/>
      <c r="AA465" s="144"/>
      <c r="AB465" s="198" t="s">
        <v>14</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7"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7" t="s">
        <v>13</v>
      </c>
      <c r="Z470" s="143"/>
      <c r="AA470" s="144"/>
      <c r="AB470" s="198" t="s">
        <v>14</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7"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7" t="s">
        <v>13</v>
      </c>
      <c r="Z475" s="143"/>
      <c r="AA475" s="144"/>
      <c r="AB475" s="198" t="s">
        <v>14</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7"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7" t="s">
        <v>13</v>
      </c>
      <c r="Z480" s="143"/>
      <c r="AA480" s="144"/>
      <c r="AB480" s="198" t="s">
        <v>14</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3.85" hidden="1" customHeight="1" x14ac:dyDescent="0.15">
      <c r="A481" s="97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7"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7" t="s">
        <v>13</v>
      </c>
      <c r="Z489" s="143"/>
      <c r="AA489" s="144"/>
      <c r="AB489" s="198" t="s">
        <v>176</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7"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7" t="s">
        <v>13</v>
      </c>
      <c r="Z494" s="143"/>
      <c r="AA494" s="144"/>
      <c r="AB494" s="198" t="s">
        <v>176</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7"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7" t="s">
        <v>13</v>
      </c>
      <c r="Z499" s="143"/>
      <c r="AA499" s="144"/>
      <c r="AB499" s="198" t="s">
        <v>176</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7"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7" t="s">
        <v>13</v>
      </c>
      <c r="Z504" s="143"/>
      <c r="AA504" s="144"/>
      <c r="AB504" s="198" t="s">
        <v>176</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7"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7" t="s">
        <v>13</v>
      </c>
      <c r="Z509" s="143"/>
      <c r="AA509" s="144"/>
      <c r="AB509" s="198" t="s">
        <v>176</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6"/>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7"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6"/>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7" t="s">
        <v>13</v>
      </c>
      <c r="Z514" s="143"/>
      <c r="AA514" s="144"/>
      <c r="AB514" s="198" t="s">
        <v>14</v>
      </c>
      <c r="AC514" s="198"/>
      <c r="AD514" s="198"/>
      <c r="AE514" s="151"/>
      <c r="AF514" s="152"/>
      <c r="AG514" s="152"/>
      <c r="AH514" s="153"/>
      <c r="AI514" s="151"/>
      <c r="AJ514" s="152"/>
      <c r="AK514" s="152"/>
      <c r="AL514" s="152"/>
      <c r="AM514" s="151"/>
      <c r="AN514" s="152"/>
      <c r="AO514" s="152"/>
      <c r="AP514" s="153"/>
      <c r="AQ514" s="151"/>
      <c r="AR514" s="152"/>
      <c r="AS514" s="152"/>
      <c r="AT514" s="153"/>
      <c r="AU514" s="152"/>
      <c r="AV514" s="152"/>
      <c r="AW514" s="152"/>
      <c r="AX514" s="196"/>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7"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7" t="s">
        <v>13</v>
      </c>
      <c r="Z519" s="143"/>
      <c r="AA519" s="144"/>
      <c r="AB519" s="198" t="s">
        <v>14</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7"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7" t="s">
        <v>13</v>
      </c>
      <c r="Z524" s="143"/>
      <c r="AA524" s="144"/>
      <c r="AB524" s="198" t="s">
        <v>14</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7"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7" t="s">
        <v>13</v>
      </c>
      <c r="Z529" s="143"/>
      <c r="AA529" s="144"/>
      <c r="AB529" s="198" t="s">
        <v>14</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7"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7" t="s">
        <v>13</v>
      </c>
      <c r="Z534" s="143"/>
      <c r="AA534" s="144"/>
      <c r="AB534" s="198" t="s">
        <v>14</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3.85" hidden="1" customHeight="1" x14ac:dyDescent="0.15">
      <c r="A535" s="97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7"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7" t="s">
        <v>13</v>
      </c>
      <c r="Z543" s="143"/>
      <c r="AA543" s="144"/>
      <c r="AB543" s="198" t="s">
        <v>176</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7"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7" t="s">
        <v>13</v>
      </c>
      <c r="Z548" s="143"/>
      <c r="AA548" s="144"/>
      <c r="AB548" s="198" t="s">
        <v>176</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7"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7" t="s">
        <v>13</v>
      </c>
      <c r="Z553" s="143"/>
      <c r="AA553" s="144"/>
      <c r="AB553" s="198" t="s">
        <v>176</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7"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7" t="s">
        <v>13</v>
      </c>
      <c r="Z558" s="143"/>
      <c r="AA558" s="144"/>
      <c r="AB558" s="198" t="s">
        <v>176</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7"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7" t="s">
        <v>13</v>
      </c>
      <c r="Z563" s="143"/>
      <c r="AA563" s="144"/>
      <c r="AB563" s="198" t="s">
        <v>176</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7"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7" t="s">
        <v>13</v>
      </c>
      <c r="Z568" s="143"/>
      <c r="AA568" s="144"/>
      <c r="AB568" s="198" t="s">
        <v>14</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7"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7" t="s">
        <v>13</v>
      </c>
      <c r="Z573" s="143"/>
      <c r="AA573" s="144"/>
      <c r="AB573" s="198" t="s">
        <v>14</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7"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7" t="s">
        <v>13</v>
      </c>
      <c r="Z578" s="143"/>
      <c r="AA578" s="144"/>
      <c r="AB578" s="198" t="s">
        <v>14</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7"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7" t="s">
        <v>13</v>
      </c>
      <c r="Z583" s="143"/>
      <c r="AA583" s="144"/>
      <c r="AB583" s="198" t="s">
        <v>14</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7"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7" t="s">
        <v>13</v>
      </c>
      <c r="Z588" s="143"/>
      <c r="AA588" s="144"/>
      <c r="AB588" s="198" t="s">
        <v>14</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3.85" hidden="1" customHeight="1" x14ac:dyDescent="0.15">
      <c r="A589" s="97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7"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7" t="s">
        <v>13</v>
      </c>
      <c r="Z597" s="143"/>
      <c r="AA597" s="144"/>
      <c r="AB597" s="198" t="s">
        <v>176</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7"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7" t="s">
        <v>13</v>
      </c>
      <c r="Z602" s="143"/>
      <c r="AA602" s="144"/>
      <c r="AB602" s="198" t="s">
        <v>176</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7"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7" t="s">
        <v>13</v>
      </c>
      <c r="Z607" s="143"/>
      <c r="AA607" s="144"/>
      <c r="AB607" s="198" t="s">
        <v>176</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7"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7" t="s">
        <v>13</v>
      </c>
      <c r="Z612" s="143"/>
      <c r="AA612" s="144"/>
      <c r="AB612" s="198" t="s">
        <v>176</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7"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7" t="s">
        <v>13</v>
      </c>
      <c r="Z617" s="143"/>
      <c r="AA617" s="144"/>
      <c r="AB617" s="198" t="s">
        <v>176</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7"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7" t="s">
        <v>13</v>
      </c>
      <c r="Z622" s="143"/>
      <c r="AA622" s="144"/>
      <c r="AB622" s="198" t="s">
        <v>14</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7"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7" t="s">
        <v>13</v>
      </c>
      <c r="Z627" s="143"/>
      <c r="AA627" s="144"/>
      <c r="AB627" s="198" t="s">
        <v>14</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7"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7" t="s">
        <v>13</v>
      </c>
      <c r="Z632" s="143"/>
      <c r="AA632" s="144"/>
      <c r="AB632" s="198" t="s">
        <v>14</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7"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7" t="s">
        <v>13</v>
      </c>
      <c r="Z637" s="143"/>
      <c r="AA637" s="144"/>
      <c r="AB637" s="198" t="s">
        <v>14</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7"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7" t="s">
        <v>13</v>
      </c>
      <c r="Z642" s="143"/>
      <c r="AA642" s="144"/>
      <c r="AB642" s="198" t="s">
        <v>14</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3.85" hidden="1" customHeight="1" x14ac:dyDescent="0.15">
      <c r="A643" s="97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7"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7" t="s">
        <v>13</v>
      </c>
      <c r="Z651" s="143"/>
      <c r="AA651" s="144"/>
      <c r="AB651" s="198" t="s">
        <v>176</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7"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7" t="s">
        <v>13</v>
      </c>
      <c r="Z656" s="143"/>
      <c r="AA656" s="144"/>
      <c r="AB656" s="198" t="s">
        <v>176</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7"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7" t="s">
        <v>13</v>
      </c>
      <c r="Z661" s="143"/>
      <c r="AA661" s="144"/>
      <c r="AB661" s="198" t="s">
        <v>176</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7"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7" t="s">
        <v>13</v>
      </c>
      <c r="Z666" s="143"/>
      <c r="AA666" s="144"/>
      <c r="AB666" s="198" t="s">
        <v>176</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7"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7" t="s">
        <v>13</v>
      </c>
      <c r="Z671" s="143"/>
      <c r="AA671" s="144"/>
      <c r="AB671" s="198" t="s">
        <v>176</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7"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7" t="s">
        <v>13</v>
      </c>
      <c r="Z676" s="143"/>
      <c r="AA676" s="144"/>
      <c r="AB676" s="198" t="s">
        <v>14</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7"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7" t="s">
        <v>13</v>
      </c>
      <c r="Z681" s="143"/>
      <c r="AA681" s="144"/>
      <c r="AB681" s="198" t="s">
        <v>14</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7"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7" t="s">
        <v>13</v>
      </c>
      <c r="Z686" s="143"/>
      <c r="AA686" s="144"/>
      <c r="AB686" s="198" t="s">
        <v>14</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7"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7" t="s">
        <v>13</v>
      </c>
      <c r="Z691" s="143"/>
      <c r="AA691" s="144"/>
      <c r="AB691" s="198" t="s">
        <v>14</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7"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7" t="s">
        <v>13</v>
      </c>
      <c r="Z696" s="143"/>
      <c r="AA696" s="144"/>
      <c r="AB696" s="198" t="s">
        <v>14</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3.85" hidden="1" customHeight="1" x14ac:dyDescent="0.15">
      <c r="A697" s="97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107.2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653</v>
      </c>
      <c r="AE702" s="875"/>
      <c r="AF702" s="875"/>
      <c r="AG702" s="864" t="s">
        <v>658</v>
      </c>
      <c r="AH702" s="865"/>
      <c r="AI702" s="865"/>
      <c r="AJ702" s="865"/>
      <c r="AK702" s="865"/>
      <c r="AL702" s="865"/>
      <c r="AM702" s="865"/>
      <c r="AN702" s="865"/>
      <c r="AO702" s="865"/>
      <c r="AP702" s="865"/>
      <c r="AQ702" s="865"/>
      <c r="AR702" s="865"/>
      <c r="AS702" s="865"/>
      <c r="AT702" s="865"/>
      <c r="AU702" s="865"/>
      <c r="AV702" s="865"/>
      <c r="AW702" s="865"/>
      <c r="AX702" s="866"/>
    </row>
    <row r="703" spans="1:51" ht="54.7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653</v>
      </c>
      <c r="AE703" s="170"/>
      <c r="AF703" s="170"/>
      <c r="AG703" s="648" t="s">
        <v>659</v>
      </c>
      <c r="AH703" s="649"/>
      <c r="AI703" s="649"/>
      <c r="AJ703" s="649"/>
      <c r="AK703" s="649"/>
      <c r="AL703" s="649"/>
      <c r="AM703" s="649"/>
      <c r="AN703" s="649"/>
      <c r="AO703" s="649"/>
      <c r="AP703" s="649"/>
      <c r="AQ703" s="649"/>
      <c r="AR703" s="649"/>
      <c r="AS703" s="649"/>
      <c r="AT703" s="649"/>
      <c r="AU703" s="649"/>
      <c r="AV703" s="649"/>
      <c r="AW703" s="649"/>
      <c r="AX703" s="650"/>
    </row>
    <row r="704" spans="1:51" ht="170.2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653</v>
      </c>
      <c r="AE704" s="567"/>
      <c r="AF704" s="567"/>
      <c r="AG704" s="409" t="s">
        <v>660</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657</v>
      </c>
      <c r="AE705" s="717"/>
      <c r="AF705" s="717"/>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657</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657</v>
      </c>
      <c r="AE709" s="170"/>
      <c r="AF709" s="170"/>
      <c r="AG709" s="648"/>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657</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657</v>
      </c>
      <c r="AE711" s="170"/>
      <c r="AF711" s="170"/>
      <c r="AG711" s="648"/>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657</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657</v>
      </c>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657</v>
      </c>
      <c r="AE714" s="573"/>
      <c r="AF714" s="574"/>
      <c r="AG714" s="673"/>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657</v>
      </c>
      <c r="AE715" s="652"/>
      <c r="AF715" s="758"/>
      <c r="AG715" s="507"/>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657</v>
      </c>
      <c r="AE716" s="740"/>
      <c r="AF716" s="740"/>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657</v>
      </c>
      <c r="AE717" s="170"/>
      <c r="AF717" s="170"/>
      <c r="AG717" s="648"/>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657</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657</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899999999999999"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661</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666</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t="s">
        <v>669</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t="s">
        <v>671</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591</v>
      </c>
      <c r="B737" s="143"/>
      <c r="C737" s="143"/>
      <c r="D737" s="144"/>
      <c r="E737" s="90" t="s">
        <v>636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636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636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636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636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636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636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636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636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656</v>
      </c>
      <c r="F747" s="98"/>
      <c r="G747" s="98"/>
      <c r="H747" s="85" t="str">
        <f>IF(E747="","","-")</f>
        <v>-</v>
      </c>
      <c r="I747" s="98" t="s">
        <v>333</v>
      </c>
      <c r="J747" s="98"/>
      <c r="K747" s="85" t="str">
        <f>IF(I747="","","-")</f>
        <v>-</v>
      </c>
      <c r="L747" s="89">
        <v>53</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15">
      <c r="A787" s="741" t="s">
        <v>305</v>
      </c>
      <c r="B787" s="742"/>
      <c r="C787" s="742"/>
      <c r="D787" s="742"/>
      <c r="E787" s="742"/>
      <c r="F787" s="743"/>
      <c r="G787" s="420" t="s">
        <v>281</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hidden="1"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hidden="1" customHeight="1" x14ac:dyDescent="0.15">
      <c r="A789" s="537"/>
      <c r="B789" s="744"/>
      <c r="C789" s="744"/>
      <c r="D789" s="744"/>
      <c r="E789" s="744"/>
      <c r="F789" s="745"/>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hidden="1"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hidden="1"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30" hidden="1" customHeight="1" x14ac:dyDescent="0.15">
      <c r="A845" s="386">
        <v>1</v>
      </c>
      <c r="B845" s="386">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hidden="1"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90">
    <cfRule type="expression" dxfId="2093" priority="13877">
      <formula>IF(RIGHT(TEXT(Y790,"0.#"),1)=".",FALSE,TRUE)</formula>
    </cfRule>
    <cfRule type="expression" dxfId="2092" priority="13878">
      <formula>IF(RIGHT(TEXT(Y790,"0.#"),1)=".",TRUE,FALSE)</formula>
    </cfRule>
  </conditionalFormatting>
  <conditionalFormatting sqref="Y799">
    <cfRule type="expression" dxfId="2091" priority="13873">
      <formula>IF(RIGHT(TEXT(Y799,"0.#"),1)=".",FALSE,TRUE)</formula>
    </cfRule>
    <cfRule type="expression" dxfId="2090" priority="13874">
      <formula>IF(RIGHT(TEXT(Y799,"0.#"),1)=".",TRUE,FALSE)</formula>
    </cfRule>
  </conditionalFormatting>
  <conditionalFormatting sqref="Y830:Y837 Y828 Y817:Y824 Y815 Y804:Y811 Y802">
    <cfRule type="expression" dxfId="2089" priority="13655">
      <formula>IF(RIGHT(TEXT(Y802,"0.#"),1)=".",FALSE,TRUE)</formula>
    </cfRule>
    <cfRule type="expression" dxfId="2088" priority="13656">
      <formula>IF(RIGHT(TEXT(Y802,"0.#"),1)=".",TRUE,FALSE)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cfRule type="expression" dxfId="2083" priority="13693">
      <formula>IF(RIGHT(TEXT(AE101,"0.#"),1)=".",FALSE,TRUE)</formula>
    </cfRule>
    <cfRule type="expression" dxfId="2082" priority="13694">
      <formula>IF(RIGHT(TEXT(AE101,"0.#"),1)=".",TRUE,FALSE)</formula>
    </cfRule>
  </conditionalFormatting>
  <conditionalFormatting sqref="Y791:Y798 Y789">
    <cfRule type="expression" dxfId="2081" priority="13679">
      <formula>IF(RIGHT(TEXT(Y789,"0.#"),1)=".",FALSE,TRUE)</formula>
    </cfRule>
    <cfRule type="expression" dxfId="2080" priority="13680">
      <formula>IF(RIGHT(TEXT(Y789,"0.#"),1)=".",TRUE,FALSE)</formula>
    </cfRule>
  </conditionalFormatting>
  <conditionalFormatting sqref="AU790">
    <cfRule type="expression" dxfId="2079" priority="13677">
      <formula>IF(RIGHT(TEXT(AU790,"0.#"),1)=".",FALSE,TRUE)</formula>
    </cfRule>
    <cfRule type="expression" dxfId="2078" priority="13678">
      <formula>IF(RIGHT(TEXT(AU790,"0.#"),1)=".",TRUE,FALSE)</formula>
    </cfRule>
  </conditionalFormatting>
  <conditionalFormatting sqref="AU799">
    <cfRule type="expression" dxfId="2077" priority="13675">
      <formula>IF(RIGHT(TEXT(AU799,"0.#"),1)=".",FALSE,TRUE)</formula>
    </cfRule>
    <cfRule type="expression" dxfId="2076" priority="13676">
      <formula>IF(RIGHT(TEXT(AU799,"0.#"),1)=".",TRUE,FALSE)</formula>
    </cfRule>
  </conditionalFormatting>
  <conditionalFormatting sqref="AU791:AU798 AU789">
    <cfRule type="expression" dxfId="2075" priority="13673">
      <formula>IF(RIGHT(TEXT(AU789,"0.#"),1)=".",FALSE,TRUE)</formula>
    </cfRule>
    <cfRule type="expression" dxfId="2074" priority="13674">
      <formula>IF(RIGHT(TEXT(AU789,"0.#"),1)=".",TRUE,FALSE)</formula>
    </cfRule>
  </conditionalFormatting>
  <conditionalFormatting sqref="Y829 Y816 Y803">
    <cfRule type="expression" dxfId="2073" priority="13659">
      <formula>IF(RIGHT(TEXT(Y803,"0.#"),1)=".",FALSE,TRUE)</formula>
    </cfRule>
    <cfRule type="expression" dxfId="2072" priority="13660">
      <formula>IF(RIGHT(TEXT(Y803,"0.#"),1)=".",TRUE,FALSE)</formula>
    </cfRule>
  </conditionalFormatting>
  <conditionalFormatting sqref="Y838 Y825 Y812">
    <cfRule type="expression" dxfId="2071" priority="13657">
      <formula>IF(RIGHT(TEXT(Y812,"0.#"),1)=".",FALSE,TRUE)</formula>
    </cfRule>
    <cfRule type="expression" dxfId="2070" priority="13658">
      <formula>IF(RIGHT(TEXT(Y812,"0.#"),1)=".",TRUE,FALSE)</formula>
    </cfRule>
  </conditionalFormatting>
  <conditionalFormatting sqref="AU829 AU816 AU803">
    <cfRule type="expression" dxfId="2069" priority="13653">
      <formula>IF(RIGHT(TEXT(AU803,"0.#"),1)=".",FALSE,TRUE)</formula>
    </cfRule>
    <cfRule type="expression" dxfId="2068" priority="13654">
      <formula>IF(RIGHT(TEXT(AU803,"0.#"),1)=".",TRUE,FALSE)</formula>
    </cfRule>
  </conditionalFormatting>
  <conditionalFormatting sqref="AU838 AU825 AU812">
    <cfRule type="expression" dxfId="2067" priority="13651">
      <formula>IF(RIGHT(TEXT(AU812,"0.#"),1)=".",FALSE,TRUE)</formula>
    </cfRule>
    <cfRule type="expression" dxfId="2066" priority="13652">
      <formula>IF(RIGHT(TEXT(AU812,"0.#"),1)=".",TRUE,FALSE)</formula>
    </cfRule>
  </conditionalFormatting>
  <conditionalFormatting sqref="AU830:AU837 AU828 AU817:AU824 AU815 AU804:AU811 AU802">
    <cfRule type="expression" dxfId="2065" priority="13649">
      <formula>IF(RIGHT(TEXT(AU802,"0.#"),1)=".",FALSE,TRUE)</formula>
    </cfRule>
    <cfRule type="expression" dxfId="2064" priority="13650">
      <formula>IF(RIGHT(TEXT(AU802,"0.#"),1)=".",TRUE,FALSE)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7:AO874">
    <cfRule type="expression" dxfId="1799" priority="6627">
      <formula>IF(AND(AL847&gt;=0, RIGHT(TEXT(AL847,"0.#"),1)&lt;&gt;"."),TRUE,FALSE)</formula>
    </cfRule>
    <cfRule type="expression" dxfId="1798" priority="6628">
      <formula>IF(AND(AL847&gt;=0, RIGHT(TEXT(AL847,"0.#"),1)="."),TRUE,FALSE)</formula>
    </cfRule>
    <cfRule type="expression" dxfId="1797" priority="6629">
      <formula>IF(AND(AL847&lt;0, RIGHT(TEXT(AL847,"0.#"),1)&lt;&gt;"."),TRUE,FALSE)</formula>
    </cfRule>
    <cfRule type="expression" dxfId="1796" priority="6630">
      <formula>IF(AND(AL847&lt;0, RIGHT(TEXT(AL847,"0.#"),1)="."),TRUE,FALSE)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7:Y874">
    <cfRule type="expression" dxfId="1725" priority="2955">
      <formula>IF(RIGHT(TEXT(Y847,"0.#"),1)=".",FALSE,TRUE)</formula>
    </cfRule>
    <cfRule type="expression" dxfId="1724" priority="2956">
      <formula>IF(RIGHT(TEXT(Y847,"0.#"),1)=".",TRUE,FALSE)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10:AO1139">
    <cfRule type="expression" dxfId="1695" priority="2861">
      <formula>IF(AND(AL1110&gt;=0, RIGHT(TEXT(AL1110,"0.#"),1)&lt;&gt;"."),TRUE,FALSE)</formula>
    </cfRule>
    <cfRule type="expression" dxfId="1694" priority="2862">
      <formula>IF(AND(AL1110&gt;=0, RIGHT(TEXT(AL1110,"0.#"),1)="."),TRUE,FALSE)</formula>
    </cfRule>
    <cfRule type="expression" dxfId="1693" priority="2863">
      <formula>IF(AND(AL1110&lt;0, RIGHT(TEXT(AL1110,"0.#"),1)&lt;&gt;"."),TRUE,FALSE)</formula>
    </cfRule>
    <cfRule type="expression" dxfId="1692" priority="2864">
      <formula>IF(AND(AL1110&lt;0, RIGHT(TEXT(AL1110,"0.#"),1)="."),TRUE,FALSE)</formula>
    </cfRule>
  </conditionalFormatting>
  <conditionalFormatting sqref="Y1110:Y1139">
    <cfRule type="expression" dxfId="1691" priority="2859">
      <formula>IF(RIGHT(TEXT(Y1110,"0.#"),1)=".",FALSE,TRUE)</formula>
    </cfRule>
    <cfRule type="expression" dxfId="1690" priority="2860">
      <formula>IF(RIGHT(TEXT(Y1110,"0.#"),1)=".",TRUE,FALSE)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45:AO846">
    <cfRule type="expression" dxfId="1681" priority="2813">
      <formula>IF(AND(AL845&gt;=0, RIGHT(TEXT(AL845,"0.#"),1)&lt;&gt;"."),TRUE,FALSE)</formula>
    </cfRule>
    <cfRule type="expression" dxfId="1680" priority="2814">
      <formula>IF(AND(AL845&gt;=0, RIGHT(TEXT(AL845,"0.#"),1)="."),TRUE,FALSE)</formula>
    </cfRule>
    <cfRule type="expression" dxfId="1679" priority="2815">
      <formula>IF(AND(AL845&lt;0, RIGHT(TEXT(AL845,"0.#"),1)&lt;&gt;"."),TRUE,FALSE)</formula>
    </cfRule>
    <cfRule type="expression" dxfId="1678" priority="2816">
      <formula>IF(AND(AL845&lt;0, RIGHT(TEXT(AL845,"0.#"),1)="."),TRUE,FALSE)</formula>
    </cfRule>
  </conditionalFormatting>
  <conditionalFormatting sqref="Y845:Y846">
    <cfRule type="expression" dxfId="1677" priority="2811">
      <formula>IF(RIGHT(TEXT(Y845,"0.#"),1)=".",FALSE,TRUE)</formula>
    </cfRule>
    <cfRule type="expression" dxfId="1676" priority="2812">
      <formula>IF(RIGHT(TEXT(Y845,"0.#"),1)=".",TRUE,FALSE)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80:Y907">
    <cfRule type="expression" dxfId="1359" priority="2071">
      <formula>IF(RIGHT(TEXT(Y880,"0.#"),1)=".",FALSE,TRUE)</formula>
    </cfRule>
    <cfRule type="expression" dxfId="1358" priority="2072">
      <formula>IF(RIGHT(TEXT(Y880,"0.#"),1)=".",TRUE,FALSE)</formula>
    </cfRule>
  </conditionalFormatting>
  <conditionalFormatting sqref="Y878:Y879">
    <cfRule type="expression" dxfId="1357" priority="2065">
      <formula>IF(RIGHT(TEXT(Y878,"0.#"),1)=".",FALSE,TRUE)</formula>
    </cfRule>
    <cfRule type="expression" dxfId="1356" priority="2066">
      <formula>IF(RIGHT(TEXT(Y878,"0.#"),1)=".",TRUE,FALSE)</formula>
    </cfRule>
  </conditionalFormatting>
  <conditionalFormatting sqref="Y913:Y940">
    <cfRule type="expression" dxfId="1355" priority="2059">
      <formula>IF(RIGHT(TEXT(Y913,"0.#"),1)=".",FALSE,TRUE)</formula>
    </cfRule>
    <cfRule type="expression" dxfId="1354" priority="2060">
      <formula>IF(RIGHT(TEXT(Y913,"0.#"),1)=".",TRUE,FALSE)</formula>
    </cfRule>
  </conditionalFormatting>
  <conditionalFormatting sqref="Y911:Y912">
    <cfRule type="expression" dxfId="1353" priority="2053">
      <formula>IF(RIGHT(TEXT(Y911,"0.#"),1)=".",FALSE,TRUE)</formula>
    </cfRule>
    <cfRule type="expression" dxfId="1352" priority="2054">
      <formula>IF(RIGHT(TEXT(Y911,"0.#"),1)=".",TRUE,FALSE)</formula>
    </cfRule>
  </conditionalFormatting>
  <conditionalFormatting sqref="Y946:Y973">
    <cfRule type="expression" dxfId="1351" priority="2047">
      <formula>IF(RIGHT(TEXT(Y946,"0.#"),1)=".",FALSE,TRUE)</formula>
    </cfRule>
    <cfRule type="expression" dxfId="1350" priority="2048">
      <formula>IF(RIGHT(TEXT(Y946,"0.#"),1)=".",TRUE,FALSE)</formula>
    </cfRule>
  </conditionalFormatting>
  <conditionalFormatting sqref="Y944:Y945">
    <cfRule type="expression" dxfId="1349" priority="2041">
      <formula>IF(RIGHT(TEXT(Y944,"0.#"),1)=".",FALSE,TRUE)</formula>
    </cfRule>
    <cfRule type="expression" dxfId="1348" priority="2042">
      <formula>IF(RIGHT(TEXT(Y944,"0.#"),1)=".",TRUE,FALSE)</formula>
    </cfRule>
  </conditionalFormatting>
  <conditionalFormatting sqref="Y979:Y1006">
    <cfRule type="expression" dxfId="1347" priority="2035">
      <formula>IF(RIGHT(TEXT(Y979,"0.#"),1)=".",FALSE,TRUE)</formula>
    </cfRule>
    <cfRule type="expression" dxfId="1346" priority="2036">
      <formula>IF(RIGHT(TEXT(Y979,"0.#"),1)=".",TRUE,FALSE)</formula>
    </cfRule>
  </conditionalFormatting>
  <conditionalFormatting sqref="Y977:Y978">
    <cfRule type="expression" dxfId="1345" priority="2029">
      <formula>IF(RIGHT(TEXT(Y977,"0.#"),1)=".",FALSE,TRUE)</formula>
    </cfRule>
    <cfRule type="expression" dxfId="1344" priority="2030">
      <formula>IF(RIGHT(TEXT(Y977,"0.#"),1)=".",TRUE,FALSE)</formula>
    </cfRule>
  </conditionalFormatting>
  <conditionalFormatting sqref="Y1012:Y1039">
    <cfRule type="expression" dxfId="1343" priority="2023">
      <formula>IF(RIGHT(TEXT(Y1012,"0.#"),1)=".",FALSE,TRUE)</formula>
    </cfRule>
    <cfRule type="expression" dxfId="1342" priority="2024">
      <formula>IF(RIGHT(TEXT(Y1012,"0.#"),1)=".",TRUE,FALSE)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80:AO907">
    <cfRule type="expression" dxfId="1261" priority="2073">
      <formula>IF(AND(AL880&gt;=0, RIGHT(TEXT(AL880,"0.#"),1)&lt;&gt;"."),TRUE,FALSE)</formula>
    </cfRule>
    <cfRule type="expression" dxfId="1260" priority="2074">
      <formula>IF(AND(AL880&gt;=0, RIGHT(TEXT(AL880,"0.#"),1)="."),TRUE,FALSE)</formula>
    </cfRule>
    <cfRule type="expression" dxfId="1259" priority="2075">
      <formula>IF(AND(AL880&lt;0, RIGHT(TEXT(AL880,"0.#"),1)&lt;&gt;"."),TRUE,FALSE)</formula>
    </cfRule>
    <cfRule type="expression" dxfId="1258" priority="2076">
      <formula>IF(AND(AL880&lt;0, RIGHT(TEXT(AL880,"0.#"),1)="."),TRUE,FALSE)</formula>
    </cfRule>
  </conditionalFormatting>
  <conditionalFormatting sqref="AL878:AO879">
    <cfRule type="expression" dxfId="1257" priority="2067">
      <formula>IF(AND(AL878&gt;=0, RIGHT(TEXT(AL878,"0.#"),1)&lt;&gt;"."),TRUE,FALSE)</formula>
    </cfRule>
    <cfRule type="expression" dxfId="1256" priority="2068">
      <formula>IF(AND(AL878&gt;=0, RIGHT(TEXT(AL878,"0.#"),1)="."),TRUE,FALSE)</formula>
    </cfRule>
    <cfRule type="expression" dxfId="1255" priority="2069">
      <formula>IF(AND(AL878&lt;0, RIGHT(TEXT(AL878,"0.#"),1)&lt;&gt;"."),TRUE,FALSE)</formula>
    </cfRule>
    <cfRule type="expression" dxfId="1254" priority="2070">
      <formula>IF(AND(AL878&lt;0, RIGHT(TEXT(AL878,"0.#"),1)="."),TRUE,FALSE)</formula>
    </cfRule>
  </conditionalFormatting>
  <conditionalFormatting sqref="AL913:AO940">
    <cfRule type="expression" dxfId="1253" priority="2061">
      <formula>IF(AND(AL913&gt;=0, RIGHT(TEXT(AL913,"0.#"),1)&lt;&gt;"."),TRUE,FALSE)</formula>
    </cfRule>
    <cfRule type="expression" dxfId="1252" priority="2062">
      <formula>IF(AND(AL913&gt;=0, RIGHT(TEXT(AL913,"0.#"),1)="."),TRUE,FALSE)</formula>
    </cfRule>
    <cfRule type="expression" dxfId="1251" priority="2063">
      <formula>IF(AND(AL913&lt;0, RIGHT(TEXT(AL913,"0.#"),1)&lt;&gt;"."),TRUE,FALSE)</formula>
    </cfRule>
    <cfRule type="expression" dxfId="1250" priority="2064">
      <formula>IF(AND(AL913&lt;0, RIGHT(TEXT(AL913,"0.#"),1)="."),TRUE,FALSE)</formula>
    </cfRule>
  </conditionalFormatting>
  <conditionalFormatting sqref="AL911:AO912">
    <cfRule type="expression" dxfId="1249" priority="2055">
      <formula>IF(AND(AL911&gt;=0, RIGHT(TEXT(AL911,"0.#"),1)&lt;&gt;"."),TRUE,FALSE)</formula>
    </cfRule>
    <cfRule type="expression" dxfId="1248" priority="2056">
      <formula>IF(AND(AL911&gt;=0, RIGHT(TEXT(AL911,"0.#"),1)="."),TRUE,FALSE)</formula>
    </cfRule>
    <cfRule type="expression" dxfId="1247" priority="2057">
      <formula>IF(AND(AL911&lt;0, RIGHT(TEXT(AL911,"0.#"),1)&lt;&gt;"."),TRUE,FALSE)</formula>
    </cfRule>
    <cfRule type="expression" dxfId="1246" priority="2058">
      <formula>IF(AND(AL911&lt;0, RIGHT(TEXT(AL911,"0.#"),1)="."),TRUE,FALSE)</formula>
    </cfRule>
  </conditionalFormatting>
  <conditionalFormatting sqref="AL946:AO973">
    <cfRule type="expression" dxfId="1245" priority="2049">
      <formula>IF(AND(AL946&gt;=0, RIGHT(TEXT(AL946,"0.#"),1)&lt;&gt;"."),TRUE,FALSE)</formula>
    </cfRule>
    <cfRule type="expression" dxfId="1244" priority="2050">
      <formula>IF(AND(AL946&gt;=0, RIGHT(TEXT(AL946,"0.#"),1)="."),TRUE,FALSE)</formula>
    </cfRule>
    <cfRule type="expression" dxfId="1243" priority="2051">
      <formula>IF(AND(AL946&lt;0, RIGHT(TEXT(AL946,"0.#"),1)&lt;&gt;"."),TRUE,FALSE)</formula>
    </cfRule>
    <cfRule type="expression" dxfId="1242" priority="2052">
      <formula>IF(AND(AL946&lt;0, RIGHT(TEXT(AL946,"0.#"),1)="."),TRUE,FALSE)</formula>
    </cfRule>
  </conditionalFormatting>
  <conditionalFormatting sqref="AL944:AO945">
    <cfRule type="expression" dxfId="1241" priority="2043">
      <formula>IF(AND(AL944&gt;=0, RIGHT(TEXT(AL944,"0.#"),1)&lt;&gt;"."),TRUE,FALSE)</formula>
    </cfRule>
    <cfRule type="expression" dxfId="1240" priority="2044">
      <formula>IF(AND(AL944&gt;=0, RIGHT(TEXT(AL944,"0.#"),1)="."),TRUE,FALSE)</formula>
    </cfRule>
    <cfRule type="expression" dxfId="1239" priority="2045">
      <formula>IF(AND(AL944&lt;0, RIGHT(TEXT(AL944,"0.#"),1)&lt;&gt;"."),TRUE,FALSE)</formula>
    </cfRule>
    <cfRule type="expression" dxfId="1238" priority="2046">
      <formula>IF(AND(AL944&lt;0, RIGHT(TEXT(AL944,"0.#"),1)="."),TRUE,FALSE)</formula>
    </cfRule>
  </conditionalFormatting>
  <conditionalFormatting sqref="AL979:AO1006">
    <cfRule type="expression" dxfId="1237" priority="2037">
      <formula>IF(AND(AL979&gt;=0, RIGHT(TEXT(AL979,"0.#"),1)&lt;&gt;"."),TRUE,FALSE)</formula>
    </cfRule>
    <cfRule type="expression" dxfId="1236" priority="2038">
      <formula>IF(AND(AL979&gt;=0, RIGHT(TEXT(AL979,"0.#"),1)="."),TRUE,FALSE)</formula>
    </cfRule>
    <cfRule type="expression" dxfId="1235" priority="2039">
      <formula>IF(AND(AL979&lt;0, RIGHT(TEXT(AL979,"0.#"),1)&lt;&gt;"."),TRUE,FALSE)</formula>
    </cfRule>
    <cfRule type="expression" dxfId="1234" priority="2040">
      <formula>IF(AND(AL979&lt;0, RIGHT(TEXT(AL979,"0.#"),1)="."),TRUE,FALSE)</formula>
    </cfRule>
  </conditionalFormatting>
  <conditionalFormatting sqref="AL977:AO978">
    <cfRule type="expression" dxfId="1233" priority="2031">
      <formula>IF(AND(AL977&gt;=0, RIGHT(TEXT(AL977,"0.#"),1)&lt;&gt;"."),TRUE,FALSE)</formula>
    </cfRule>
    <cfRule type="expression" dxfId="1232" priority="2032">
      <formula>IF(AND(AL977&gt;=0, RIGHT(TEXT(AL977,"0.#"),1)="."),TRUE,FALSE)</formula>
    </cfRule>
    <cfRule type="expression" dxfId="1231" priority="2033">
      <formula>IF(AND(AL977&lt;0, RIGHT(TEXT(AL977,"0.#"),1)&lt;&gt;"."),TRUE,FALSE)</formula>
    </cfRule>
    <cfRule type="expression" dxfId="1230" priority="2034">
      <formula>IF(AND(AL977&lt;0, RIGHT(TEXT(AL977,"0.#"),1)="."),TRUE,FALSE)</formula>
    </cfRule>
  </conditionalFormatting>
  <conditionalFormatting sqref="AL1012:AO1039">
    <cfRule type="expression" dxfId="1229" priority="2025">
      <formula>IF(AND(AL1012&gt;=0, RIGHT(TEXT(AL1012,"0.#"),1)&lt;&gt;"."),TRUE,FALSE)</formula>
    </cfRule>
    <cfRule type="expression" dxfId="1228" priority="2026">
      <formula>IF(AND(AL1012&gt;=0, RIGHT(TEXT(AL1012,"0.#"),1)="."),TRUE,FALSE)</formula>
    </cfRule>
    <cfRule type="expression" dxfId="1227" priority="2027">
      <formula>IF(AND(AL1012&lt;0, RIGHT(TEXT(AL1012,"0.#"),1)&lt;&gt;"."),TRUE,FALSE)</formula>
    </cfRule>
    <cfRule type="expression" dxfId="1226" priority="2028">
      <formula>IF(AND(AL1012&lt;0, RIGHT(TEXT(AL1012,"0.#"),1)="."),TRUE,FALSE)</formula>
    </cfRule>
  </conditionalFormatting>
  <conditionalFormatting sqref="AL1010:AO1011">
    <cfRule type="expression" dxfId="1225" priority="2019">
      <formula>IF(AND(AL1010&gt;=0, RIGHT(TEXT(AL1010,"0.#"),1)&lt;&gt;"."),TRUE,FALSE)</formula>
    </cfRule>
    <cfRule type="expression" dxfId="1224" priority="2020">
      <formula>IF(AND(AL1010&gt;=0, RIGHT(TEXT(AL1010,"0.#"),1)="."),TRUE,FALSE)</formula>
    </cfRule>
    <cfRule type="expression" dxfId="1223" priority="2021">
      <formula>IF(AND(AL1010&lt;0, RIGHT(TEXT(AL1010,"0.#"),1)&lt;&gt;"."),TRUE,FALSE)</formula>
    </cfRule>
    <cfRule type="expression" dxfId="1222" priority="2022">
      <formula>IF(AND(AL1010&lt;0, RIGHT(TEXT(AL1010,"0.#"),1)="."),TRUE,FALSE)</formula>
    </cfRule>
  </conditionalFormatting>
  <conditionalFormatting sqref="Y1010:Y1011">
    <cfRule type="expression" dxfId="1221" priority="2017">
      <formula>IF(RIGHT(TEXT(Y1010,"0.#"),1)=".",FALSE,TRUE)</formula>
    </cfRule>
    <cfRule type="expression" dxfId="1220" priority="2018">
      <formula>IF(RIGHT(TEXT(Y1010,"0.#"),1)=".",TRUE,FALSE)</formula>
    </cfRule>
  </conditionalFormatting>
  <conditionalFormatting sqref="AL1045:AO1072">
    <cfRule type="expression" dxfId="1219" priority="2013">
      <formula>IF(AND(AL1045&gt;=0, RIGHT(TEXT(AL1045,"0.#"),1)&lt;&gt;"."),TRUE,FALSE)</formula>
    </cfRule>
    <cfRule type="expression" dxfId="1218" priority="2014">
      <formula>IF(AND(AL1045&gt;=0, RIGHT(TEXT(AL1045,"0.#"),1)="."),TRUE,FALSE)</formula>
    </cfRule>
    <cfRule type="expression" dxfId="1217" priority="2015">
      <formula>IF(AND(AL1045&lt;0, RIGHT(TEXT(AL1045,"0.#"),1)&lt;&gt;"."),TRUE,FALSE)</formula>
    </cfRule>
    <cfRule type="expression" dxfId="1216" priority="2016">
      <formula>IF(AND(AL1045&lt;0, RIGHT(TEXT(AL1045,"0.#"),1)="."),TRUE,FALSE)</formula>
    </cfRule>
  </conditionalFormatting>
  <conditionalFormatting sqref="Y1045:Y1072">
    <cfRule type="expression" dxfId="1215" priority="2011">
      <formula>IF(RIGHT(TEXT(Y1045,"0.#"),1)=".",FALSE,TRUE)</formula>
    </cfRule>
    <cfRule type="expression" dxfId="1214" priority="2012">
      <formula>IF(RIGHT(TEXT(Y1045,"0.#"),1)=".",TRUE,FALSE)</formula>
    </cfRule>
  </conditionalFormatting>
  <conditionalFormatting sqref="AL1043:AO1044">
    <cfRule type="expression" dxfId="1213" priority="2007">
      <formula>IF(AND(AL1043&gt;=0, RIGHT(TEXT(AL1043,"0.#"),1)&lt;&gt;"."),TRUE,FALSE)</formula>
    </cfRule>
    <cfRule type="expression" dxfId="1212" priority="2008">
      <formula>IF(AND(AL1043&gt;=0, RIGHT(TEXT(AL1043,"0.#"),1)="."),TRUE,FALSE)</formula>
    </cfRule>
    <cfRule type="expression" dxfId="1211" priority="2009">
      <formula>IF(AND(AL1043&lt;0, RIGHT(TEXT(AL1043,"0.#"),1)&lt;&gt;"."),TRUE,FALSE)</formula>
    </cfRule>
    <cfRule type="expression" dxfId="1210" priority="2010">
      <formula>IF(AND(AL1043&lt;0, RIGHT(TEXT(AL1043,"0.#"),1)="."),TRUE,FALSE)</formula>
    </cfRule>
  </conditionalFormatting>
  <conditionalFormatting sqref="Y1043:Y1044">
    <cfRule type="expression" dxfId="1209" priority="2005">
      <formula>IF(RIGHT(TEXT(Y1043,"0.#"),1)=".",FALSE,TRUE)</formula>
    </cfRule>
    <cfRule type="expression" dxfId="1208" priority="2006">
      <formula>IF(RIGHT(TEXT(Y1043,"0.#"),1)=".",TRUE,FALSE)</formula>
    </cfRule>
  </conditionalFormatting>
  <conditionalFormatting sqref="AL1078:AO1105">
    <cfRule type="expression" dxfId="1207" priority="2001">
      <formula>IF(AND(AL1078&gt;=0, RIGHT(TEXT(AL1078,"0.#"),1)&lt;&gt;"."),TRUE,FALSE)</formula>
    </cfRule>
    <cfRule type="expression" dxfId="1206" priority="2002">
      <formula>IF(AND(AL1078&gt;=0, RIGHT(TEXT(AL1078,"0.#"),1)="."),TRUE,FALSE)</formula>
    </cfRule>
    <cfRule type="expression" dxfId="1205" priority="2003">
      <formula>IF(AND(AL1078&lt;0, RIGHT(TEXT(AL1078,"0.#"),1)&lt;&gt;"."),TRUE,FALSE)</formula>
    </cfRule>
    <cfRule type="expression" dxfId="1204" priority="2004">
      <formula>IF(AND(AL1078&lt;0, RIGHT(TEXT(AL1078,"0.#"),1)="."),TRUE,FALSE)</formula>
    </cfRule>
  </conditionalFormatting>
  <conditionalFormatting sqref="Y1078:Y1105">
    <cfRule type="expression" dxfId="1203" priority="1999">
      <formula>IF(RIGHT(TEXT(Y1078,"0.#"),1)=".",FALSE,TRUE)</formula>
    </cfRule>
    <cfRule type="expression" dxfId="1202" priority="2000">
      <formula>IF(RIGHT(TEXT(Y1078,"0.#"),1)=".",TRUE,FALSE)</formula>
    </cfRule>
  </conditionalFormatting>
  <conditionalFormatting sqref="AL1076:AO1077">
    <cfRule type="expression" dxfId="1201" priority="1995">
      <formula>IF(AND(AL1076&gt;=0, RIGHT(TEXT(AL1076,"0.#"),1)&lt;&gt;"."),TRUE,FALSE)</formula>
    </cfRule>
    <cfRule type="expression" dxfId="1200" priority="1996">
      <formula>IF(AND(AL1076&gt;=0, RIGHT(TEXT(AL1076,"0.#"),1)="."),TRUE,FALSE)</formula>
    </cfRule>
    <cfRule type="expression" dxfId="1199" priority="1997">
      <formula>IF(AND(AL1076&lt;0, RIGHT(TEXT(AL1076,"0.#"),1)&lt;&gt;"."),TRUE,FALSE)</formula>
    </cfRule>
    <cfRule type="expression" dxfId="1198" priority="1998">
      <formula>IF(AND(AL1076&lt;0, RIGHT(TEXT(AL1076,"0.#"),1)="."),TRUE,FALSE)</formula>
    </cfRule>
  </conditionalFormatting>
  <conditionalFormatting sqref="Y1076:Y1077">
    <cfRule type="expression" dxfId="1197" priority="1993">
      <formula>IF(RIGHT(TEXT(Y1076,"0.#"),1)=".",FALSE,TRUE)</formula>
    </cfRule>
    <cfRule type="expression" dxfId="1196" priority="1994">
      <formula>IF(RIGHT(TEXT(Y1076,"0.#"),1)=".",TRUE,FALSE)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Q101">
    <cfRule type="expression" dxfId="1" priority="1">
      <formula>IF(RIGHT(TEXT(AQ101,"0.#"),1)=".",FALSE,TRUE)</formula>
    </cfRule>
    <cfRule type="expression" dxfId="0" priority="2">
      <formula>IF(RIGHT(TEXT(AQ101,"0.#"),1)=".",TRUE,FALSE)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4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K14" sqref="K14"/>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653</v>
      </c>
      <c r="H2" s="13" t="str">
        <f>IF(G2="","",F2)</f>
        <v>一般会計</v>
      </c>
      <c r="I2" s="13" t="str">
        <f>IF(H2="","",IF(I1&lt;&gt;"",CONCATENATE(I1,"、",H2),H2))</f>
        <v>一般会計</v>
      </c>
      <c r="K2" s="14" t="s">
        <v>102</v>
      </c>
      <c r="L2" s="15"/>
      <c r="M2" s="13" t="str">
        <f>IF(L2="","",K2)</f>
        <v/>
      </c>
      <c r="N2" s="13" t="str">
        <f>IF(M2="","",IF(N1&lt;&gt;"",CONCATENATE(N1,"、",M2),M2))</f>
        <v/>
      </c>
      <c r="O2" s="13"/>
      <c r="P2" s="12" t="s">
        <v>73</v>
      </c>
      <c r="Q2" s="17" t="s">
        <v>653</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653</v>
      </c>
      <c r="M3" s="13" t="str">
        <f t="shared" ref="M3:M11" si="2">IF(L3="","",K3)</f>
        <v>文教及び科学振興</v>
      </c>
      <c r="N3" s="13" t="str">
        <f>IF(M3="",N2,IF(N2&lt;&gt;"",CONCATENATE(N2,"、",M3),M3))</f>
        <v>文教及び科学振興</v>
      </c>
      <c r="O3" s="13"/>
      <c r="P3" s="12" t="s">
        <v>74</v>
      </c>
      <c r="Q3" s="17" t="s">
        <v>653</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t="s">
        <v>653</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t="s">
        <v>653</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科学技術・イノベーション、国土強靱化施策</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科学技術・イノベーション、国土強靱化施策</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2021-03-08T07:58:12Z</cp:lastPrinted>
  <dcterms:created xsi:type="dcterms:W3CDTF">2012-03-13T00:50:25Z</dcterms:created>
  <dcterms:modified xsi:type="dcterms:W3CDTF">2021-08-27T02:17:08Z</dcterms:modified>
</cp:coreProperties>
</file>