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codeName="ThisWorkbook" defaultThemeVersion="124226"/>
  <mc:AlternateContent xmlns:mc="http://schemas.openxmlformats.org/markup-compatibility/2006">
    <mc:Choice Requires="x15">
      <x15ac:absPath xmlns:x15ac="http://schemas.microsoft.com/office/spreadsheetml/2010/11/ac" url="Z:\調整係関係\01_行政部費概算要求\R4概算要求関係\行政事業レビュー\210823【最終公表】\03_回答 - コピー\"/>
    </mc:Choice>
  </mc:AlternateContent>
  <xr:revisionPtr revIDLastSave="0" documentId="13_ncr:1_{14A91C6B-39E5-48F7-A678-047A2CF7D5B1}" xr6:coauthVersionLast="36" xr6:coauthVersionMax="36" xr10:uidLastSave="{00000000-0000-0000-0000-000000000000}"/>
  <bookViews>
    <workbookView xWindow="-105" yWindow="-105" windowWidth="23250" windowHeight="12570" xr2:uid="{00000000-000D-0000-FFFF-FFFF0000000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235" i="3"/>
  <c r="AY417" i="3"/>
  <c r="AY134" i="3"/>
  <c r="AY271" i="3"/>
  <c r="AY459" i="3"/>
  <c r="AY213" i="3"/>
  <c r="AY604"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<sst xmlns="http://schemas.openxmlformats.org/spreadsheetml/2006/main" count="2320" uniqueCount="672">
  <si>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</si>
  <si>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</si>
  <si>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</si>
  <si>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</si>
  <si>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</si>
  <si>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</si>
  <si>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</si>
  <si>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</si>
  <si>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</si>
  <si>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</si>
  <si>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</si>
  <si>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</si>
  <si>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</si>
  <si>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</si>
  <si>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</si>
  <si>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</si>
  <si>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</si>
  <si>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</si>
  <si>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</si>
  <si>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</si>
  <si>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</si>
  <si>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</si>
  <si>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</si>
  <si>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</si>
  <si>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</si>
  <si>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</si>
  <si>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</si>
  <si>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</si>
  <si>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</si>
  <si>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</si>
  <si>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</si>
  <si>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</si>
  <si>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</si>
  <si>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</si>
  <si>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</si>
  <si>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</si>
  <si>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</si>
  <si>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</si>
  <si>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</si>
  <si>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</si>
  <si>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</si>
  <si>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</si>
  <si>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</si>
  <si>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</si>
  <si>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</si>
  <si>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</si>
  <si>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</si>
  <si>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</si>
  <si>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</si>
  <si>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</si>
  <si>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</si>
  <si>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</si>
  <si>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</si>
  <si>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</si>
  <si>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</si>
  <si>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</si>
  <si>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</si>
  <si>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</si>
  <si>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</si>
  <si>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</si>
  <si>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</si>
  <si>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</si>
  <si>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</si>
  <si>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</si>
  <si>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</si>
  <si>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</si>
  <si>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</si>
  <si>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</si>
  <si>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</si>
  <si>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</si>
  <si>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</si>
  <si>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</si>
  <si>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</si>
  <si>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</si>
  <si>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</si>
  <si>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</si>
  <si>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</si>
  <si>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</si>
  <si>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</si>
  <si>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</si>
  <si>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</si>
  <si>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</si>
  <si>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</si>
  <si>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</si>
  <si>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</si>
  <si>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</si>
  <si>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</si>
  <si>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</si>
  <si>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</si>
  <si>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</si>
  <si>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</si>
  <si>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</si>
  <si>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</si>
  <si>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</si>
  <si>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</si>
  <si>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</si>
  <si>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</si>
  <si>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</si>
  <si>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</si>
  <si>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</si>
  <si>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</si>
  <si>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</si>
  <si>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</si>
  <si>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</si>
  <si>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</si>
  <si>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</si>
  <si>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</si>
  <si>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</si>
  <si>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</si>
  <si>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</si>
  <si>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</si>
  <si>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</si>
  <si>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</si>
  <si>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</si>
  <si>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</si>
  <si>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</si>
  <si>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</si>
  <si>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</si>
  <si>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</si>
  <si>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</si>
  <si>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</si>
  <si>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</si>
  <si>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</si>
  <si>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</si>
  <si>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</si>
  <si>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</si>
  <si>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</si>
  <si>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</si>
  <si>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</si>
  <si>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</si>
  <si>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</si>
  <si>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</si>
  <si>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</si>
  <si>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</si>
  <si>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</si>
  <si>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</si>
  <si>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</si>
  <si>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</si>
  <si>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</si>
  <si>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</si>
  <si>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</si>
  <si>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</si>
  <si>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</si>
  <si>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</si>
  <si>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</si>
  <si>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</si>
  <si>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</si>
  <si>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</si>
  <si>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</si>
  <si>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</si>
  <si>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</si>
  <si>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</si>
  <si>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</si>
  <si>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</si>
  <si>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</si>
  <si>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</si>
  <si>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</si>
  <si>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</si>
  <si>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</si>
  <si>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</si>
  <si>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</si>
  <si>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</si>
  <si>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</si>
  <si>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</si>
  <si>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</si>
  <si>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</si>
  <si>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</si>
  <si>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</si>
  <si>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</si>
  <si>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</si>
  <si>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</si>
  <si>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</si>
  <si>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</si>
  <si>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</si>
  <si>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</si>
  <si>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</si>
  <si>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</si>
  <si>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</si>
  <si>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</si>
  <si>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</si>
  <si>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</si>
  <si>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</si>
  <si>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</si>
  <si>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</si>
  <si>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</si>
  <si>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</si>
  <si>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</si>
  <si>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</si>
  <si>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</si>
  <si>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</si>
  <si>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</si>
  <si>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</si>
  <si>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</si>
  <si>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</si>
  <si>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</si>
  <si>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</si>
  <si>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</si>
  <si>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</si>
  <si>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</si>
  <si>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</si>
  <si>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</si>
  <si>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</si>
  <si>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</si>
  <si>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</si>
  <si>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</si>
  <si>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</si>
  <si>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</si>
  <si>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</si>
  <si>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</si>
  <si>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</si>
  <si>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</si>
  <si>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</si>
  <si>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</si>
  <si>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</si>
  <si>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</si>
  <si>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</si>
  <si>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</si>
  <si>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</si>
  <si>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</si>
  <si>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</si>
  <si>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</si>
  <si>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</si>
  <si>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</si>
  <si>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</si>
  <si>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</si>
  <si>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</si>
  <si>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</si>
  <si>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</si>
  <si>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</si>
  <si>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</si>
  <si>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</si>
  <si>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</si>
  <si>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</si>
  <si>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</si>
  <si>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</si>
  <si>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</si>
  <si>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</si>
  <si>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</si>
  <si>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</si>
  <si>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</si>
  <si>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</si>
  <si>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</si>
  <si>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</si>
  <si>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</si>
  <si>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</si>
  <si>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</si>
  <si>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</si>
  <si>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</si>
  <si>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</si>
  <si>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</si>
  <si>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</si>
  <si>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</si>
  <si>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</si>
  <si>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</si>
  <si>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</si>
  <si>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</si>
  <si>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</si>
  <si>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</si>
  <si>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</si>
  <si>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</si>
  <si>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</si>
  <si>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</si>
  <si>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</si>
  <si>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</si>
  <si>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</si>
  <si>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</si>
  <si>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</si>
  <si>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</si>
  <si>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</si>
  <si>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</si>
  <si>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</si>
  <si>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</si>
  <si>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</si>
  <si>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</si>
  <si>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</si>
  <si>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</si>
  <si>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</si>
  <si>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</si>
  <si>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</si>
  <si>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</si>
  <si>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</si>
  <si>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</si>
  <si>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</si>
  <si>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</si>
  <si>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</si>
  <si>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</si>
  <si>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</si>
  <si>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</si>
  <si>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</si>
  <si>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</si>
  <si>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</si>
  <si>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</si>
  <si>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</si>
  <si>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</si>
  <si>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</si>
  <si>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</si>
  <si>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</si>
  <si>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</si>
  <si>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</si>
  <si>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</si>
  <si>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</si>
  <si>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</si>
  <si>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</si>
  <si>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</si>
  <si>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</si>
  <si>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</si>
  <si>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</si>
  <si>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</si>
  <si>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</si>
  <si>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</si>
  <si>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</si>
  <si>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</si>
  <si>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</si>
  <si>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</si>
  <si>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</si>
  <si>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</si>
  <si>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</si>
  <si>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</si>
  <si>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</si>
  <si>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</si>
  <si>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</si>
  <si>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</si>
  <si>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</si>
  <si>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</si>
  <si>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</si>
  <si>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</si>
  <si>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</si>
  <si>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</si>
  <si>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</si>
  <si>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</si>
  <si>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</si>
  <si>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</si>
  <si>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</si>
  <si>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</si>
  <si>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</si>
  <si>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</si>
  <si>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</si>
  <si>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</si>
  <si>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</si>
  <si>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</si>
  <si>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</si>
  <si>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</si>
  <si>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</si>
  <si>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</si>
  <si>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</si>
  <si>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</si>
  <si>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</si>
  <si>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</si>
  <si>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</si>
  <si>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</si>
  <si>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</si>
  <si>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</si>
  <si>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</si>
  <si>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</si>
  <si>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</si>
  <si>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</si>
  <si>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</si>
  <si>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</si>
  <si>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</si>
  <si>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</si>
  <si>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</si>
  <si>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</si>
  <si>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</si>
  <si>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</si>
  <si>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</si>
  <si>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</si>
  <si>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</si>
  <si>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</si>
  <si>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</si>
  <si>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</si>
  <si>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</si>
  <si>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</si>
  <si>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</si>
  <si>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</si>
  <si>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</si>
  <si>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</si>
  <si>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</si>
  <si>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</si>
  <si>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</si>
  <si>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</si>
  <si>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</si>
  <si>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</si>
  <si>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</si>
  <si>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</si>
  <si>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</si>
  <si>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</si>
  <si>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</si>
  <si>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</si>
  <si>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</si>
  <si>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</si>
  <si>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</si>
  <si>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</si>
  <si>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</si>
  <si>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</si>
  <si>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</si>
  <si>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</si>
  <si>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</si>
  <si>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</si>
  <si>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</si>
  <si>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</si>
  <si>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</si>
  <si>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</si>
  <si>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</si>
  <si>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</si>
  <si>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</si>
  <si>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</si>
  <si>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</si>
  <si>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</si>
  <si>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</si>
  <si>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</si>
  <si>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</si>
  <si>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</si>
  <si>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</si>
  <si>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</si>
  <si>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</si>
  <si>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</si>
  <si>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</si>
  <si>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</si>
  <si>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</si>
  <si>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</si>
  <si>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</si>
  <si>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</si>
  <si>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</si>
  <si>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</si>
  <si>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</si>
  <si>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</si>
  <si>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</si>
  <si>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</si>
  <si>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</si>
  <si>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</si>
  <si>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</si>
  <si>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</si>
  <si>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</si>
  <si>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</si>
  <si>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</si>
  <si>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</si>
  <si>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</si>
  <si>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</si>
  <si>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</si>
  <si>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</si>
  <si>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</si>
  <si>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</si>
  <si>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</si>
  <si>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</si>
  <si>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</si>
  <si>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</si>
  <si>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</si>
  <si>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</si>
  <si>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</si>
  <si>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</si>
  <si>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</si>
  <si>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</si>
  <si>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</si>
  <si>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</si>
  <si>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</si>
  <si>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</si>
  <si>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</si>
  <si>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</si>
  <si>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</si>
  <si>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</si>
  <si>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</si>
  <si>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</si>
  <si>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</si>
  <si>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</si>
  <si>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</si>
  <si>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</si>
  <si>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</si>
  <si>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</si>
  <si>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</si>
  <si>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</si>
  <si>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</si>
  <si>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</si>
  <si>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</si>
  <si>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</si>
  <si>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</si>
  <si>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</si>
  <si>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</si>
  <si>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</si>
  <si>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</si>
  <si>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</si>
  <si>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</si>
  <si>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</si>
  <si>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</si>
  <si>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</si>
  <si>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</si>
  <si>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</si>
  <si>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</si>
  <si>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</si>
  <si>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</si>
  <si>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</si>
  <si>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</si>
  <si>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</si>
  <si>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</si>
  <si>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</si>
  <si>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</si>
  <si>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</si>
  <si>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</si>
  <si>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</si>
  <si>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</si>
  <si>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</si>
  <si>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</si>
  <si>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</si>
  <si>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</si>
  <si>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</si>
  <si>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</si>
  <si>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</si>
  <si>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</si>
  <si>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</si>
  <si>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</si>
  <si>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</si>
  <si>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</si>
  <si>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</si>
  <si>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</si>
  <si>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</si>
  <si>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</si>
  <si>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</si>
  <si>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</si>
  <si>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</si>
  <si>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</si>
  <si>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</si>
  <si>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</si>
  <si>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</si>
  <si>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</si>
  <si>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</si>
  <si>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</si>
  <si>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</si>
  <si>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</si>
  <si>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</si>
  <si>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</si>
  <si>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</si>
  <si>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</si>
  <si>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</si>
  <si>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</si>
  <si>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</si>
  <si>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</si>
  <si>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</si>
  <si>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</si>
  <si>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</si>
  <si>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</si>
  <si>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</si>
  <si>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</si>
  <si>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</si>
  <si>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</si>
  <si>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</si>
  <si>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</si>
  <si>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</si>
  <si>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</si>
  <si>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</si>
  <si>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</si>
  <si>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</si>
  <si>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</si>
  <si>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</si>
  <si>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</si>
  <si>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</si>
  <si>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</si>
  <si>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</si>
  <si>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</si>
  <si>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</si>
  <si>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</si>
  <si>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</si>
  <si>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</si>
  <si>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</si>
  <si>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</si>
  <si>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</si>
  <si>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</si>
  <si>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</si>
  <si>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</si>
  <si>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</si>
  <si>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</si>
  <si>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</si>
  <si>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</si>
  <si>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</si>
  <si>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</si>
  <si>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</si>
  <si>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</si>
  <si>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</si>
  <si>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</si>
  <si>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</si>
  <si>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</si>
  <si>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</si>
  <si>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</si>
  <si>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</si>
  <si>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</si>
  <si>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</si>
  <si>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</si>
  <si>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</si>
  <si>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</si>
  <si>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</si>
  <si>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</si>
  <si>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</si>
  <si>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</si>
  <si>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</si>
  <si>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</si>
  <si>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</si>
  <si>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</si>
  <si>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</si>
  <si>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</si>
  <si>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</si>
  <si>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</si>
  <si>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</si>
  <si>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</si>
  <si>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</si>
  <si>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</si>
  <si>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</si>
  <si>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</si>
  <si>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</si>
  <si>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</si>
  <si>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</si>
  <si>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</si>
  <si>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</si>
  <si>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</si>
  <si>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</si>
  <si>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</si>
  <si>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</si>
  <si>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</si>
  <si>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</si>
  <si>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</si>
  <si>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</si>
  <si>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</si>
  <si>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</si>
  <si>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</si>
  <si>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</si>
  <si>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</si>
  <si>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</si>
  <si>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</si>
  <si>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</si>
  <si>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</si>
  <si>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</si>
  <si>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</si>
  <si>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</si>
  <si>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氾濫シナリオ別ハザード情報図に基づく減災対策検討手法の研究</t>
  </si>
  <si>
    <t>国土技術政策総合研究所</t>
  </si>
  <si>
    <t>室長　板垣　修</t>
  </si>
  <si>
    <t>令和3年度</t>
  </si>
  <si>
    <t>令和5年度</t>
  </si>
  <si>
    <t>河川研究部　水害研究室</t>
  </si>
  <si>
    <t>-</t>
  </si>
  <si>
    <t>社会資本整備審議会　気候変動を踏まえた水害対策のあり方について　答申（令和2年7月）</t>
  </si>
  <si>
    <t>地域の減災対策推進に必要なハザード情報図作成手法を開発し、同図を活用した減災対策検討手法及び対策効果評価手法を開発することにより、全国各地域の洪水減災対策検討を加速させ、まちづくり等各分野の施策を総動員した、洪水減災対策を推進し、洪水被害の防止・軽減を図る。</t>
  </si>
  <si>
    <t>試験研究費</t>
  </si>
  <si>
    <t>職員旅費</t>
  </si>
  <si>
    <t>洪水減災対策検討に関する手引きの策定数</t>
  </si>
  <si>
    <t>本</t>
  </si>
  <si>
    <t>国土技術政策総合研究所調べ</t>
  </si>
  <si>
    <t>氾濫シナリオ別ハザード情報図に基づく減災対策検討手法に関する研究項目の終了件数</t>
  </si>
  <si>
    <t>件</t>
  </si>
  <si>
    <t>執行額（百万円）／　氾濫シナリオ別ハザード情報図に基づく減災対策検討手法に関する研究項目　　　　　　</t>
    <phoneticPr fontId="5"/>
  </si>
  <si>
    <t>百万円／件</t>
  </si>
  <si>
    <t>百万円／件</t>
    <phoneticPr fontId="5"/>
  </si>
  <si>
    <t>11 ICTの利活用及び技術研究開発の推進</t>
  </si>
  <si>
    <t>41 技術研究開発を推進する</t>
  </si>
  <si>
    <t>目標を達成した技術研究開発課題の割合</t>
  </si>
  <si>
    <t>%</t>
  </si>
  <si>
    <t>○</t>
  </si>
  <si>
    <t>国交</t>
    <rPh sb="0" eb="2">
      <t>コッコウ</t>
    </rPh>
    <phoneticPr fontId="5"/>
  </si>
  <si>
    <t>-</t>
    <phoneticPr fontId="5"/>
  </si>
  <si>
    <t>国土交通省</t>
    <rPh sb="0" eb="2">
      <t>コクド</t>
    </rPh>
    <rPh sb="2" eb="5">
      <t>コウツウショウ</t>
    </rPh>
    <phoneticPr fontId="5"/>
  </si>
  <si>
    <t>‐</t>
  </si>
  <si>
    <t>気候変動影響が指摘されるこれまでに経験したことのないような豪雨・洪水災害が各地で頻発しており、国民や社会のニーズを的確に反映している。</t>
    <rPh sb="47" eb="49">
      <t>コクミン</t>
    </rPh>
    <rPh sb="50" eb="52">
      <t>シャカイ</t>
    </rPh>
    <rPh sb="57" eb="59">
      <t>テキカク</t>
    </rPh>
    <rPh sb="60" eb="62">
      <t>ハンエイ</t>
    </rPh>
    <phoneticPr fontId="5"/>
  </si>
  <si>
    <t>全国の洪水被害防止・軽減対策上重要であり、水害リスクは公平・中立に評価される必要があることから国が実施する必要がある。</t>
    <rPh sb="7" eb="9">
      <t>ボウシ</t>
    </rPh>
    <rPh sb="10" eb="11">
      <t>ケイ</t>
    </rPh>
    <rPh sb="12" eb="14">
      <t>タイサク</t>
    </rPh>
    <rPh sb="47" eb="48">
      <t>クニ</t>
    </rPh>
    <phoneticPr fontId="5"/>
  </si>
  <si>
    <t>「気候変動を踏まえた水災害対策のあり方について～あらゆる関係者が流域全体で行う持続可能な「流域治水」への転換～答申」（令和２年７月、社会資本整備審議会）において、「水災害リスクを軽減させるためには、・・・特性に応じた水災害に強い安全・安心なまちづくりを行うことが重要である。・・・今後、まちづくりにおける活用を見据えた水災害リスク情報の充実を図るとともに、さらに地域の水災害リスク評価を行って、流域全体で水災害リスクを軽減していく必要がある」としており、まちづくりにおける活用を見据えた水災害リスク情報を充実させ、流域全体で水災害リスクを軽減するための減災対策検討手法を開発する本事業は、必要かつ優先度が高い。</t>
    <rPh sb="1" eb="3">
      <t>キコウ</t>
    </rPh>
    <rPh sb="3" eb="5">
      <t>ヘンドウ</t>
    </rPh>
    <rPh sb="6" eb="7">
      <t>フ</t>
    </rPh>
    <rPh sb="10" eb="11">
      <t>ミズ</t>
    </rPh>
    <rPh sb="11" eb="13">
      <t>サイガイ</t>
    </rPh>
    <rPh sb="13" eb="15">
      <t>タイサク</t>
    </rPh>
    <rPh sb="18" eb="19">
      <t>カタ</t>
    </rPh>
    <rPh sb="28" eb="31">
      <t>カンケイシャ</t>
    </rPh>
    <rPh sb="32" eb="34">
      <t>リュウイキ</t>
    </rPh>
    <rPh sb="34" eb="36">
      <t>ゼンタイ</t>
    </rPh>
    <rPh sb="37" eb="38">
      <t>オコナ</t>
    </rPh>
    <rPh sb="39" eb="41">
      <t>ジゾク</t>
    </rPh>
    <rPh sb="41" eb="43">
      <t>カノウ</t>
    </rPh>
    <rPh sb="45" eb="47">
      <t>リュウイキ</t>
    </rPh>
    <rPh sb="47" eb="49">
      <t>チスイ</t>
    </rPh>
    <rPh sb="52" eb="54">
      <t>テンカン</t>
    </rPh>
    <rPh sb="55" eb="57">
      <t>トウシン</t>
    </rPh>
    <rPh sb="59" eb="61">
      <t>レイワ</t>
    </rPh>
    <rPh sb="62" eb="63">
      <t>ネン</t>
    </rPh>
    <rPh sb="64" eb="65">
      <t>ガツ</t>
    </rPh>
    <rPh sb="66" eb="70">
      <t>シャカイシホン</t>
    </rPh>
    <rPh sb="70" eb="72">
      <t>セイビ</t>
    </rPh>
    <rPh sb="72" eb="75">
      <t>シンギカイ</t>
    </rPh>
    <rPh sb="82" eb="83">
      <t>ミズ</t>
    </rPh>
    <rPh sb="83" eb="85">
      <t>サイガイ</t>
    </rPh>
    <rPh sb="89" eb="91">
      <t>ケイゲン</t>
    </rPh>
    <rPh sb="102" eb="104">
      <t>トクセイ</t>
    </rPh>
    <rPh sb="105" eb="106">
      <t>オウ</t>
    </rPh>
    <rPh sb="108" eb="109">
      <t>ミズ</t>
    </rPh>
    <rPh sb="109" eb="111">
      <t>サイガイ</t>
    </rPh>
    <rPh sb="112" eb="113">
      <t>ツヨ</t>
    </rPh>
    <rPh sb="114" eb="116">
      <t>アンゼン</t>
    </rPh>
    <rPh sb="117" eb="119">
      <t>アンシン</t>
    </rPh>
    <rPh sb="126" eb="127">
      <t>オコナ</t>
    </rPh>
    <rPh sb="131" eb="133">
      <t>ジュウヨウ</t>
    </rPh>
    <rPh sb="140" eb="142">
      <t>コンゴ</t>
    </rPh>
    <rPh sb="152" eb="154">
      <t>カツヨウ</t>
    </rPh>
    <rPh sb="155" eb="157">
      <t>ミス</t>
    </rPh>
    <rPh sb="159" eb="160">
      <t>ミズ</t>
    </rPh>
    <rPh sb="160" eb="162">
      <t>サイガイ</t>
    </rPh>
    <rPh sb="165" eb="167">
      <t>ジョウホウ</t>
    </rPh>
    <rPh sb="168" eb="170">
      <t>ジュウジツ</t>
    </rPh>
    <rPh sb="171" eb="172">
      <t>ハカ</t>
    </rPh>
    <rPh sb="181" eb="183">
      <t>チイキ</t>
    </rPh>
    <rPh sb="184" eb="185">
      <t>ミズ</t>
    </rPh>
    <rPh sb="185" eb="187">
      <t>サイガイ</t>
    </rPh>
    <rPh sb="190" eb="192">
      <t>ヒョウカ</t>
    </rPh>
    <rPh sb="193" eb="194">
      <t>オコナ</t>
    </rPh>
    <rPh sb="197" eb="199">
      <t>リュウイキ</t>
    </rPh>
    <rPh sb="199" eb="201">
      <t>ゼンタイ</t>
    </rPh>
    <rPh sb="202" eb="203">
      <t>ミズ</t>
    </rPh>
    <rPh sb="203" eb="205">
      <t>サイガイ</t>
    </rPh>
    <rPh sb="209" eb="211">
      <t>ケイゲン</t>
    </rPh>
    <rPh sb="215" eb="217">
      <t>ヒツヨウ</t>
    </rPh>
    <rPh sb="236" eb="238">
      <t>カツヨウ</t>
    </rPh>
    <rPh sb="239" eb="241">
      <t>ミス</t>
    </rPh>
    <rPh sb="243" eb="244">
      <t>ミズ</t>
    </rPh>
    <rPh sb="244" eb="246">
      <t>サイガイ</t>
    </rPh>
    <rPh sb="249" eb="251">
      <t>ジョウホウ</t>
    </rPh>
    <rPh sb="252" eb="254">
      <t>ジュウジツ</t>
    </rPh>
    <rPh sb="257" eb="259">
      <t>リュウイキ</t>
    </rPh>
    <rPh sb="259" eb="261">
      <t>ゼンタイ</t>
    </rPh>
    <rPh sb="262" eb="263">
      <t>ミズ</t>
    </rPh>
    <rPh sb="263" eb="265">
      <t>サイガイ</t>
    </rPh>
    <rPh sb="269" eb="271">
      <t>ケイゲン</t>
    </rPh>
    <rPh sb="276" eb="278">
      <t>ゲンサイ</t>
    </rPh>
    <rPh sb="278" eb="280">
      <t>タイサク</t>
    </rPh>
    <rPh sb="280" eb="282">
      <t>ケントウ</t>
    </rPh>
    <rPh sb="282" eb="284">
      <t>シュホウ</t>
    </rPh>
    <rPh sb="285" eb="287">
      <t>カイハツ</t>
    </rPh>
    <rPh sb="289" eb="290">
      <t>ホン</t>
    </rPh>
    <rPh sb="290" eb="292">
      <t>ジギョウ</t>
    </rPh>
    <rPh sb="294" eb="296">
      <t>ヒツヨウ</t>
    </rPh>
    <rPh sb="298" eb="301">
      <t>ユウセンド</t>
    </rPh>
    <rPh sb="302" eb="303">
      <t>タカ</t>
    </rPh>
    <phoneticPr fontId="5"/>
  </si>
  <si>
    <t>・本事業は、外部有識者による評価委員会において「事前評価」を受け、河川、下水道、都市等様々な分野での洪水被害の防止軽減の検討に資する研究であり国土技術政策総合研究所において実施すべきと評価された。
・発注にあたっては、価格競争や企画競争により競争性の確保に努める。</t>
    <rPh sb="33" eb="35">
      <t>カセン</t>
    </rPh>
    <rPh sb="36" eb="39">
      <t>ゲスイドウ</t>
    </rPh>
    <rPh sb="40" eb="42">
      <t>トシ</t>
    </rPh>
    <rPh sb="42" eb="43">
      <t>トウ</t>
    </rPh>
    <rPh sb="43" eb="45">
      <t>サマザマ</t>
    </rPh>
    <rPh sb="46" eb="48">
      <t>ブンヤ</t>
    </rPh>
    <rPh sb="50" eb="52">
      <t>コウズイ</t>
    </rPh>
    <rPh sb="52" eb="54">
      <t>ヒガイ</t>
    </rPh>
    <rPh sb="55" eb="57">
      <t>ボウシ</t>
    </rPh>
    <rPh sb="57" eb="59">
      <t>ケイゲン</t>
    </rPh>
    <rPh sb="60" eb="62">
      <t>ケントウ</t>
    </rPh>
    <rPh sb="63" eb="64">
      <t>シ</t>
    </rPh>
    <phoneticPr fontId="5"/>
  </si>
  <si>
    <t>国土技術政策総合研究所調べ</t>
    <phoneticPr fontId="5"/>
  </si>
  <si>
    <t>国土交通省が実施している技術研究開発課題を効果的・効率的に推進することに資する。</t>
  </si>
  <si>
    <t>15百万/1</t>
    <rPh sb="2" eb="4">
      <t>ヒャクマン</t>
    </rPh>
    <phoneticPr fontId="5"/>
  </si>
  <si>
    <t>本事業では、治水施設整備規模を超える豪雨・洪水生起を前提に、洪水氾濫時の減災対策を具体的に推進するために必要であるハザード情報図として、各氾濫シナリオにおける、大浸水深・高流速・長期湛水・急激な浸水位上昇（家屋損壊、死亡率に直結）の発生しやすい場所及び短時間で氾濫水が到達しやすい(避難が困難）場所を地図上に図示する手法を開発する。また、同図に基づき具体的減災対策について検討し、施設・人口集中地区等に甚大な被害を与える特に致命的な氾濫シナリオの回避方策を検討するとともに、減災対策の時系列の組み合わせや優先順位の検討手法を開発する。さらに、これら減災対策の被害軽減効果について定量的評価手法を開発する。</t>
    <phoneticPr fontId="5"/>
  </si>
  <si>
    <t>・簡易公募型プロポーザル方式による発注に向けて、調整を進める。</t>
    <rPh sb="17" eb="19">
      <t>ハッチュウ</t>
    </rPh>
    <rPh sb="20" eb="21">
      <t>ム</t>
    </rPh>
    <rPh sb="24" eb="26">
      <t>チョウセイ</t>
    </rPh>
    <rPh sb="27" eb="28">
      <t>スス</t>
    </rPh>
    <phoneticPr fontId="5"/>
  </si>
  <si>
    <t>-</t>
    <phoneticPr fontId="5"/>
  </si>
  <si>
    <t>令和５年度までに、洪水減災対策検討に関する手引きを１本策定する。</t>
    <phoneticPr fontId="5"/>
  </si>
  <si>
    <t>各氾濫シナリオにおける、大浸水深・高流速・長期湛水・急激な浸水位上昇の発生しやすい場所等を地図上に図示する手法を開発し、特に致命的な氾濫シナリオの回避方策を検討するとともに、減災対策の時系列の組み合わせや優先順位の検討手法を開発するとともに、これら減災対策の被害軽減効果について定量的評価手法を開発することができるよう、効果的・効率的に事業を執行されたい。</t>
    <rPh sb="43" eb="44">
      <t>トウ</t>
    </rPh>
    <rPh sb="160" eb="163">
      <t>コウカテキ</t>
    </rPh>
    <rPh sb="164" eb="167">
      <t>コウリツテキ</t>
    </rPh>
    <rPh sb="168" eb="170">
      <t>ジギョウ</t>
    </rPh>
    <rPh sb="171" eb="173">
      <t>シッコウ</t>
    </rPh>
    <phoneticPr fontId="5"/>
  </si>
  <si>
    <t>-</t>
    <phoneticPr fontId="5"/>
  </si>
  <si>
    <t>事業目的を踏まえ、効果的・効率的に事業を執行するとともに、成果が有効に活用されるように引き続き関係部局と連携する。</t>
    <rPh sb="0" eb="4">
      <t>ジギョウモクテキ</t>
    </rPh>
    <rPh sb="5" eb="6">
      <t>フ</t>
    </rPh>
    <rPh sb="9" eb="11">
      <t>コウカ</t>
    </rPh>
    <rPh sb="17" eb="19">
      <t>ジギョウ</t>
    </rPh>
    <rPh sb="20" eb="22">
      <t>シッコウ</t>
    </rPh>
    <rPh sb="43" eb="44">
      <t>ヒ</t>
    </rPh>
    <rPh sb="45" eb="46">
      <t>ツヅ</t>
    </rPh>
    <rPh sb="47" eb="51">
      <t>カンケイブキョク</t>
    </rPh>
    <rPh sb="52" eb="54">
      <t>レンケイ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</si>
</sst>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748</xdr:row>
      <xdr:rowOff>204108</xdr:rowOff>
    </xdr:from>
    <xdr:to>
      <xdr:col>24</xdr:col>
      <xdr:colOff>46491</xdr:colOff>
      <xdr:row>750</xdr:row>
      <xdr:rowOff>220277</xdr:rowOff>
    </xdr:to>
    <xdr:sp macro="" textlink="">
      <xdr:nvSpPr>
        <xdr:cNvPr id="2" name="テキスト ボックス 1">
          <a:extLst>
            <a:ext uri="{FF2B5EF4-FFF2-40B4-BE49-F238E27FC236}">
              <a16:creationId xmlns:a16="http://schemas.microsoft.com/office/drawing/2014/main" id="{4D3802A2-65A5-4CAB-A4BC-6C09DA07F2F9}"/>
            </a:ext>
          </a:extLst>
        </xdr:cNvPr>
        <xdr:cNvSpPr txBox="1"/>
      </xdr:nvSpPr>
      <xdr:spPr>
        <a:xfrm>
          <a:off x="1428750" y="39079715"/>
          <a:ext cx="3516312" cy="72374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国土技術政策総合研究所</a:t>
          </a:r>
          <a:endParaRPr kumimoji="1" lang="en-US" altLang="ja-JP" sz="1100"/>
        </a:p>
        <a:p>
          <a:pPr algn="ctr"/>
          <a:r>
            <a:rPr kumimoji="1" lang="ja-JP" altLang="en-US" sz="1100"/>
            <a:t>１５百万円</a:t>
          </a:r>
        </a:p>
      </xdr:txBody>
    </xdr:sp>
    <xdr:clientData/>
  </xdr:twoCellAnchor>
  <xdr:twoCellAnchor>
    <xdr:from>
      <xdr:col>7</xdr:col>
      <xdr:colOff>63987</xdr:colOff>
      <xdr:row>750</xdr:row>
      <xdr:rowOff>294417</xdr:rowOff>
    </xdr:from>
    <xdr:to>
      <xdr:col>24</xdr:col>
      <xdr:colOff>27076</xdr:colOff>
      <xdr:row>754</xdr:row>
      <xdr:rowOff>305125</xdr:rowOff>
    </xdr:to>
    <xdr:sp macro="" textlink="">
      <xdr:nvSpPr>
        <xdr:cNvPr id="3" name="大かっこ 2">
          <a:extLst>
            <a:ext uri="{FF2B5EF4-FFF2-40B4-BE49-F238E27FC236}">
              <a16:creationId xmlns:a16="http://schemas.microsoft.com/office/drawing/2014/main" id="{83F2E3FF-8D2D-43B9-A8A4-0E38FFCFB6F2}"/>
            </a:ext>
          </a:extLst>
        </xdr:cNvPr>
        <xdr:cNvSpPr/>
      </xdr:nvSpPr>
      <xdr:spPr>
        <a:xfrm>
          <a:off x="1492737" y="39877596"/>
          <a:ext cx="3432910" cy="14258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19880</xdr:colOff>
      <xdr:row>751</xdr:row>
      <xdr:rowOff>163121</xdr:rowOff>
    </xdr:from>
    <xdr:to>
      <xdr:col>47</xdr:col>
      <xdr:colOff>84836</xdr:colOff>
      <xdr:row>755</xdr:row>
      <xdr:rowOff>173735</xdr:rowOff>
    </xdr:to>
    <xdr:sp macro="" textlink="">
      <xdr:nvSpPr>
        <xdr:cNvPr id="4" name="大かっこ 3">
          <a:extLst>
            <a:ext uri="{FF2B5EF4-FFF2-40B4-BE49-F238E27FC236}">
              <a16:creationId xmlns:a16="http://schemas.microsoft.com/office/drawing/2014/main" id="{7F6DCC4D-00B1-4CDA-ACCF-0850DC0DFE1C}"/>
            </a:ext>
          </a:extLst>
        </xdr:cNvPr>
        <xdr:cNvSpPr/>
      </xdr:nvSpPr>
      <xdr:spPr>
        <a:xfrm>
          <a:off x="6755416" y="40100085"/>
          <a:ext cx="2922456" cy="142575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105707</xdr:colOff>
      <xdr:row>751</xdr:row>
      <xdr:rowOff>306947</xdr:rowOff>
    </xdr:from>
    <xdr:to>
      <xdr:col>48</xdr:col>
      <xdr:colOff>84013</xdr:colOff>
      <xdr:row>756</xdr:row>
      <xdr:rowOff>11119</xdr:rowOff>
    </xdr:to>
    <xdr:sp macro="" textlink="">
      <xdr:nvSpPr>
        <xdr:cNvPr id="5" name="正方形/長方形 4">
          <a:extLst>
            <a:ext uri="{FF2B5EF4-FFF2-40B4-BE49-F238E27FC236}">
              <a16:creationId xmlns:a16="http://schemas.microsoft.com/office/drawing/2014/main" id="{B8C0D76C-56FD-4994-B90C-E2323DBC3CED}"/>
            </a:ext>
          </a:extLst>
        </xdr:cNvPr>
        <xdr:cNvSpPr/>
      </xdr:nvSpPr>
      <xdr:spPr>
        <a:xfrm>
          <a:off x="7045350" y="40243911"/>
          <a:ext cx="2835806" cy="147310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０．４百万円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①職員旅費　　  </a:t>
          </a:r>
          <a:r>
            <a:rPr kumimoji="1" lang="ja-JP" altLang="en-US" sz="1100" baseline="0">
              <a:solidFill>
                <a:schemeClr val="tx1"/>
              </a:solidFill>
            </a:rPr>
            <a:t> ０．４</a:t>
          </a:r>
          <a:r>
            <a:rPr kumimoji="1" lang="ja-JP" altLang="en-US" sz="1100">
              <a:solidFill>
                <a:schemeClr val="tx1"/>
              </a:solidFill>
            </a:rPr>
            <a:t>百万円</a:t>
          </a:r>
        </a:p>
      </xdr:txBody>
    </xdr:sp>
    <xdr:clientData/>
  </xdr:twoCellAnchor>
  <xdr:twoCellAnchor>
    <xdr:from>
      <xdr:col>8</xdr:col>
      <xdr:colOff>60025</xdr:colOff>
      <xdr:row>751</xdr:row>
      <xdr:rowOff>195971</xdr:rowOff>
    </xdr:from>
    <xdr:to>
      <xdr:col>23</xdr:col>
      <xdr:colOff>4313</xdr:colOff>
      <xdr:row>755</xdr:row>
      <xdr:rowOff>347688</xdr:rowOff>
    </xdr:to>
    <xdr:sp macro="" textlink="">
      <xdr:nvSpPr>
        <xdr:cNvPr id="6" name="正方形/長方形 5">
          <a:extLst>
            <a:ext uri="{FF2B5EF4-FFF2-40B4-BE49-F238E27FC236}">
              <a16:creationId xmlns:a16="http://schemas.microsoft.com/office/drawing/2014/main" id="{117320AB-2728-4BCF-A2D1-49694E8B8A76}"/>
            </a:ext>
          </a:extLst>
        </xdr:cNvPr>
        <xdr:cNvSpPr/>
      </xdr:nvSpPr>
      <xdr:spPr>
        <a:xfrm>
          <a:off x="1692882" y="40132935"/>
          <a:ext cx="3005895" cy="156686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具体的な減災対策検討に必要な氾濫シナリオ群の設定、氾濫シナリオ別ハザード情報図を活用した減災対策の検討</a:t>
          </a:r>
        </a:p>
      </xdr:txBody>
    </xdr:sp>
    <xdr:clientData/>
  </xdr:twoCellAnchor>
  <xdr:twoCellAnchor>
    <xdr:from>
      <xdr:col>13</xdr:col>
      <xdr:colOff>20110</xdr:colOff>
      <xdr:row>758</xdr:row>
      <xdr:rowOff>98277</xdr:rowOff>
    </xdr:from>
    <xdr:to>
      <xdr:col>25</xdr:col>
      <xdr:colOff>165064</xdr:colOff>
      <xdr:row>758</xdr:row>
      <xdr:rowOff>99450</xdr:rowOff>
    </xdr:to>
    <xdr:cxnSp macro="">
      <xdr:nvCxnSpPr>
        <xdr:cNvPr id="7" name="直線矢印コネクタ 6">
          <a:extLst>
            <a:ext uri="{FF2B5EF4-FFF2-40B4-BE49-F238E27FC236}">
              <a16:creationId xmlns:a16="http://schemas.microsoft.com/office/drawing/2014/main" id="{11332E5B-C503-4F01-9900-156C7948E1A2}"/>
            </a:ext>
          </a:extLst>
        </xdr:cNvPr>
        <xdr:cNvCxnSpPr/>
      </xdr:nvCxnSpPr>
      <xdr:spPr>
        <a:xfrm flipV="1">
          <a:off x="2673503" y="42511741"/>
          <a:ext cx="2594240" cy="1173"/>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185815</xdr:colOff>
      <xdr:row>757</xdr:row>
      <xdr:rowOff>57590</xdr:rowOff>
    </xdr:from>
    <xdr:to>
      <xdr:col>39</xdr:col>
      <xdr:colOff>102019</xdr:colOff>
      <xdr:row>759</xdr:row>
      <xdr:rowOff>117640</xdr:rowOff>
    </xdr:to>
    <xdr:sp macro="" textlink="">
      <xdr:nvSpPr>
        <xdr:cNvPr id="8" name="テキスト ボックス 7">
          <a:extLst>
            <a:ext uri="{FF2B5EF4-FFF2-40B4-BE49-F238E27FC236}">
              <a16:creationId xmlns:a16="http://schemas.microsoft.com/office/drawing/2014/main" id="{B23E6F1B-60B8-4F3E-BA7A-BD15EF958056}"/>
            </a:ext>
          </a:extLst>
        </xdr:cNvPr>
        <xdr:cNvSpPr txBox="1"/>
      </xdr:nvSpPr>
      <xdr:spPr>
        <a:xfrm>
          <a:off x="5288494" y="42117269"/>
          <a:ext cx="2773704" cy="76762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１４．６百万円</a:t>
          </a:r>
        </a:p>
      </xdr:txBody>
    </xdr:sp>
    <xdr:clientData/>
  </xdr:twoCellAnchor>
  <xdr:twoCellAnchor>
    <xdr:from>
      <xdr:col>26</xdr:col>
      <xdr:colOff>8788</xdr:colOff>
      <xdr:row>759</xdr:row>
      <xdr:rowOff>158382</xdr:rowOff>
    </xdr:from>
    <xdr:to>
      <xdr:col>40</xdr:col>
      <xdr:colOff>191393</xdr:colOff>
      <xdr:row>764</xdr:row>
      <xdr:rowOff>116402</xdr:rowOff>
    </xdr:to>
    <xdr:sp macro="" textlink="">
      <xdr:nvSpPr>
        <xdr:cNvPr id="9" name="正方形/長方形 8">
          <a:extLst>
            <a:ext uri="{FF2B5EF4-FFF2-40B4-BE49-F238E27FC236}">
              <a16:creationId xmlns:a16="http://schemas.microsoft.com/office/drawing/2014/main" id="{9DC483A5-B6FD-4EDA-90A8-D729887A6893}"/>
            </a:ext>
          </a:extLst>
        </xdr:cNvPr>
        <xdr:cNvSpPr/>
      </xdr:nvSpPr>
      <xdr:spPr>
        <a:xfrm>
          <a:off x="5315574" y="42925632"/>
          <a:ext cx="3040105" cy="172694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一級河川直轄管理区間の氾濫ブロックについて、氾濫シナリオごとの氾濫シミュレーションを実施、具体的な洪水減災対策の検討、効果の定量的評価に必要な氾濫シナリオ別ハザード情報図の試作</a:t>
          </a:r>
          <a:endParaRPr lang="ja-JP" altLang="ja-JP">
            <a:solidFill>
              <a:sysClr val="windowText" lastClr="000000"/>
            </a:solidFill>
            <a:effectLst/>
          </a:endParaRPr>
        </a:p>
      </xdr:txBody>
    </xdr:sp>
    <xdr:clientData/>
  </xdr:twoCellAnchor>
  <xdr:twoCellAnchor>
    <xdr:from>
      <xdr:col>25</xdr:col>
      <xdr:colOff>106976</xdr:colOff>
      <xdr:row>759</xdr:row>
      <xdr:rowOff>158382</xdr:rowOff>
    </xdr:from>
    <xdr:to>
      <xdr:col>41</xdr:col>
      <xdr:colOff>27868</xdr:colOff>
      <xdr:row>763</xdr:row>
      <xdr:rowOff>99307</xdr:rowOff>
    </xdr:to>
    <xdr:sp macro="" textlink="">
      <xdr:nvSpPr>
        <xdr:cNvPr id="10" name="大かっこ 9">
          <a:extLst>
            <a:ext uri="{FF2B5EF4-FFF2-40B4-BE49-F238E27FC236}">
              <a16:creationId xmlns:a16="http://schemas.microsoft.com/office/drawing/2014/main" id="{E1E13C88-2CC5-4730-8711-A1244EE5A02C}"/>
            </a:ext>
          </a:extLst>
        </xdr:cNvPr>
        <xdr:cNvSpPr/>
      </xdr:nvSpPr>
      <xdr:spPr>
        <a:xfrm>
          <a:off x="5209655" y="42925632"/>
          <a:ext cx="3186606" cy="135606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3545</xdr:colOff>
      <xdr:row>754</xdr:row>
      <xdr:rowOff>160676</xdr:rowOff>
    </xdr:from>
    <xdr:to>
      <xdr:col>13</xdr:col>
      <xdr:colOff>3788</xdr:colOff>
      <xdr:row>758</xdr:row>
      <xdr:rowOff>94971</xdr:rowOff>
    </xdr:to>
    <xdr:cxnSp macro="">
      <xdr:nvCxnSpPr>
        <xdr:cNvPr id="11" name="直線コネクタ 10">
          <a:extLst>
            <a:ext uri="{FF2B5EF4-FFF2-40B4-BE49-F238E27FC236}">
              <a16:creationId xmlns:a16="http://schemas.microsoft.com/office/drawing/2014/main" id="{F21B8E5A-C938-49D1-8C59-B52F4BE0B161}"/>
            </a:ext>
          </a:extLst>
        </xdr:cNvPr>
        <xdr:cNvCxnSpPr/>
      </xdr:nvCxnSpPr>
      <xdr:spPr>
        <a:xfrm>
          <a:off x="2656938" y="41158997"/>
          <a:ext cx="243" cy="1349438"/>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topLeftCell="A132" zoomScale="115" zoomScaleNormal="75" zoomScaleSheetLayoutView="115" zoomScalePageLayoutView="85" workbookViewId="0">
      <selection activeCell="G431" sqref="G431:X460"/>
    </sheetView>
  </sheetViews>
  <sheetFormatPr defaultRowHeight="13.5" zeroHeight="1"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654</v>
      </c>
      <c r="AK2" s="191"/>
      <c r="AL2" s="191"/>
      <c r="AM2" s="191"/>
      <c r="AN2" s="83" t="s">
        <v>325</v>
      </c>
      <c r="AO2" s="191" t="s">
        <v>592</v>
      </c>
      <c r="AP2" s="191"/>
      <c r="AQ2" s="191"/>
      <c r="AR2" s="84" t="s">
        <v>628</v>
      </c>
      <c r="AS2" s="192">
        <v>33</v>
      </c>
      <c r="AT2" s="192"/>
      <c r="AU2" s="192"/>
      <c r="AV2" s="83" t="str">
        <f>IF(AW2="","","-")</f>
        <v/>
      </c>
      <c r="AW2" s="379"/>
      <c r="AX2" s="379"/>
    </row>
    <row r="3" spans="1:50" ht="21" customHeight="1" thickBot="1" x14ac:dyDescent="0.2">
      <c r="A3" s="504" t="s">
        <v>621</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629</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630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9" t="s">
        <v>633</v>
      </c>
      <c r="H5" s="540"/>
      <c r="I5" s="540"/>
      <c r="J5" s="540"/>
      <c r="K5" s="540"/>
      <c r="L5" s="540"/>
      <c r="M5" s="541" t="s">
        <v>65</v>
      </c>
      <c r="N5" s="542"/>
      <c r="O5" s="542"/>
      <c r="P5" s="542"/>
      <c r="Q5" s="542"/>
      <c r="R5" s="543"/>
      <c r="S5" s="544" t="s">
        <v>634</v>
      </c>
      <c r="T5" s="540"/>
      <c r="U5" s="540"/>
      <c r="V5" s="540"/>
      <c r="W5" s="540"/>
      <c r="X5" s="545"/>
      <c r="Y5" s="698" t="s">
        <v>3</v>
      </c>
      <c r="Z5" s="699"/>
      <c r="AA5" s="699"/>
      <c r="AB5" s="699"/>
      <c r="AC5" s="699"/>
      <c r="AD5" s="700"/>
      <c r="AE5" s="701" t="s">
        <v>635</v>
      </c>
      <c r="AF5" s="701"/>
      <c r="AG5" s="701"/>
      <c r="AH5" s="701"/>
      <c r="AI5" s="701"/>
      <c r="AJ5" s="701"/>
      <c r="AK5" s="701"/>
      <c r="AL5" s="701"/>
      <c r="AM5" s="701"/>
      <c r="AN5" s="701"/>
      <c r="AO5" s="701"/>
      <c r="AP5" s="702"/>
      <c r="AQ5" s="703" t="s">
        <v>632</v>
      </c>
      <c r="AR5" s="704"/>
      <c r="AS5" s="704"/>
      <c r="AT5" s="704"/>
      <c r="AU5" s="704"/>
      <c r="AV5" s="704"/>
      <c r="AW5" s="704"/>
      <c r="AX5" s="705"/>
    </row>
    <row r="6" spans="1:50" ht="39" customHeight="1" x14ac:dyDescent="0.15">
      <c r="A6" s="708" t="s">
        <v>4</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05" t="s">
        <v>22</v>
      </c>
      <c r="B7" s="806"/>
      <c r="C7" s="806"/>
      <c r="D7" s="806"/>
      <c r="E7" s="806"/>
      <c r="F7" s="807"/>
      <c r="G7" s="808" t="s">
        <v>636</v>
      </c>
      <c r="H7" s="809"/>
      <c r="I7" s="809"/>
      <c r="J7" s="809"/>
      <c r="K7" s="809"/>
      <c r="L7" s="809"/>
      <c r="M7" s="809"/>
      <c r="N7" s="809"/>
      <c r="O7" s="809"/>
      <c r="P7" s="809"/>
      <c r="Q7" s="809"/>
      <c r="R7" s="809"/>
      <c r="S7" s="809"/>
      <c r="T7" s="809"/>
      <c r="U7" s="809"/>
      <c r="V7" s="809"/>
      <c r="W7" s="809"/>
      <c r="X7" s="810"/>
      <c r="Y7" s="377" t="s">
        <v>308</v>
      </c>
      <c r="Z7" s="281"/>
      <c r="AA7" s="281"/>
      <c r="AB7" s="281"/>
      <c r="AC7" s="281"/>
      <c r="AD7" s="378"/>
      <c r="AE7" s="364" t="s">
        <v>637</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5" t="s">
        <v>208</v>
      </c>
      <c r="B8" s="806"/>
      <c r="C8" s="806"/>
      <c r="D8" s="806"/>
      <c r="E8" s="806"/>
      <c r="F8" s="807"/>
      <c r="G8" s="203" t="str">
        <f>入力規則等!A27</f>
        <v>科学技術・イノベーション、国土強靱化施策</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文教及び科学振興</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3" t="s">
        <v>638</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3" t="s">
        <v>29</v>
      </c>
      <c r="B10" s="724"/>
      <c r="C10" s="724"/>
      <c r="D10" s="724"/>
      <c r="E10" s="724"/>
      <c r="F10" s="724"/>
      <c r="G10" s="656" t="s">
        <v>665</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309</v>
      </c>
      <c r="Q12" s="283"/>
      <c r="R12" s="283"/>
      <c r="S12" s="283"/>
      <c r="T12" s="283"/>
      <c r="U12" s="283"/>
      <c r="V12" s="284"/>
      <c r="W12" s="288" t="s">
        <v>331</v>
      </c>
      <c r="X12" s="283"/>
      <c r="Y12" s="283"/>
      <c r="Z12" s="283"/>
      <c r="AA12" s="283"/>
      <c r="AB12" s="283"/>
      <c r="AC12" s="284"/>
      <c r="AD12" s="288" t="s">
        <v>618</v>
      </c>
      <c r="AE12" s="283"/>
      <c r="AF12" s="283"/>
      <c r="AG12" s="283"/>
      <c r="AH12" s="283"/>
      <c r="AI12" s="283"/>
      <c r="AJ12" s="284"/>
      <c r="AK12" s="288" t="s">
        <v>622</v>
      </c>
      <c r="AL12" s="283"/>
      <c r="AM12" s="283"/>
      <c r="AN12" s="283"/>
      <c r="AO12" s="283"/>
      <c r="AP12" s="283"/>
      <c r="AQ12" s="284"/>
      <c r="AR12" s="288" t="s">
        <v>623</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t="s">
        <v>636</v>
      </c>
      <c r="Q13" s="149"/>
      <c r="R13" s="149"/>
      <c r="S13" s="149"/>
      <c r="T13" s="149"/>
      <c r="U13" s="149"/>
      <c r="V13" s="150"/>
      <c r="W13" s="148" t="s">
        <v>636</v>
      </c>
      <c r="X13" s="149"/>
      <c r="Y13" s="149"/>
      <c r="Z13" s="149"/>
      <c r="AA13" s="149"/>
      <c r="AB13" s="149"/>
      <c r="AC13" s="150"/>
      <c r="AD13" s="148" t="s">
        <v>655</v>
      </c>
      <c r="AE13" s="149"/>
      <c r="AF13" s="149"/>
      <c r="AG13" s="149"/>
      <c r="AH13" s="149"/>
      <c r="AI13" s="149"/>
      <c r="AJ13" s="150"/>
      <c r="AK13" s="148">
        <v>15</v>
      </c>
      <c r="AL13" s="149"/>
      <c r="AM13" s="149"/>
      <c r="AN13" s="149"/>
      <c r="AO13" s="149"/>
      <c r="AP13" s="149"/>
      <c r="AQ13" s="150"/>
      <c r="AR13" s="145">
        <v>15</v>
      </c>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t="s">
        <v>636</v>
      </c>
      <c r="Q14" s="149"/>
      <c r="R14" s="149"/>
      <c r="S14" s="149"/>
      <c r="T14" s="149"/>
      <c r="U14" s="149"/>
      <c r="V14" s="150"/>
      <c r="W14" s="148" t="s">
        <v>636</v>
      </c>
      <c r="X14" s="149"/>
      <c r="Y14" s="149"/>
      <c r="Z14" s="149"/>
      <c r="AA14" s="149"/>
      <c r="AB14" s="149"/>
      <c r="AC14" s="150"/>
      <c r="AD14" s="148" t="s">
        <v>636</v>
      </c>
      <c r="AE14" s="149"/>
      <c r="AF14" s="149"/>
      <c r="AG14" s="149"/>
      <c r="AH14" s="149"/>
      <c r="AI14" s="149"/>
      <c r="AJ14" s="150"/>
      <c r="AK14" s="148" t="s">
        <v>655</v>
      </c>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636</v>
      </c>
      <c r="Q15" s="149"/>
      <c r="R15" s="149"/>
      <c r="S15" s="149"/>
      <c r="T15" s="149"/>
      <c r="U15" s="149"/>
      <c r="V15" s="150"/>
      <c r="W15" s="148" t="s">
        <v>636</v>
      </c>
      <c r="X15" s="149"/>
      <c r="Y15" s="149"/>
      <c r="Z15" s="149"/>
      <c r="AA15" s="149"/>
      <c r="AB15" s="149"/>
      <c r="AC15" s="150"/>
      <c r="AD15" s="148" t="s">
        <v>636</v>
      </c>
      <c r="AE15" s="149"/>
      <c r="AF15" s="149"/>
      <c r="AG15" s="149"/>
      <c r="AH15" s="149"/>
      <c r="AI15" s="149"/>
      <c r="AJ15" s="150"/>
      <c r="AK15" s="148">
        <v>0</v>
      </c>
      <c r="AL15" s="149"/>
      <c r="AM15" s="149"/>
      <c r="AN15" s="149"/>
      <c r="AO15" s="149"/>
      <c r="AP15" s="149"/>
      <c r="AQ15" s="150"/>
      <c r="AR15" s="148" t="s">
        <v>655</v>
      </c>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t="s">
        <v>636</v>
      </c>
      <c r="Q16" s="149"/>
      <c r="R16" s="149"/>
      <c r="S16" s="149"/>
      <c r="T16" s="149"/>
      <c r="U16" s="149"/>
      <c r="V16" s="150"/>
      <c r="W16" s="148" t="s">
        <v>636</v>
      </c>
      <c r="X16" s="149"/>
      <c r="Y16" s="149"/>
      <c r="Z16" s="149"/>
      <c r="AA16" s="149"/>
      <c r="AB16" s="149"/>
      <c r="AC16" s="150"/>
      <c r="AD16" s="148" t="s">
        <v>636</v>
      </c>
      <c r="AE16" s="149"/>
      <c r="AF16" s="149"/>
      <c r="AG16" s="149"/>
      <c r="AH16" s="149"/>
      <c r="AI16" s="149"/>
      <c r="AJ16" s="150"/>
      <c r="AK16" s="148" t="s">
        <v>655</v>
      </c>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636</v>
      </c>
      <c r="Q17" s="149"/>
      <c r="R17" s="149"/>
      <c r="S17" s="149"/>
      <c r="T17" s="149"/>
      <c r="U17" s="149"/>
      <c r="V17" s="150"/>
      <c r="W17" s="148" t="s">
        <v>636</v>
      </c>
      <c r="X17" s="149"/>
      <c r="Y17" s="149"/>
      <c r="Z17" s="149"/>
      <c r="AA17" s="149"/>
      <c r="AB17" s="149"/>
      <c r="AC17" s="150"/>
      <c r="AD17" s="148" t="s">
        <v>636</v>
      </c>
      <c r="AE17" s="149"/>
      <c r="AF17" s="149"/>
      <c r="AG17" s="149"/>
      <c r="AH17" s="149"/>
      <c r="AI17" s="149"/>
      <c r="AJ17" s="150"/>
      <c r="AK17" s="148" t="s">
        <v>655</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0</v>
      </c>
      <c r="Q18" s="155"/>
      <c r="R18" s="155"/>
      <c r="S18" s="155"/>
      <c r="T18" s="155"/>
      <c r="U18" s="155"/>
      <c r="V18" s="156"/>
      <c r="W18" s="154">
        <f>SUM(W13:AC17)</f>
        <v>0</v>
      </c>
      <c r="X18" s="155"/>
      <c r="Y18" s="155"/>
      <c r="Z18" s="155"/>
      <c r="AA18" s="155"/>
      <c r="AB18" s="155"/>
      <c r="AC18" s="156"/>
      <c r="AD18" s="154">
        <f>SUM(AD13:AJ17)</f>
        <v>0</v>
      </c>
      <c r="AE18" s="155"/>
      <c r="AF18" s="155"/>
      <c r="AG18" s="155"/>
      <c r="AH18" s="155"/>
      <c r="AI18" s="155"/>
      <c r="AJ18" s="156"/>
      <c r="AK18" s="154">
        <f>SUM(AK13:AQ17)</f>
        <v>15</v>
      </c>
      <c r="AL18" s="155"/>
      <c r="AM18" s="155"/>
      <c r="AN18" s="155"/>
      <c r="AO18" s="155"/>
      <c r="AP18" s="155"/>
      <c r="AQ18" s="156"/>
      <c r="AR18" s="154">
        <f>SUM(AR13:AX17)</f>
        <v>15</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t="s">
        <v>636</v>
      </c>
      <c r="Q19" s="149"/>
      <c r="R19" s="149"/>
      <c r="S19" s="149"/>
      <c r="T19" s="149"/>
      <c r="U19" s="149"/>
      <c r="V19" s="150"/>
      <c r="W19" s="148" t="s">
        <v>636</v>
      </c>
      <c r="X19" s="149"/>
      <c r="Y19" s="149"/>
      <c r="Z19" s="149"/>
      <c r="AA19" s="149"/>
      <c r="AB19" s="149"/>
      <c r="AC19" s="150"/>
      <c r="AD19" s="148" t="s">
        <v>655</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t="str">
        <f>IF(P18=0, "-", SUM(P19)/P18)</f>
        <v>-</v>
      </c>
      <c r="Q20" s="520"/>
      <c r="R20" s="520"/>
      <c r="S20" s="520"/>
      <c r="T20" s="520"/>
      <c r="U20" s="520"/>
      <c r="V20" s="520"/>
      <c r="W20" s="520" t="str">
        <f t="shared" ref="W20" si="0">IF(W18=0, "-", SUM(W19)/W18)</f>
        <v>-</v>
      </c>
      <c r="X20" s="520"/>
      <c r="Y20" s="520"/>
      <c r="Z20" s="520"/>
      <c r="AA20" s="520"/>
      <c r="AB20" s="520"/>
      <c r="AC20" s="520"/>
      <c r="AD20" s="520" t="str">
        <f t="shared" ref="AD20" si="1">IF(AD18=0, "-", SUM(AD19)/AD18)</f>
        <v>-</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3" t="s">
        <v>274</v>
      </c>
      <c r="H21" s="904"/>
      <c r="I21" s="904"/>
      <c r="J21" s="904"/>
      <c r="K21" s="904"/>
      <c r="L21" s="904"/>
      <c r="M21" s="904"/>
      <c r="N21" s="904"/>
      <c r="O21" s="904"/>
      <c r="P21" s="520" t="e">
        <f>IF(P19=0, "-", SUM(P19)/SUM(P13,P14))</f>
        <v>#DIV/0!</v>
      </c>
      <c r="Q21" s="520"/>
      <c r="R21" s="520"/>
      <c r="S21" s="520"/>
      <c r="T21" s="520"/>
      <c r="U21" s="520"/>
      <c r="V21" s="520"/>
      <c r="W21" s="520" t="e">
        <f t="shared" ref="W21" si="2">IF(W19=0, "-", SUM(W19)/SUM(W13,W14))</f>
        <v>#DIV/0!</v>
      </c>
      <c r="X21" s="520"/>
      <c r="Y21" s="520"/>
      <c r="Z21" s="520"/>
      <c r="AA21" s="520"/>
      <c r="AB21" s="520"/>
      <c r="AC21" s="520"/>
      <c r="AD21" s="520" t="e">
        <f t="shared" ref="AD21" si="3">IF(AD19=0, "-", SUM(AD19)/SUM(AD13,AD14))</f>
        <v>#DIV/0!</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626</v>
      </c>
      <c r="B22" s="124"/>
      <c r="C22" s="124"/>
      <c r="D22" s="124"/>
      <c r="E22" s="124"/>
      <c r="F22" s="125"/>
      <c r="G22" s="114" t="s">
        <v>254</v>
      </c>
      <c r="H22" s="115"/>
      <c r="I22" s="115"/>
      <c r="J22" s="115"/>
      <c r="K22" s="115"/>
      <c r="L22" s="115"/>
      <c r="M22" s="115"/>
      <c r="N22" s="115"/>
      <c r="O22" s="116"/>
      <c r="P22" s="132" t="s">
        <v>624</v>
      </c>
      <c r="Q22" s="115"/>
      <c r="R22" s="115"/>
      <c r="S22" s="115"/>
      <c r="T22" s="115"/>
      <c r="U22" s="115"/>
      <c r="V22" s="116"/>
      <c r="W22" s="132" t="s">
        <v>625</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639</v>
      </c>
      <c r="H23" s="118"/>
      <c r="I23" s="118"/>
      <c r="J23" s="118"/>
      <c r="K23" s="118"/>
      <c r="L23" s="118"/>
      <c r="M23" s="118"/>
      <c r="N23" s="118"/>
      <c r="O23" s="119"/>
      <c r="P23" s="145">
        <v>14.6</v>
      </c>
      <c r="Q23" s="146"/>
      <c r="R23" s="146"/>
      <c r="S23" s="146"/>
      <c r="T23" s="146"/>
      <c r="U23" s="146"/>
      <c r="V23" s="147"/>
      <c r="W23" s="145">
        <v>14.6</v>
      </c>
      <c r="X23" s="146"/>
      <c r="Y23" s="146"/>
      <c r="Z23" s="146"/>
      <c r="AA23" s="146"/>
      <c r="AB23" s="146"/>
      <c r="AC23" s="147"/>
      <c r="AD23" s="134" t="s">
        <v>670</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640</v>
      </c>
      <c r="H24" s="121"/>
      <c r="I24" s="121"/>
      <c r="J24" s="121"/>
      <c r="K24" s="121"/>
      <c r="L24" s="121"/>
      <c r="M24" s="121"/>
      <c r="N24" s="121"/>
      <c r="O24" s="122"/>
      <c r="P24" s="148">
        <v>0.4</v>
      </c>
      <c r="Q24" s="149"/>
      <c r="R24" s="149"/>
      <c r="S24" s="149"/>
      <c r="T24" s="149"/>
      <c r="U24" s="149"/>
      <c r="V24" s="150"/>
      <c r="W24" s="148">
        <v>0.4</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93">
        <f>AK13</f>
        <v>15</v>
      </c>
      <c r="Q29" s="194"/>
      <c r="R29" s="194"/>
      <c r="S29" s="194"/>
      <c r="T29" s="194"/>
      <c r="U29" s="194"/>
      <c r="V29" s="195"/>
      <c r="W29" s="193">
        <f>AR13</f>
        <v>15</v>
      </c>
      <c r="X29" s="194"/>
      <c r="Y29" s="194"/>
      <c r="Z29" s="194"/>
      <c r="AA29" s="194"/>
      <c r="AB29" s="194"/>
      <c r="AC29" s="195"/>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309</v>
      </c>
      <c r="AF30" s="368"/>
      <c r="AG30" s="368"/>
      <c r="AH30" s="369"/>
      <c r="AI30" s="370" t="s">
        <v>331</v>
      </c>
      <c r="AJ30" s="370"/>
      <c r="AK30" s="370"/>
      <c r="AL30" s="367"/>
      <c r="AM30" s="370" t="s">
        <v>428</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636</v>
      </c>
      <c r="AR31" s="163"/>
      <c r="AS31" s="164" t="s">
        <v>185</v>
      </c>
      <c r="AT31" s="187"/>
      <c r="AU31" s="256">
        <v>5</v>
      </c>
      <c r="AV31" s="256"/>
      <c r="AW31" s="360" t="s">
        <v>175</v>
      </c>
      <c r="AX31" s="361"/>
    </row>
    <row r="32" spans="1:50" ht="23.25" customHeight="1" x14ac:dyDescent="0.15">
      <c r="A32" s="496"/>
      <c r="B32" s="494"/>
      <c r="C32" s="494"/>
      <c r="D32" s="494"/>
      <c r="E32" s="494"/>
      <c r="F32" s="495"/>
      <c r="G32" s="521" t="s">
        <v>668</v>
      </c>
      <c r="H32" s="522"/>
      <c r="I32" s="522"/>
      <c r="J32" s="522"/>
      <c r="K32" s="522"/>
      <c r="L32" s="522"/>
      <c r="M32" s="522"/>
      <c r="N32" s="522"/>
      <c r="O32" s="523"/>
      <c r="P32" s="176" t="s">
        <v>641</v>
      </c>
      <c r="Q32" s="176"/>
      <c r="R32" s="176"/>
      <c r="S32" s="176"/>
      <c r="T32" s="176"/>
      <c r="U32" s="176"/>
      <c r="V32" s="176"/>
      <c r="W32" s="176"/>
      <c r="X32" s="218"/>
      <c r="Y32" s="324" t="s">
        <v>12</v>
      </c>
      <c r="Z32" s="530"/>
      <c r="AA32" s="531"/>
      <c r="AB32" s="532" t="s">
        <v>642</v>
      </c>
      <c r="AC32" s="532"/>
      <c r="AD32" s="532"/>
      <c r="AE32" s="348" t="s">
        <v>636</v>
      </c>
      <c r="AF32" s="349"/>
      <c r="AG32" s="349"/>
      <c r="AH32" s="349"/>
      <c r="AI32" s="348" t="s">
        <v>636</v>
      </c>
      <c r="AJ32" s="349"/>
      <c r="AK32" s="349"/>
      <c r="AL32" s="349"/>
      <c r="AM32" s="348" t="s">
        <v>655</v>
      </c>
      <c r="AN32" s="349"/>
      <c r="AO32" s="349"/>
      <c r="AP32" s="349"/>
      <c r="AQ32" s="151" t="s">
        <v>636</v>
      </c>
      <c r="AR32" s="152"/>
      <c r="AS32" s="152"/>
      <c r="AT32" s="153"/>
      <c r="AU32" s="349" t="s">
        <v>636</v>
      </c>
      <c r="AV32" s="349"/>
      <c r="AW32" s="349"/>
      <c r="AX32" s="350"/>
    </row>
    <row r="33" spans="1:51" ht="23.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642</v>
      </c>
      <c r="AC33" s="503"/>
      <c r="AD33" s="503"/>
      <c r="AE33" s="348" t="s">
        <v>636</v>
      </c>
      <c r="AF33" s="349"/>
      <c r="AG33" s="349"/>
      <c r="AH33" s="349"/>
      <c r="AI33" s="348" t="s">
        <v>636</v>
      </c>
      <c r="AJ33" s="349"/>
      <c r="AK33" s="349"/>
      <c r="AL33" s="349"/>
      <c r="AM33" s="348" t="s">
        <v>655</v>
      </c>
      <c r="AN33" s="349"/>
      <c r="AO33" s="349"/>
      <c r="AP33" s="349"/>
      <c r="AQ33" s="151" t="s">
        <v>636</v>
      </c>
      <c r="AR33" s="152"/>
      <c r="AS33" s="152"/>
      <c r="AT33" s="153"/>
      <c r="AU33" s="349">
        <v>1</v>
      </c>
      <c r="AV33" s="349"/>
      <c r="AW33" s="349"/>
      <c r="AX33" s="350"/>
    </row>
    <row r="34" spans="1:51" ht="23.2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t="s">
        <v>636</v>
      </c>
      <c r="AF34" s="349"/>
      <c r="AG34" s="349"/>
      <c r="AH34" s="349"/>
      <c r="AI34" s="348" t="s">
        <v>636</v>
      </c>
      <c r="AJ34" s="349"/>
      <c r="AK34" s="349"/>
      <c r="AL34" s="349"/>
      <c r="AM34" s="348" t="s">
        <v>655</v>
      </c>
      <c r="AN34" s="349"/>
      <c r="AO34" s="349"/>
      <c r="AP34" s="349"/>
      <c r="AQ34" s="151" t="s">
        <v>636</v>
      </c>
      <c r="AR34" s="152"/>
      <c r="AS34" s="152"/>
      <c r="AT34" s="153"/>
      <c r="AU34" s="349" t="s">
        <v>636</v>
      </c>
      <c r="AV34" s="349"/>
      <c r="AW34" s="349"/>
      <c r="AX34" s="350"/>
    </row>
    <row r="35" spans="1:51" ht="23.25" customHeight="1" x14ac:dyDescent="0.15">
      <c r="A35" s="876" t="s">
        <v>299</v>
      </c>
      <c r="B35" s="877"/>
      <c r="C35" s="877"/>
      <c r="D35" s="877"/>
      <c r="E35" s="877"/>
      <c r="F35" s="878"/>
      <c r="G35" s="882" t="s">
        <v>662</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customHeight="1" thickBot="1" x14ac:dyDescent="0.2">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hidden="1" customHeight="1" x14ac:dyDescent="0.15">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309</v>
      </c>
      <c r="AF37" s="320"/>
      <c r="AG37" s="320"/>
      <c r="AH37" s="320"/>
      <c r="AI37" s="320" t="s">
        <v>331</v>
      </c>
      <c r="AJ37" s="320"/>
      <c r="AK37" s="320"/>
      <c r="AL37" s="320"/>
      <c r="AM37" s="320" t="s">
        <v>428</v>
      </c>
      <c r="AN37" s="320"/>
      <c r="AO37" s="320"/>
      <c r="AP37" s="320"/>
      <c r="AQ37" s="252" t="s">
        <v>184</v>
      </c>
      <c r="AR37" s="253"/>
      <c r="AS37" s="253"/>
      <c r="AT37" s="254"/>
      <c r="AU37" s="362" t="s">
        <v>133</v>
      </c>
      <c r="AV37" s="362"/>
      <c r="AW37" s="362"/>
      <c r="AX37" s="363"/>
      <c r="AY37">
        <f>COUNTA($G$39)</f>
        <v>0</v>
      </c>
    </row>
    <row r="38" spans="1:51" ht="18.75" hidden="1"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6" t="s">
        <v>299</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0</v>
      </c>
    </row>
    <row r="43" spans="1:51" ht="23.25" hidden="1"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0</v>
      </c>
    </row>
    <row r="44" spans="1:51" ht="18.75" hidden="1" customHeight="1" x14ac:dyDescent="0.15">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309</v>
      </c>
      <c r="AF44" s="320"/>
      <c r="AG44" s="320"/>
      <c r="AH44" s="320"/>
      <c r="AI44" s="320" t="s">
        <v>331</v>
      </c>
      <c r="AJ44" s="320"/>
      <c r="AK44" s="320"/>
      <c r="AL44" s="320"/>
      <c r="AM44" s="320" t="s">
        <v>428</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6" t="s">
        <v>299</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15">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309</v>
      </c>
      <c r="AF51" s="320"/>
      <c r="AG51" s="320"/>
      <c r="AH51" s="320"/>
      <c r="AI51" s="320" t="s">
        <v>331</v>
      </c>
      <c r="AJ51" s="320"/>
      <c r="AK51" s="320"/>
      <c r="AL51" s="320"/>
      <c r="AM51" s="320" t="s">
        <v>428</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6" t="s">
        <v>299</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15">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309</v>
      </c>
      <c r="AF58" s="320"/>
      <c r="AG58" s="320"/>
      <c r="AH58" s="320"/>
      <c r="AI58" s="320" t="s">
        <v>331</v>
      </c>
      <c r="AJ58" s="320"/>
      <c r="AK58" s="320"/>
      <c r="AL58" s="320"/>
      <c r="AM58" s="320" t="s">
        <v>428</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6" t="s">
        <v>299</v>
      </c>
      <c r="B63" s="877"/>
      <c r="C63" s="877"/>
      <c r="D63" s="877"/>
      <c r="E63" s="877"/>
      <c r="F63" s="878"/>
      <c r="G63" s="882" t="s">
        <v>643</v>
      </c>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15">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0" t="s">
        <v>309</v>
      </c>
      <c r="AF65" s="320"/>
      <c r="AG65" s="320"/>
      <c r="AH65" s="320"/>
      <c r="AI65" s="320" t="s">
        <v>331</v>
      </c>
      <c r="AJ65" s="320"/>
      <c r="AK65" s="320"/>
      <c r="AL65" s="320"/>
      <c r="AM65" s="320" t="s">
        <v>428</v>
      </c>
      <c r="AN65" s="320"/>
      <c r="AO65" s="320"/>
      <c r="AP65" s="320"/>
      <c r="AQ65" s="200" t="s">
        <v>184</v>
      </c>
      <c r="AR65" s="184"/>
      <c r="AS65" s="184"/>
      <c r="AT65" s="185"/>
      <c r="AU65" s="955" t="s">
        <v>133</v>
      </c>
      <c r="AV65" s="955"/>
      <c r="AW65" s="955"/>
      <c r="AX65" s="956"/>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269</v>
      </c>
      <c r="AX66" s="957"/>
      <c r="AY66">
        <f>$AY$65</f>
        <v>0</v>
      </c>
    </row>
    <row r="67" spans="1:51" ht="23.25" hidden="1" customHeight="1" x14ac:dyDescent="0.15">
      <c r="A67" s="830"/>
      <c r="B67" s="831"/>
      <c r="C67" s="831"/>
      <c r="D67" s="831"/>
      <c r="E67" s="831"/>
      <c r="F67" s="832"/>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289</v>
      </c>
      <c r="AC67" s="930"/>
      <c r="AD67" s="930"/>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15">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289</v>
      </c>
      <c r="AC68" s="953"/>
      <c r="AD68" s="953"/>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15">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290</v>
      </c>
      <c r="AC69" s="954"/>
      <c r="AD69" s="954"/>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15">
      <c r="A70" s="830" t="s">
        <v>275</v>
      </c>
      <c r="B70" s="831"/>
      <c r="C70" s="831"/>
      <c r="D70" s="831"/>
      <c r="E70" s="831"/>
      <c r="F70" s="832"/>
      <c r="G70" s="918" t="s">
        <v>187</v>
      </c>
      <c r="H70" s="919"/>
      <c r="I70" s="919"/>
      <c r="J70" s="919"/>
      <c r="K70" s="919"/>
      <c r="L70" s="919"/>
      <c r="M70" s="919"/>
      <c r="N70" s="919"/>
      <c r="O70" s="919"/>
      <c r="P70" s="919"/>
      <c r="Q70" s="919"/>
      <c r="R70" s="919"/>
      <c r="S70" s="919"/>
      <c r="T70" s="919"/>
      <c r="U70" s="919"/>
      <c r="V70" s="919"/>
      <c r="W70" s="922" t="s">
        <v>288</v>
      </c>
      <c r="X70" s="923"/>
      <c r="Y70" s="928" t="s">
        <v>12</v>
      </c>
      <c r="Z70" s="928"/>
      <c r="AA70" s="929"/>
      <c r="AB70" s="930" t="s">
        <v>289</v>
      </c>
      <c r="AC70" s="930"/>
      <c r="AD70" s="930"/>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15">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289</v>
      </c>
      <c r="AC71" s="953"/>
      <c r="AD71" s="953"/>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15">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290</v>
      </c>
      <c r="AC72" s="954"/>
      <c r="AD72" s="954"/>
      <c r="AE72" s="356"/>
      <c r="AF72" s="357"/>
      <c r="AG72" s="357"/>
      <c r="AH72" s="357"/>
      <c r="AI72" s="356"/>
      <c r="AJ72" s="357"/>
      <c r="AK72" s="357"/>
      <c r="AL72" s="357"/>
      <c r="AM72" s="356"/>
      <c r="AN72" s="357"/>
      <c r="AO72" s="357"/>
      <c r="AP72" s="917"/>
      <c r="AQ72" s="348"/>
      <c r="AR72" s="349"/>
      <c r="AS72" s="349"/>
      <c r="AT72" s="795"/>
      <c r="AU72" s="349"/>
      <c r="AV72" s="349"/>
      <c r="AW72" s="349"/>
      <c r="AX72" s="350"/>
      <c r="AY72">
        <f t="shared" si="8"/>
        <v>0</v>
      </c>
    </row>
    <row r="73" spans="1:51" ht="18.75" hidden="1" customHeight="1" x14ac:dyDescent="0.15">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309</v>
      </c>
      <c r="AF73" s="320"/>
      <c r="AG73" s="320"/>
      <c r="AH73" s="320"/>
      <c r="AI73" s="320" t="s">
        <v>331</v>
      </c>
      <c r="AJ73" s="320"/>
      <c r="AK73" s="320"/>
      <c r="AL73" s="320"/>
      <c r="AM73" s="320" t="s">
        <v>428</v>
      </c>
      <c r="AN73" s="320"/>
      <c r="AO73" s="320"/>
      <c r="AP73" s="320"/>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7"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8" t="s">
        <v>14</v>
      </c>
      <c r="AC77" s="198"/>
      <c r="AD77" s="198"/>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1" t="s">
        <v>302</v>
      </c>
      <c r="B78" s="892"/>
      <c r="C78" s="892"/>
      <c r="D78" s="892"/>
      <c r="E78" s="889" t="s">
        <v>249</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t="s">
        <v>263</v>
      </c>
      <c r="AS79" s="111"/>
      <c r="AT79" s="112"/>
      <c r="AU79" s="112"/>
      <c r="AV79" s="112"/>
      <c r="AW79" s="112"/>
      <c r="AX79" s="113"/>
      <c r="AY79">
        <f>COUNTIF($AR$79,"☑")</f>
        <v>0</v>
      </c>
    </row>
    <row r="80" spans="1:51" ht="18.75" hidden="1" customHeight="1" x14ac:dyDescent="0.15">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619</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15">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309</v>
      </c>
      <c r="AF85" s="320"/>
      <c r="AG85" s="320"/>
      <c r="AH85" s="320"/>
      <c r="AI85" s="320" t="s">
        <v>331</v>
      </c>
      <c r="AJ85" s="320"/>
      <c r="AK85" s="320"/>
      <c r="AL85" s="320"/>
      <c r="AM85" s="320" t="s">
        <v>428</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309</v>
      </c>
      <c r="AF90" s="320"/>
      <c r="AG90" s="320"/>
      <c r="AH90" s="320"/>
      <c r="AI90" s="320" t="s">
        <v>331</v>
      </c>
      <c r="AJ90" s="320"/>
      <c r="AK90" s="320"/>
      <c r="AL90" s="320"/>
      <c r="AM90" s="320" t="s">
        <v>428</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309</v>
      </c>
      <c r="AF95" s="320"/>
      <c r="AG95" s="320"/>
      <c r="AH95" s="320"/>
      <c r="AI95" s="320" t="s">
        <v>331</v>
      </c>
      <c r="AJ95" s="320"/>
      <c r="AK95" s="320"/>
      <c r="AL95" s="320"/>
      <c r="AM95" s="320" t="s">
        <v>428</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309</v>
      </c>
      <c r="AF100" s="803"/>
      <c r="AG100" s="803"/>
      <c r="AH100" s="804"/>
      <c r="AI100" s="802" t="s">
        <v>331</v>
      </c>
      <c r="AJ100" s="803"/>
      <c r="AK100" s="803"/>
      <c r="AL100" s="804"/>
      <c r="AM100" s="802" t="s">
        <v>428</v>
      </c>
      <c r="AN100" s="803"/>
      <c r="AO100" s="803"/>
      <c r="AP100" s="804"/>
      <c r="AQ100" s="905" t="s">
        <v>336</v>
      </c>
      <c r="AR100" s="906"/>
      <c r="AS100" s="906"/>
      <c r="AT100" s="907"/>
      <c r="AU100" s="905" t="s">
        <v>460</v>
      </c>
      <c r="AV100" s="906"/>
      <c r="AW100" s="906"/>
      <c r="AX100" s="908"/>
    </row>
    <row r="101" spans="1:60" ht="23.25" customHeight="1" x14ac:dyDescent="0.15">
      <c r="A101" s="472"/>
      <c r="B101" s="473"/>
      <c r="C101" s="473"/>
      <c r="D101" s="473"/>
      <c r="E101" s="473"/>
      <c r="F101" s="474"/>
      <c r="G101" s="176" t="s">
        <v>644</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645</v>
      </c>
      <c r="AC101" s="532"/>
      <c r="AD101" s="532"/>
      <c r="AE101" s="343" t="s">
        <v>636</v>
      </c>
      <c r="AF101" s="343"/>
      <c r="AG101" s="343"/>
      <c r="AH101" s="343"/>
      <c r="AI101" s="343" t="s">
        <v>636</v>
      </c>
      <c r="AJ101" s="343"/>
      <c r="AK101" s="343"/>
      <c r="AL101" s="343"/>
      <c r="AM101" s="343" t="s">
        <v>655</v>
      </c>
      <c r="AN101" s="343"/>
      <c r="AO101" s="343"/>
      <c r="AP101" s="343"/>
      <c r="AQ101" s="343" t="s">
        <v>325</v>
      </c>
      <c r="AR101" s="343"/>
      <c r="AS101" s="343"/>
      <c r="AT101" s="343"/>
      <c r="AU101" s="348" t="s">
        <v>655</v>
      </c>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645</v>
      </c>
      <c r="AC102" s="532"/>
      <c r="AD102" s="532"/>
      <c r="AE102" s="343" t="s">
        <v>636</v>
      </c>
      <c r="AF102" s="343"/>
      <c r="AG102" s="343"/>
      <c r="AH102" s="343"/>
      <c r="AI102" s="343" t="s">
        <v>636</v>
      </c>
      <c r="AJ102" s="343"/>
      <c r="AK102" s="343"/>
      <c r="AL102" s="343"/>
      <c r="AM102" s="343" t="s">
        <v>655</v>
      </c>
      <c r="AN102" s="343"/>
      <c r="AO102" s="343"/>
      <c r="AP102" s="343"/>
      <c r="AQ102" s="343">
        <v>1</v>
      </c>
      <c r="AR102" s="343"/>
      <c r="AS102" s="343"/>
      <c r="AT102" s="343"/>
      <c r="AU102" s="356" t="s">
        <v>655</v>
      </c>
      <c r="AV102" s="357"/>
      <c r="AW102" s="357"/>
      <c r="AX102" s="909"/>
    </row>
    <row r="103" spans="1:60" ht="31.5" hidden="1"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309</v>
      </c>
      <c r="AF103" s="320"/>
      <c r="AG103" s="320"/>
      <c r="AH103" s="320"/>
      <c r="AI103" s="320" t="s">
        <v>331</v>
      </c>
      <c r="AJ103" s="320"/>
      <c r="AK103" s="320"/>
      <c r="AL103" s="320"/>
      <c r="AM103" s="320" t="s">
        <v>428</v>
      </c>
      <c r="AN103" s="320"/>
      <c r="AO103" s="320"/>
      <c r="AP103" s="320"/>
      <c r="AQ103" s="345" t="s">
        <v>336</v>
      </c>
      <c r="AR103" s="346"/>
      <c r="AS103" s="346"/>
      <c r="AT103" s="346"/>
      <c r="AU103" s="345" t="s">
        <v>460</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309</v>
      </c>
      <c r="AF106" s="320"/>
      <c r="AG106" s="320"/>
      <c r="AH106" s="320"/>
      <c r="AI106" s="320" t="s">
        <v>331</v>
      </c>
      <c r="AJ106" s="320"/>
      <c r="AK106" s="320"/>
      <c r="AL106" s="320"/>
      <c r="AM106" s="320" t="s">
        <v>428</v>
      </c>
      <c r="AN106" s="320"/>
      <c r="AO106" s="320"/>
      <c r="AP106" s="320"/>
      <c r="AQ106" s="345" t="s">
        <v>336</v>
      </c>
      <c r="AR106" s="346"/>
      <c r="AS106" s="346"/>
      <c r="AT106" s="346"/>
      <c r="AU106" s="345" t="s">
        <v>460</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309</v>
      </c>
      <c r="AF109" s="320"/>
      <c r="AG109" s="320"/>
      <c r="AH109" s="320"/>
      <c r="AI109" s="320" t="s">
        <v>331</v>
      </c>
      <c r="AJ109" s="320"/>
      <c r="AK109" s="320"/>
      <c r="AL109" s="320"/>
      <c r="AM109" s="320" t="s">
        <v>428</v>
      </c>
      <c r="AN109" s="320"/>
      <c r="AO109" s="320"/>
      <c r="AP109" s="320"/>
      <c r="AQ109" s="345" t="s">
        <v>336</v>
      </c>
      <c r="AR109" s="346"/>
      <c r="AS109" s="346"/>
      <c r="AT109" s="346"/>
      <c r="AU109" s="345" t="s">
        <v>460</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309</v>
      </c>
      <c r="AF112" s="320"/>
      <c r="AG112" s="320"/>
      <c r="AH112" s="320"/>
      <c r="AI112" s="320" t="s">
        <v>331</v>
      </c>
      <c r="AJ112" s="320"/>
      <c r="AK112" s="320"/>
      <c r="AL112" s="320"/>
      <c r="AM112" s="320" t="s">
        <v>428</v>
      </c>
      <c r="AN112" s="320"/>
      <c r="AO112" s="320"/>
      <c r="AP112" s="320"/>
      <c r="AQ112" s="345" t="s">
        <v>336</v>
      </c>
      <c r="AR112" s="346"/>
      <c r="AS112" s="346"/>
      <c r="AT112" s="346"/>
      <c r="AU112" s="345" t="s">
        <v>460</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309</v>
      </c>
      <c r="AF115" s="320"/>
      <c r="AG115" s="320"/>
      <c r="AH115" s="320"/>
      <c r="AI115" s="320" t="s">
        <v>331</v>
      </c>
      <c r="AJ115" s="320"/>
      <c r="AK115" s="320"/>
      <c r="AL115" s="320"/>
      <c r="AM115" s="320" t="s">
        <v>428</v>
      </c>
      <c r="AN115" s="320"/>
      <c r="AO115" s="320"/>
      <c r="AP115" s="320"/>
      <c r="AQ115" s="321" t="s">
        <v>461</v>
      </c>
      <c r="AR115" s="322"/>
      <c r="AS115" s="322"/>
      <c r="AT115" s="322"/>
      <c r="AU115" s="322"/>
      <c r="AV115" s="322"/>
      <c r="AW115" s="322"/>
      <c r="AX115" s="323"/>
    </row>
    <row r="116" spans="1:51" ht="23.25" customHeight="1" x14ac:dyDescent="0.15">
      <c r="A116" s="277"/>
      <c r="B116" s="278"/>
      <c r="C116" s="278"/>
      <c r="D116" s="278"/>
      <c r="E116" s="278"/>
      <c r="F116" s="279"/>
      <c r="G116" s="336" t="s">
        <v>646</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647</v>
      </c>
      <c r="AC116" s="286"/>
      <c r="AD116" s="287"/>
      <c r="AE116" s="343" t="s">
        <v>636</v>
      </c>
      <c r="AF116" s="343"/>
      <c r="AG116" s="343"/>
      <c r="AH116" s="343"/>
      <c r="AI116" s="343" t="s">
        <v>636</v>
      </c>
      <c r="AJ116" s="343"/>
      <c r="AK116" s="343"/>
      <c r="AL116" s="343"/>
      <c r="AM116" s="343" t="s">
        <v>655</v>
      </c>
      <c r="AN116" s="343"/>
      <c r="AO116" s="343"/>
      <c r="AP116" s="343"/>
      <c r="AQ116" s="348">
        <v>15</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648</v>
      </c>
      <c r="AC117" s="328"/>
      <c r="AD117" s="329"/>
      <c r="AE117" s="291" t="s">
        <v>636</v>
      </c>
      <c r="AF117" s="291"/>
      <c r="AG117" s="291"/>
      <c r="AH117" s="291"/>
      <c r="AI117" s="291" t="s">
        <v>636</v>
      </c>
      <c r="AJ117" s="291"/>
      <c r="AK117" s="291"/>
      <c r="AL117" s="291"/>
      <c r="AM117" s="291" t="s">
        <v>655</v>
      </c>
      <c r="AN117" s="291"/>
      <c r="AO117" s="291"/>
      <c r="AP117" s="291"/>
      <c r="AQ117" s="291" t="s">
        <v>664</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309</v>
      </c>
      <c r="AF118" s="320"/>
      <c r="AG118" s="320"/>
      <c r="AH118" s="320"/>
      <c r="AI118" s="320" t="s">
        <v>331</v>
      </c>
      <c r="AJ118" s="320"/>
      <c r="AK118" s="320"/>
      <c r="AL118" s="320"/>
      <c r="AM118" s="320" t="s">
        <v>428</v>
      </c>
      <c r="AN118" s="320"/>
      <c r="AO118" s="320"/>
      <c r="AP118" s="320"/>
      <c r="AQ118" s="321" t="s">
        <v>461</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309</v>
      </c>
      <c r="AF121" s="320"/>
      <c r="AG121" s="320"/>
      <c r="AH121" s="320"/>
      <c r="AI121" s="320" t="s">
        <v>331</v>
      </c>
      <c r="AJ121" s="320"/>
      <c r="AK121" s="320"/>
      <c r="AL121" s="320"/>
      <c r="AM121" s="320" t="s">
        <v>428</v>
      </c>
      <c r="AN121" s="320"/>
      <c r="AO121" s="320"/>
      <c r="AP121" s="320"/>
      <c r="AQ121" s="321" t="s">
        <v>461</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309</v>
      </c>
      <c r="AF124" s="320"/>
      <c r="AG124" s="320"/>
      <c r="AH124" s="320"/>
      <c r="AI124" s="320" t="s">
        <v>331</v>
      </c>
      <c r="AJ124" s="320"/>
      <c r="AK124" s="320"/>
      <c r="AL124" s="320"/>
      <c r="AM124" s="320" t="s">
        <v>428</v>
      </c>
      <c r="AN124" s="320"/>
      <c r="AO124" s="320"/>
      <c r="AP124" s="320"/>
      <c r="AQ124" s="321" t="s">
        <v>461</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280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309</v>
      </c>
      <c r="AF127" s="320"/>
      <c r="AG127" s="320"/>
      <c r="AH127" s="320"/>
      <c r="AI127" s="320" t="s">
        <v>331</v>
      </c>
      <c r="AJ127" s="320"/>
      <c r="AK127" s="320"/>
      <c r="AL127" s="320"/>
      <c r="AM127" s="320" t="s">
        <v>428</v>
      </c>
      <c r="AN127" s="320"/>
      <c r="AO127" s="320"/>
      <c r="AP127" s="320"/>
      <c r="AQ127" s="321" t="s">
        <v>461</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280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2" t="s">
        <v>324</v>
      </c>
      <c r="B130" s="970"/>
      <c r="C130" s="969" t="s">
        <v>188</v>
      </c>
      <c r="D130" s="970"/>
      <c r="E130" s="293" t="s">
        <v>217</v>
      </c>
      <c r="F130" s="294"/>
      <c r="G130" s="295" t="s">
        <v>649</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3"/>
      <c r="B131" s="238"/>
      <c r="C131" s="237"/>
      <c r="D131" s="238"/>
      <c r="E131" s="224" t="s">
        <v>216</v>
      </c>
      <c r="F131" s="225"/>
      <c r="G131" s="222" t="s">
        <v>650</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618</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636</v>
      </c>
      <c r="AR133" s="256"/>
      <c r="AS133" s="164" t="s">
        <v>185</v>
      </c>
      <c r="AT133" s="187"/>
      <c r="AU133" s="163">
        <v>5</v>
      </c>
      <c r="AV133" s="163"/>
      <c r="AW133" s="164" t="s">
        <v>175</v>
      </c>
      <c r="AX133" s="165"/>
      <c r="AY133">
        <f>$AY$132</f>
        <v>1</v>
      </c>
    </row>
    <row r="134" spans="1:51" ht="39.75" customHeight="1" x14ac:dyDescent="0.15">
      <c r="A134" s="973"/>
      <c r="B134" s="238"/>
      <c r="C134" s="237"/>
      <c r="D134" s="238"/>
      <c r="E134" s="237"/>
      <c r="F134" s="299"/>
      <c r="G134" s="217" t="s">
        <v>651</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652</v>
      </c>
      <c r="AC134" s="209"/>
      <c r="AD134" s="209"/>
      <c r="AE134" s="251" t="s">
        <v>636</v>
      </c>
      <c r="AF134" s="152"/>
      <c r="AG134" s="152"/>
      <c r="AH134" s="152"/>
      <c r="AI134" s="251" t="s">
        <v>636</v>
      </c>
      <c r="AJ134" s="152"/>
      <c r="AK134" s="152"/>
      <c r="AL134" s="152"/>
      <c r="AM134" s="251" t="s">
        <v>667</v>
      </c>
      <c r="AN134" s="152"/>
      <c r="AO134" s="152"/>
      <c r="AP134" s="152"/>
      <c r="AQ134" s="251" t="s">
        <v>636</v>
      </c>
      <c r="AR134" s="152"/>
      <c r="AS134" s="152"/>
      <c r="AT134" s="152"/>
      <c r="AU134" s="251" t="s">
        <v>636</v>
      </c>
      <c r="AV134" s="152"/>
      <c r="AW134" s="152"/>
      <c r="AX134" s="196"/>
      <c r="AY134">
        <f t="shared" ref="AY134:AY135" si="13">$AY$132</f>
        <v>1</v>
      </c>
    </row>
    <row r="135" spans="1:51" ht="39.75" customHeight="1" x14ac:dyDescent="0.15">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7" t="s">
        <v>53</v>
      </c>
      <c r="Z135" s="143"/>
      <c r="AA135" s="144"/>
      <c r="AB135" s="271" t="s">
        <v>652</v>
      </c>
      <c r="AC135" s="160"/>
      <c r="AD135" s="160"/>
      <c r="AE135" s="251" t="s">
        <v>636</v>
      </c>
      <c r="AF135" s="152"/>
      <c r="AG135" s="152"/>
      <c r="AH135" s="152"/>
      <c r="AI135" s="251" t="s">
        <v>636</v>
      </c>
      <c r="AJ135" s="152"/>
      <c r="AK135" s="152"/>
      <c r="AL135" s="152"/>
      <c r="AM135" s="251" t="s">
        <v>667</v>
      </c>
      <c r="AN135" s="152"/>
      <c r="AO135" s="152"/>
      <c r="AP135" s="152"/>
      <c r="AQ135" s="251" t="s">
        <v>636</v>
      </c>
      <c r="AR135" s="152"/>
      <c r="AS135" s="152"/>
      <c r="AT135" s="152"/>
      <c r="AU135" s="251">
        <v>90</v>
      </c>
      <c r="AV135" s="152"/>
      <c r="AW135" s="152"/>
      <c r="AX135" s="196"/>
      <c r="AY135">
        <f t="shared" si="13"/>
        <v>1</v>
      </c>
    </row>
    <row r="136" spans="1:51" ht="18.75" hidden="1" customHeight="1" x14ac:dyDescent="0.15">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618</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6"/>
      <c r="AY138">
        <f t="shared" ref="AY138:AY139" si="14">$AY$136</f>
        <v>0</v>
      </c>
    </row>
    <row r="139" spans="1:51" ht="39.75" hidden="1" customHeight="1" x14ac:dyDescent="0.15">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7"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6"/>
      <c r="AY139">
        <f t="shared" si="14"/>
        <v>0</v>
      </c>
    </row>
    <row r="140" spans="1:51" ht="18.75" hidden="1" customHeight="1" x14ac:dyDescent="0.15">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618</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6"/>
      <c r="AY142">
        <f t="shared" ref="AY142:AY143" si="15">$AY$140</f>
        <v>0</v>
      </c>
    </row>
    <row r="143" spans="1:51" ht="39.75" hidden="1" customHeight="1" x14ac:dyDescent="0.15">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7"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6"/>
      <c r="AY143">
        <f t="shared" si="15"/>
        <v>0</v>
      </c>
    </row>
    <row r="144" spans="1:51" ht="18.75" hidden="1" customHeight="1" x14ac:dyDescent="0.15">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618</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6"/>
      <c r="AY146">
        <f t="shared" ref="AY146:AY147" si="16">$AY$144</f>
        <v>0</v>
      </c>
    </row>
    <row r="147" spans="1:51" ht="39.75" hidden="1" customHeight="1" x14ac:dyDescent="0.15">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7"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6"/>
      <c r="AY147">
        <f t="shared" si="16"/>
        <v>0</v>
      </c>
    </row>
    <row r="148" spans="1:51" ht="18.75" hidden="1" customHeight="1" x14ac:dyDescent="0.15">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618</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6"/>
      <c r="AY150">
        <f t="shared" ref="AY150:AY151" si="17">$AY$148</f>
        <v>0</v>
      </c>
    </row>
    <row r="151" spans="1:51" ht="39.75" hidden="1" customHeight="1" x14ac:dyDescent="0.15">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7"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6"/>
      <c r="AY151">
        <f t="shared" si="17"/>
        <v>0</v>
      </c>
    </row>
    <row r="152" spans="1:51" ht="22.5" hidden="1" customHeight="1" x14ac:dyDescent="0.15">
      <c r="A152" s="973"/>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3"/>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3"/>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3"/>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3"/>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3"/>
      <c r="B188" s="238"/>
      <c r="C188" s="237"/>
      <c r="D188" s="238"/>
      <c r="E188" s="175" t="s">
        <v>663</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thickBot="1" x14ac:dyDescent="0.2">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618</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6"/>
      <c r="AY194">
        <f t="shared" ref="AY194:AY195" si="23">$AY$192</f>
        <v>0</v>
      </c>
    </row>
    <row r="195" spans="1:51" ht="39.75" hidden="1" customHeight="1" x14ac:dyDescent="0.15">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7"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6"/>
      <c r="AY195">
        <f t="shared" si="23"/>
        <v>0</v>
      </c>
    </row>
    <row r="196" spans="1:51" ht="18.75" hidden="1" customHeight="1" x14ac:dyDescent="0.15">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618</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6"/>
      <c r="AY198">
        <f t="shared" ref="AY198:AY199" si="24">$AY$196</f>
        <v>0</v>
      </c>
    </row>
    <row r="199" spans="1:51" ht="39.75" hidden="1" customHeight="1" x14ac:dyDescent="0.15">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7"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6"/>
      <c r="AY199">
        <f t="shared" si="24"/>
        <v>0</v>
      </c>
    </row>
    <row r="200" spans="1:51" ht="18.75" hidden="1" customHeight="1" x14ac:dyDescent="0.15">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618</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6"/>
      <c r="AY202">
        <f t="shared" ref="AY202:AY203" si="25">$AY$200</f>
        <v>0</v>
      </c>
    </row>
    <row r="203" spans="1:51" ht="39.75" hidden="1" customHeight="1" x14ac:dyDescent="0.15">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7"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6"/>
      <c r="AY203">
        <f t="shared" si="25"/>
        <v>0</v>
      </c>
    </row>
    <row r="204" spans="1:51" ht="18.75" hidden="1" customHeight="1" x14ac:dyDescent="0.15">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618</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6"/>
      <c r="AY206">
        <f t="shared" ref="AY206:AY207" si="26">$AY$204</f>
        <v>0</v>
      </c>
    </row>
    <row r="207" spans="1:51" ht="39.75" hidden="1" customHeight="1" x14ac:dyDescent="0.15">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7"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6"/>
      <c r="AY207">
        <f t="shared" si="26"/>
        <v>0</v>
      </c>
    </row>
    <row r="208" spans="1:51" ht="18.75" hidden="1" customHeight="1" x14ac:dyDescent="0.15">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618</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6"/>
      <c r="AY210">
        <f t="shared" ref="AY210:AY211" si="27">$AY$208</f>
        <v>0</v>
      </c>
    </row>
    <row r="211" spans="1:51" ht="39.75" hidden="1" customHeight="1" x14ac:dyDescent="0.15">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7"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6"/>
      <c r="AY211">
        <f t="shared" si="27"/>
        <v>0</v>
      </c>
    </row>
    <row r="212" spans="1:51" ht="22.5" hidden="1" customHeight="1" x14ac:dyDescent="0.15">
      <c r="A212" s="973"/>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3"/>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3"/>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3"/>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3"/>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618</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6"/>
      <c r="AY254">
        <f t="shared" ref="AY254:AY255" si="33">$AY$252</f>
        <v>0</v>
      </c>
    </row>
    <row r="255" spans="1:51" ht="39.75" hidden="1" customHeight="1" x14ac:dyDescent="0.15">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7"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6"/>
      <c r="AY255">
        <f t="shared" si="33"/>
        <v>0</v>
      </c>
    </row>
    <row r="256" spans="1:51" ht="18.75" hidden="1" customHeight="1" x14ac:dyDescent="0.15">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618</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6"/>
      <c r="AY258">
        <f t="shared" ref="AY258:AY259" si="34">$AY$256</f>
        <v>0</v>
      </c>
    </row>
    <row r="259" spans="1:51" ht="39.75" hidden="1" customHeight="1" x14ac:dyDescent="0.15">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7"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6"/>
      <c r="AY259">
        <f t="shared" si="34"/>
        <v>0</v>
      </c>
    </row>
    <row r="260" spans="1:51" ht="18.75" hidden="1" customHeight="1" x14ac:dyDescent="0.15">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618</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6"/>
      <c r="AY262">
        <f t="shared" ref="AY262:AY263" si="35">$AY$260</f>
        <v>0</v>
      </c>
    </row>
    <row r="263" spans="1:51" ht="39.75" hidden="1" customHeight="1" x14ac:dyDescent="0.15">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7"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6"/>
      <c r="AY263">
        <f t="shared" si="35"/>
        <v>0</v>
      </c>
    </row>
    <row r="264" spans="1:51" ht="18.75" hidden="1" customHeight="1" x14ac:dyDescent="0.15">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618</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6"/>
      <c r="AY266">
        <f t="shared" ref="AY266:AY267" si="36">$AY$264</f>
        <v>0</v>
      </c>
    </row>
    <row r="267" spans="1:51" ht="39.75" hidden="1" customHeight="1" x14ac:dyDescent="0.15">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7"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6"/>
      <c r="AY267">
        <f t="shared" si="36"/>
        <v>0</v>
      </c>
    </row>
    <row r="268" spans="1:51" ht="18.75" hidden="1" customHeight="1" x14ac:dyDescent="0.15">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618</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6"/>
      <c r="AY270">
        <f t="shared" ref="AY270:AY271" si="37">$AY$268</f>
        <v>0</v>
      </c>
    </row>
    <row r="271" spans="1:51" ht="39.75" hidden="1" customHeight="1" x14ac:dyDescent="0.15">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7"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6"/>
      <c r="AY271">
        <f t="shared" si="37"/>
        <v>0</v>
      </c>
    </row>
    <row r="272" spans="1:51" ht="22.5" hidden="1" customHeight="1" x14ac:dyDescent="0.15">
      <c r="A272" s="973"/>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3"/>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3"/>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3"/>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3"/>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618</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6"/>
      <c r="AY314">
        <f t="shared" ref="AY314:AY315" si="43">$AY$312</f>
        <v>0</v>
      </c>
    </row>
    <row r="315" spans="1:51" ht="39.75" hidden="1" customHeight="1" x14ac:dyDescent="0.15">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7"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6"/>
      <c r="AY315">
        <f t="shared" si="43"/>
        <v>0</v>
      </c>
    </row>
    <row r="316" spans="1:51" ht="18.75" hidden="1" customHeight="1" x14ac:dyDescent="0.15">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618</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6"/>
      <c r="AY318">
        <f t="shared" ref="AY318:AY319" si="44">$AY$316</f>
        <v>0</v>
      </c>
    </row>
    <row r="319" spans="1:51" ht="39.75" hidden="1" customHeight="1" x14ac:dyDescent="0.15">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7"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6"/>
      <c r="AY319">
        <f t="shared" si="44"/>
        <v>0</v>
      </c>
    </row>
    <row r="320" spans="1:51" ht="18.75" hidden="1" customHeight="1" x14ac:dyDescent="0.15">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618</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6"/>
      <c r="AY322">
        <f t="shared" ref="AY322:AY323" si="45">$AY$320</f>
        <v>0</v>
      </c>
    </row>
    <row r="323" spans="1:51" ht="39.75" hidden="1" customHeight="1" x14ac:dyDescent="0.15">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7"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6"/>
      <c r="AY323">
        <f t="shared" si="45"/>
        <v>0</v>
      </c>
    </row>
    <row r="324" spans="1:51" ht="18.75" hidden="1" customHeight="1" x14ac:dyDescent="0.15">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618</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6"/>
      <c r="AY326">
        <f t="shared" ref="AY326:AY327" si="46">$AY$324</f>
        <v>0</v>
      </c>
    </row>
    <row r="327" spans="1:51" ht="39.75" hidden="1" customHeight="1" x14ac:dyDescent="0.15">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7"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6"/>
      <c r="AY327">
        <f t="shared" si="46"/>
        <v>0</v>
      </c>
    </row>
    <row r="328" spans="1:51" ht="18.75" hidden="1" customHeight="1" x14ac:dyDescent="0.15">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618</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6"/>
      <c r="AY330">
        <f t="shared" ref="AY330:AY331" si="47">$AY$328</f>
        <v>0</v>
      </c>
    </row>
    <row r="331" spans="1:51" ht="39.75" hidden="1" customHeight="1" x14ac:dyDescent="0.15">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7"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6"/>
      <c r="AY331">
        <f t="shared" si="47"/>
        <v>0</v>
      </c>
    </row>
    <row r="332" spans="1:51" ht="22.5" hidden="1" customHeight="1" x14ac:dyDescent="0.15">
      <c r="A332" s="973"/>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3"/>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3"/>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3"/>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3"/>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618</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6"/>
      <c r="AY374">
        <f t="shared" ref="AY374:AY375" si="53">$AY$372</f>
        <v>0</v>
      </c>
    </row>
    <row r="375" spans="1:51" ht="39.75" hidden="1" customHeight="1" x14ac:dyDescent="0.15">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7"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6"/>
      <c r="AY375">
        <f t="shared" si="53"/>
        <v>0</v>
      </c>
    </row>
    <row r="376" spans="1:51" ht="18.75" hidden="1" customHeight="1" x14ac:dyDescent="0.15">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618</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6"/>
      <c r="AY378">
        <f t="shared" ref="AY378:AY379" si="54">$AY$376</f>
        <v>0</v>
      </c>
    </row>
    <row r="379" spans="1:51" ht="39.75" hidden="1" customHeight="1" x14ac:dyDescent="0.15">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7"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6"/>
      <c r="AY379">
        <f t="shared" si="54"/>
        <v>0</v>
      </c>
    </row>
    <row r="380" spans="1:51" ht="18.75" hidden="1" customHeight="1" x14ac:dyDescent="0.15">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618</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6"/>
      <c r="AY382">
        <f t="shared" ref="AY382:AY383" si="55">$AY$380</f>
        <v>0</v>
      </c>
    </row>
    <row r="383" spans="1:51" ht="39.75" hidden="1" customHeight="1" x14ac:dyDescent="0.15">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7"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6"/>
      <c r="AY383">
        <f t="shared" si="55"/>
        <v>0</v>
      </c>
    </row>
    <row r="384" spans="1:51" ht="18.75" hidden="1" customHeight="1" x14ac:dyDescent="0.15">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618</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6"/>
      <c r="AY386">
        <f t="shared" ref="AY386:AY387" si="56">$AY$384</f>
        <v>0</v>
      </c>
    </row>
    <row r="387" spans="1:51" ht="39.75" hidden="1" customHeight="1" x14ac:dyDescent="0.15">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7"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6"/>
      <c r="AY387">
        <f t="shared" si="56"/>
        <v>0</v>
      </c>
    </row>
    <row r="388" spans="1:51" ht="18.75" hidden="1" customHeight="1" x14ac:dyDescent="0.15">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618</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6"/>
      <c r="AY390">
        <f t="shared" ref="AY390:AY391" si="57">$AY$388</f>
        <v>0</v>
      </c>
    </row>
    <row r="391" spans="1:51" ht="39.75" hidden="1" customHeight="1" x14ac:dyDescent="0.15">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7"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6"/>
      <c r="AY391">
        <f t="shared" si="57"/>
        <v>0</v>
      </c>
    </row>
    <row r="392" spans="1:51" ht="22.5" hidden="1" customHeight="1" x14ac:dyDescent="0.15">
      <c r="A392" s="973"/>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3"/>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3"/>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3"/>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3"/>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15">
      <c r="A430" s="973"/>
      <c r="B430" s="238"/>
      <c r="C430" s="235" t="s">
        <v>590</v>
      </c>
      <c r="D430" s="236"/>
      <c r="E430" s="224" t="s">
        <v>318</v>
      </c>
      <c r="F430" s="429"/>
      <c r="G430" s="226" t="s">
        <v>204</v>
      </c>
      <c r="H430" s="173"/>
      <c r="I430" s="173"/>
      <c r="J430" s="227" t="s">
        <v>636</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15">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462</v>
      </c>
      <c r="AJ431" s="199"/>
      <c r="AK431" s="199"/>
      <c r="AL431" s="200"/>
      <c r="AM431" s="199" t="s">
        <v>463</v>
      </c>
      <c r="AN431" s="199"/>
      <c r="AO431" s="199"/>
      <c r="AP431" s="200"/>
      <c r="AQ431" s="200" t="s">
        <v>184</v>
      </c>
      <c r="AR431" s="184"/>
      <c r="AS431" s="184"/>
      <c r="AT431" s="185"/>
      <c r="AU431" s="161" t="s">
        <v>133</v>
      </c>
      <c r="AV431" s="161"/>
      <c r="AW431" s="161"/>
      <c r="AX431" s="162"/>
      <c r="AY431">
        <f>COUNTA($G$433)</f>
        <v>1</v>
      </c>
    </row>
    <row r="432" spans="1:51" ht="18.75" hidden="1" customHeight="1" x14ac:dyDescent="0.15">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636</v>
      </c>
      <c r="AF432" s="163"/>
      <c r="AG432" s="164" t="s">
        <v>185</v>
      </c>
      <c r="AH432" s="187"/>
      <c r="AI432" s="201"/>
      <c r="AJ432" s="201"/>
      <c r="AK432" s="201"/>
      <c r="AL432" s="202"/>
      <c r="AM432" s="201"/>
      <c r="AN432" s="201"/>
      <c r="AO432" s="201"/>
      <c r="AP432" s="202"/>
      <c r="AQ432" s="216" t="s">
        <v>636</v>
      </c>
      <c r="AR432" s="163"/>
      <c r="AS432" s="164" t="s">
        <v>185</v>
      </c>
      <c r="AT432" s="187"/>
      <c r="AU432" s="163" t="s">
        <v>636</v>
      </c>
      <c r="AV432" s="163"/>
      <c r="AW432" s="164" t="s">
        <v>175</v>
      </c>
      <c r="AX432" s="165"/>
      <c r="AY432">
        <f>$AY$431</f>
        <v>1</v>
      </c>
    </row>
    <row r="433" spans="1:51" ht="23.25" hidden="1" customHeight="1" x14ac:dyDescent="0.15">
      <c r="A433" s="973"/>
      <c r="B433" s="238"/>
      <c r="C433" s="237"/>
      <c r="D433" s="238"/>
      <c r="E433" s="181"/>
      <c r="F433" s="182"/>
      <c r="G433" s="217" t="s">
        <v>636</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636</v>
      </c>
      <c r="AC433" s="160"/>
      <c r="AD433" s="160"/>
      <c r="AE433" s="151" t="s">
        <v>636</v>
      </c>
      <c r="AF433" s="152"/>
      <c r="AG433" s="152"/>
      <c r="AH433" s="152"/>
      <c r="AI433" s="151" t="s">
        <v>636</v>
      </c>
      <c r="AJ433" s="152"/>
      <c r="AK433" s="152"/>
      <c r="AL433" s="152"/>
      <c r="AM433" s="151" t="s">
        <v>655</v>
      </c>
      <c r="AN433" s="152"/>
      <c r="AO433" s="152"/>
      <c r="AP433" s="153"/>
      <c r="AQ433" s="151" t="s">
        <v>636</v>
      </c>
      <c r="AR433" s="152"/>
      <c r="AS433" s="152"/>
      <c r="AT433" s="153"/>
      <c r="AU433" s="152" t="s">
        <v>636</v>
      </c>
      <c r="AV433" s="152"/>
      <c r="AW433" s="152"/>
      <c r="AX433" s="196"/>
      <c r="AY433">
        <f t="shared" ref="AY433:AY435" si="63">$AY$431</f>
        <v>1</v>
      </c>
    </row>
    <row r="434" spans="1:51" ht="23.25" hidden="1" customHeight="1" x14ac:dyDescent="0.15">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7" t="s">
        <v>53</v>
      </c>
      <c r="Z434" s="143"/>
      <c r="AA434" s="144"/>
      <c r="AB434" s="209" t="s">
        <v>636</v>
      </c>
      <c r="AC434" s="209"/>
      <c r="AD434" s="209"/>
      <c r="AE434" s="151" t="s">
        <v>636</v>
      </c>
      <c r="AF434" s="152"/>
      <c r="AG434" s="152"/>
      <c r="AH434" s="153"/>
      <c r="AI434" s="151" t="s">
        <v>636</v>
      </c>
      <c r="AJ434" s="152"/>
      <c r="AK434" s="152"/>
      <c r="AL434" s="152"/>
      <c r="AM434" s="151" t="s">
        <v>655</v>
      </c>
      <c r="AN434" s="152"/>
      <c r="AO434" s="152"/>
      <c r="AP434" s="153"/>
      <c r="AQ434" s="151" t="s">
        <v>636</v>
      </c>
      <c r="AR434" s="152"/>
      <c r="AS434" s="152"/>
      <c r="AT434" s="153"/>
      <c r="AU434" s="152" t="s">
        <v>636</v>
      </c>
      <c r="AV434" s="152"/>
      <c r="AW434" s="152"/>
      <c r="AX434" s="196"/>
      <c r="AY434">
        <f t="shared" si="63"/>
        <v>1</v>
      </c>
    </row>
    <row r="435" spans="1:51" ht="23.25" hidden="1" customHeight="1" x14ac:dyDescent="0.15">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7" t="s">
        <v>13</v>
      </c>
      <c r="Z435" s="143"/>
      <c r="AA435" s="144"/>
      <c r="AB435" s="198" t="s">
        <v>176</v>
      </c>
      <c r="AC435" s="198"/>
      <c r="AD435" s="198"/>
      <c r="AE435" s="151" t="s">
        <v>636</v>
      </c>
      <c r="AF435" s="152"/>
      <c r="AG435" s="152"/>
      <c r="AH435" s="153"/>
      <c r="AI435" s="151" t="s">
        <v>636</v>
      </c>
      <c r="AJ435" s="152"/>
      <c r="AK435" s="152"/>
      <c r="AL435" s="152"/>
      <c r="AM435" s="151" t="s">
        <v>655</v>
      </c>
      <c r="AN435" s="152"/>
      <c r="AO435" s="152"/>
      <c r="AP435" s="153"/>
      <c r="AQ435" s="151" t="s">
        <v>636</v>
      </c>
      <c r="AR435" s="152"/>
      <c r="AS435" s="152"/>
      <c r="AT435" s="153"/>
      <c r="AU435" s="152" t="s">
        <v>636</v>
      </c>
      <c r="AV435" s="152"/>
      <c r="AW435" s="152"/>
      <c r="AX435" s="196"/>
      <c r="AY435">
        <f t="shared" si="63"/>
        <v>1</v>
      </c>
    </row>
    <row r="436" spans="1:51" ht="18.75" hidden="1" customHeight="1" x14ac:dyDescent="0.15">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462</v>
      </c>
      <c r="AJ436" s="199"/>
      <c r="AK436" s="199"/>
      <c r="AL436" s="200"/>
      <c r="AM436" s="199" t="s">
        <v>463</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6"/>
      <c r="AY438">
        <f t="shared" ref="AY438:AY440" si="64">$AY$436</f>
        <v>0</v>
      </c>
    </row>
    <row r="439" spans="1:51" ht="23.25" hidden="1" customHeight="1" x14ac:dyDescent="0.15">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7"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6"/>
      <c r="AY439">
        <f t="shared" si="64"/>
        <v>0</v>
      </c>
    </row>
    <row r="440" spans="1:51" ht="23.25" hidden="1" customHeight="1" x14ac:dyDescent="0.15">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7" t="s">
        <v>13</v>
      </c>
      <c r="Z440" s="143"/>
      <c r="AA440" s="144"/>
      <c r="AB440" s="198" t="s">
        <v>176</v>
      </c>
      <c r="AC440" s="198"/>
      <c r="AD440" s="198"/>
      <c r="AE440" s="151"/>
      <c r="AF440" s="152"/>
      <c r="AG440" s="152"/>
      <c r="AH440" s="153"/>
      <c r="AI440" s="151"/>
      <c r="AJ440" s="152"/>
      <c r="AK440" s="152"/>
      <c r="AL440" s="152"/>
      <c r="AM440" s="151"/>
      <c r="AN440" s="152"/>
      <c r="AO440" s="152"/>
      <c r="AP440" s="153"/>
      <c r="AQ440" s="151"/>
      <c r="AR440" s="152"/>
      <c r="AS440" s="152"/>
      <c r="AT440" s="153"/>
      <c r="AU440" s="152"/>
      <c r="AV440" s="152"/>
      <c r="AW440" s="152"/>
      <c r="AX440" s="196"/>
      <c r="AY440">
        <f t="shared" si="64"/>
        <v>0</v>
      </c>
    </row>
    <row r="441" spans="1:51" ht="18.75" hidden="1" customHeight="1" x14ac:dyDescent="0.15">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462</v>
      </c>
      <c r="AJ441" s="199"/>
      <c r="AK441" s="199"/>
      <c r="AL441" s="200"/>
      <c r="AM441" s="199" t="s">
        <v>463</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6"/>
      <c r="AY443">
        <f t="shared" ref="AY443:AY445" si="65">$AY$441</f>
        <v>0</v>
      </c>
    </row>
    <row r="444" spans="1:51" ht="23.25" hidden="1" customHeight="1" x14ac:dyDescent="0.15">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7"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6"/>
      <c r="AY444">
        <f t="shared" si="65"/>
        <v>0</v>
      </c>
    </row>
    <row r="445" spans="1:51" ht="23.25" hidden="1" customHeight="1" x14ac:dyDescent="0.15">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7" t="s">
        <v>13</v>
      </c>
      <c r="Z445" s="143"/>
      <c r="AA445" s="144"/>
      <c r="AB445" s="198" t="s">
        <v>176</v>
      </c>
      <c r="AC445" s="198"/>
      <c r="AD445" s="198"/>
      <c r="AE445" s="151"/>
      <c r="AF445" s="152"/>
      <c r="AG445" s="152"/>
      <c r="AH445" s="153"/>
      <c r="AI445" s="151"/>
      <c r="AJ445" s="152"/>
      <c r="AK445" s="152"/>
      <c r="AL445" s="152"/>
      <c r="AM445" s="151"/>
      <c r="AN445" s="152"/>
      <c r="AO445" s="152"/>
      <c r="AP445" s="153"/>
      <c r="AQ445" s="151"/>
      <c r="AR445" s="152"/>
      <c r="AS445" s="152"/>
      <c r="AT445" s="153"/>
      <c r="AU445" s="152"/>
      <c r="AV445" s="152"/>
      <c r="AW445" s="152"/>
      <c r="AX445" s="196"/>
      <c r="AY445">
        <f t="shared" si="65"/>
        <v>0</v>
      </c>
    </row>
    <row r="446" spans="1:51" ht="18.75" hidden="1" customHeight="1" x14ac:dyDescent="0.15">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462</v>
      </c>
      <c r="AJ446" s="199"/>
      <c r="AK446" s="199"/>
      <c r="AL446" s="200"/>
      <c r="AM446" s="199" t="s">
        <v>463</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6"/>
      <c r="AY448">
        <f t="shared" ref="AY448:AY450" si="66">$AY$446</f>
        <v>0</v>
      </c>
    </row>
    <row r="449" spans="1:51" ht="23.25" hidden="1" customHeight="1" x14ac:dyDescent="0.15">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7"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6"/>
      <c r="AY449">
        <f t="shared" si="66"/>
        <v>0</v>
      </c>
    </row>
    <row r="450" spans="1:51" ht="23.25" hidden="1" customHeight="1" x14ac:dyDescent="0.15">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7" t="s">
        <v>13</v>
      </c>
      <c r="Z450" s="143"/>
      <c r="AA450" s="144"/>
      <c r="AB450" s="198" t="s">
        <v>176</v>
      </c>
      <c r="AC450" s="198"/>
      <c r="AD450" s="198"/>
      <c r="AE450" s="151"/>
      <c r="AF450" s="152"/>
      <c r="AG450" s="152"/>
      <c r="AH450" s="153"/>
      <c r="AI450" s="151"/>
      <c r="AJ450" s="152"/>
      <c r="AK450" s="152"/>
      <c r="AL450" s="152"/>
      <c r="AM450" s="151"/>
      <c r="AN450" s="152"/>
      <c r="AO450" s="152"/>
      <c r="AP450" s="153"/>
      <c r="AQ450" s="151"/>
      <c r="AR450" s="152"/>
      <c r="AS450" s="152"/>
      <c r="AT450" s="153"/>
      <c r="AU450" s="152"/>
      <c r="AV450" s="152"/>
      <c r="AW450" s="152"/>
      <c r="AX450" s="196"/>
      <c r="AY450">
        <f t="shared" si="66"/>
        <v>0</v>
      </c>
    </row>
    <row r="451" spans="1:51" ht="18.75" hidden="1" customHeight="1" x14ac:dyDescent="0.15">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462</v>
      </c>
      <c r="AJ451" s="199"/>
      <c r="AK451" s="199"/>
      <c r="AL451" s="200"/>
      <c r="AM451" s="199" t="s">
        <v>463</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6"/>
      <c r="AY453">
        <f t="shared" ref="AY453:AY455" si="67">$AY$451</f>
        <v>0</v>
      </c>
    </row>
    <row r="454" spans="1:51" ht="23.25" hidden="1" customHeight="1" x14ac:dyDescent="0.15">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7"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6"/>
      <c r="AY454">
        <f t="shared" si="67"/>
        <v>0</v>
      </c>
    </row>
    <row r="455" spans="1:51" ht="23.25" hidden="1" customHeight="1" x14ac:dyDescent="0.15">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7" t="s">
        <v>13</v>
      </c>
      <c r="Z455" s="143"/>
      <c r="AA455" s="144"/>
      <c r="AB455" s="198" t="s">
        <v>176</v>
      </c>
      <c r="AC455" s="198"/>
      <c r="AD455" s="198"/>
      <c r="AE455" s="151"/>
      <c r="AF455" s="152"/>
      <c r="AG455" s="152"/>
      <c r="AH455" s="153"/>
      <c r="AI455" s="151"/>
      <c r="AJ455" s="152"/>
      <c r="AK455" s="152"/>
      <c r="AL455" s="152"/>
      <c r="AM455" s="151"/>
      <c r="AN455" s="152"/>
      <c r="AO455" s="152"/>
      <c r="AP455" s="153"/>
      <c r="AQ455" s="151"/>
      <c r="AR455" s="152"/>
      <c r="AS455" s="152"/>
      <c r="AT455" s="153"/>
      <c r="AU455" s="152"/>
      <c r="AV455" s="152"/>
      <c r="AW455" s="152"/>
      <c r="AX455" s="196"/>
      <c r="AY455">
        <f t="shared" si="67"/>
        <v>0</v>
      </c>
    </row>
    <row r="456" spans="1:51" ht="18.75" hidden="1" customHeight="1" x14ac:dyDescent="0.15">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462</v>
      </c>
      <c r="AJ456" s="199"/>
      <c r="AK456" s="199"/>
      <c r="AL456" s="200"/>
      <c r="AM456" s="199" t="s">
        <v>463</v>
      </c>
      <c r="AN456" s="199"/>
      <c r="AO456" s="199"/>
      <c r="AP456" s="200"/>
      <c r="AQ456" s="200" t="s">
        <v>184</v>
      </c>
      <c r="AR456" s="184"/>
      <c r="AS456" s="184"/>
      <c r="AT456" s="185"/>
      <c r="AU456" s="161" t="s">
        <v>133</v>
      </c>
      <c r="AV456" s="161"/>
      <c r="AW456" s="161"/>
      <c r="AX456" s="162"/>
      <c r="AY456">
        <f>COUNTA($G$458)</f>
        <v>1</v>
      </c>
    </row>
    <row r="457" spans="1:51" ht="18.75" hidden="1" customHeight="1" x14ac:dyDescent="0.15">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636</v>
      </c>
      <c r="AF457" s="163"/>
      <c r="AG457" s="164" t="s">
        <v>185</v>
      </c>
      <c r="AH457" s="187"/>
      <c r="AI457" s="201"/>
      <c r="AJ457" s="201"/>
      <c r="AK457" s="201"/>
      <c r="AL457" s="202"/>
      <c r="AM457" s="201"/>
      <c r="AN457" s="201"/>
      <c r="AO457" s="201"/>
      <c r="AP457" s="202"/>
      <c r="AQ457" s="216" t="s">
        <v>636</v>
      </c>
      <c r="AR457" s="163"/>
      <c r="AS457" s="164" t="s">
        <v>185</v>
      </c>
      <c r="AT457" s="187"/>
      <c r="AU457" s="163" t="s">
        <v>636</v>
      </c>
      <c r="AV457" s="163"/>
      <c r="AW457" s="164" t="s">
        <v>175</v>
      </c>
      <c r="AX457" s="165"/>
      <c r="AY457">
        <f>$AY$456</f>
        <v>1</v>
      </c>
    </row>
    <row r="458" spans="1:51" ht="23.25" hidden="1" customHeight="1" x14ac:dyDescent="0.15">
      <c r="A458" s="973"/>
      <c r="B458" s="238"/>
      <c r="C458" s="237"/>
      <c r="D458" s="238"/>
      <c r="E458" s="181"/>
      <c r="F458" s="182"/>
      <c r="G458" s="217" t="s">
        <v>636</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636</v>
      </c>
      <c r="AC458" s="160"/>
      <c r="AD458" s="160"/>
      <c r="AE458" s="151" t="s">
        <v>636</v>
      </c>
      <c r="AF458" s="152"/>
      <c r="AG458" s="152"/>
      <c r="AH458" s="152"/>
      <c r="AI458" s="151" t="s">
        <v>636</v>
      </c>
      <c r="AJ458" s="152"/>
      <c r="AK458" s="152"/>
      <c r="AL458" s="152"/>
      <c r="AM458" s="151" t="s">
        <v>655</v>
      </c>
      <c r="AN458" s="152"/>
      <c r="AO458" s="152"/>
      <c r="AP458" s="153"/>
      <c r="AQ458" s="151" t="s">
        <v>636</v>
      </c>
      <c r="AR458" s="152"/>
      <c r="AS458" s="152"/>
      <c r="AT458" s="153"/>
      <c r="AU458" s="152" t="s">
        <v>636</v>
      </c>
      <c r="AV458" s="152"/>
      <c r="AW458" s="152"/>
      <c r="AX458" s="196"/>
      <c r="AY458">
        <f t="shared" ref="AY458:AY460" si="68">$AY$456</f>
        <v>1</v>
      </c>
    </row>
    <row r="459" spans="1:51" ht="23.25" hidden="1" customHeight="1" x14ac:dyDescent="0.15">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7" t="s">
        <v>53</v>
      </c>
      <c r="Z459" s="143"/>
      <c r="AA459" s="144"/>
      <c r="AB459" s="209" t="s">
        <v>636</v>
      </c>
      <c r="AC459" s="209"/>
      <c r="AD459" s="209"/>
      <c r="AE459" s="151" t="s">
        <v>636</v>
      </c>
      <c r="AF459" s="152"/>
      <c r="AG459" s="152"/>
      <c r="AH459" s="153"/>
      <c r="AI459" s="151" t="s">
        <v>636</v>
      </c>
      <c r="AJ459" s="152"/>
      <c r="AK459" s="152"/>
      <c r="AL459" s="152"/>
      <c r="AM459" s="151" t="s">
        <v>655</v>
      </c>
      <c r="AN459" s="152"/>
      <c r="AO459" s="152"/>
      <c r="AP459" s="153"/>
      <c r="AQ459" s="151" t="s">
        <v>636</v>
      </c>
      <c r="AR459" s="152"/>
      <c r="AS459" s="152"/>
      <c r="AT459" s="153"/>
      <c r="AU459" s="152" t="s">
        <v>636</v>
      </c>
      <c r="AV459" s="152"/>
      <c r="AW459" s="152"/>
      <c r="AX459" s="196"/>
      <c r="AY459">
        <f t="shared" si="68"/>
        <v>1</v>
      </c>
    </row>
    <row r="460" spans="1:51" ht="23.25" hidden="1" customHeight="1" thickBot="1" x14ac:dyDescent="0.2">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7" t="s">
        <v>13</v>
      </c>
      <c r="Z460" s="143"/>
      <c r="AA460" s="144"/>
      <c r="AB460" s="198" t="s">
        <v>14</v>
      </c>
      <c r="AC460" s="198"/>
      <c r="AD460" s="198"/>
      <c r="AE460" s="151" t="s">
        <v>636</v>
      </c>
      <c r="AF460" s="152"/>
      <c r="AG460" s="152"/>
      <c r="AH460" s="153"/>
      <c r="AI460" s="151" t="s">
        <v>636</v>
      </c>
      <c r="AJ460" s="152"/>
      <c r="AK460" s="152"/>
      <c r="AL460" s="152"/>
      <c r="AM460" s="151" t="s">
        <v>655</v>
      </c>
      <c r="AN460" s="152"/>
      <c r="AO460" s="152"/>
      <c r="AP460" s="153"/>
      <c r="AQ460" s="151" t="s">
        <v>636</v>
      </c>
      <c r="AR460" s="152"/>
      <c r="AS460" s="152"/>
      <c r="AT460" s="153"/>
      <c r="AU460" s="152" t="s">
        <v>636</v>
      </c>
      <c r="AV460" s="152"/>
      <c r="AW460" s="152"/>
      <c r="AX460" s="196"/>
      <c r="AY460">
        <f t="shared" si="68"/>
        <v>1</v>
      </c>
    </row>
    <row r="461" spans="1:51" ht="18.75" hidden="1" customHeight="1" x14ac:dyDescent="0.15">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462</v>
      </c>
      <c r="AJ461" s="199"/>
      <c r="AK461" s="199"/>
      <c r="AL461" s="200"/>
      <c r="AM461" s="199" t="s">
        <v>463</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6"/>
      <c r="AY463">
        <f t="shared" ref="AY463:AY465" si="69">$AY$461</f>
        <v>0</v>
      </c>
    </row>
    <row r="464" spans="1:51" ht="23.25" hidden="1" customHeight="1" x14ac:dyDescent="0.15">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7"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6"/>
      <c r="AY464">
        <f t="shared" si="69"/>
        <v>0</v>
      </c>
    </row>
    <row r="465" spans="1:51" ht="23.25" hidden="1" customHeight="1" x14ac:dyDescent="0.15">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7" t="s">
        <v>13</v>
      </c>
      <c r="Z465" s="143"/>
      <c r="AA465" s="144"/>
      <c r="AB465" s="198" t="s">
        <v>14</v>
      </c>
      <c r="AC465" s="198"/>
      <c r="AD465" s="198"/>
      <c r="AE465" s="151"/>
      <c r="AF465" s="152"/>
      <c r="AG465" s="152"/>
      <c r="AH465" s="153"/>
      <c r="AI465" s="151"/>
      <c r="AJ465" s="152"/>
      <c r="AK465" s="152"/>
      <c r="AL465" s="152"/>
      <c r="AM465" s="151"/>
      <c r="AN465" s="152"/>
      <c r="AO465" s="152"/>
      <c r="AP465" s="153"/>
      <c r="AQ465" s="151"/>
      <c r="AR465" s="152"/>
      <c r="AS465" s="152"/>
      <c r="AT465" s="153"/>
      <c r="AU465" s="152"/>
      <c r="AV465" s="152"/>
      <c r="AW465" s="152"/>
      <c r="AX465" s="196"/>
      <c r="AY465">
        <f t="shared" si="69"/>
        <v>0</v>
      </c>
    </row>
    <row r="466" spans="1:51" ht="18.75" hidden="1" customHeight="1" x14ac:dyDescent="0.15">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462</v>
      </c>
      <c r="AJ466" s="199"/>
      <c r="AK466" s="199"/>
      <c r="AL466" s="200"/>
      <c r="AM466" s="199" t="s">
        <v>463</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6"/>
      <c r="AY468">
        <f t="shared" ref="AY468:AY470" si="70">$AY$466</f>
        <v>0</v>
      </c>
    </row>
    <row r="469" spans="1:51" ht="23.25" hidden="1" customHeight="1" x14ac:dyDescent="0.15">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7"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6"/>
      <c r="AY469">
        <f t="shared" si="70"/>
        <v>0</v>
      </c>
    </row>
    <row r="470" spans="1:51" ht="23.25" hidden="1" customHeight="1" x14ac:dyDescent="0.15">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7" t="s">
        <v>13</v>
      </c>
      <c r="Z470" s="143"/>
      <c r="AA470" s="144"/>
      <c r="AB470" s="198" t="s">
        <v>14</v>
      </c>
      <c r="AC470" s="198"/>
      <c r="AD470" s="198"/>
      <c r="AE470" s="151"/>
      <c r="AF470" s="152"/>
      <c r="AG470" s="152"/>
      <c r="AH470" s="153"/>
      <c r="AI470" s="151"/>
      <c r="AJ470" s="152"/>
      <c r="AK470" s="152"/>
      <c r="AL470" s="152"/>
      <c r="AM470" s="151"/>
      <c r="AN470" s="152"/>
      <c r="AO470" s="152"/>
      <c r="AP470" s="153"/>
      <c r="AQ470" s="151"/>
      <c r="AR470" s="152"/>
      <c r="AS470" s="152"/>
      <c r="AT470" s="153"/>
      <c r="AU470" s="152"/>
      <c r="AV470" s="152"/>
      <c r="AW470" s="152"/>
      <c r="AX470" s="196"/>
      <c r="AY470">
        <f t="shared" si="70"/>
        <v>0</v>
      </c>
    </row>
    <row r="471" spans="1:51" ht="18.75" hidden="1" customHeight="1" x14ac:dyDescent="0.15">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462</v>
      </c>
      <c r="AJ471" s="199"/>
      <c r="AK471" s="199"/>
      <c r="AL471" s="200"/>
      <c r="AM471" s="199" t="s">
        <v>463</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6"/>
      <c r="AY473">
        <f t="shared" ref="AY473:AY475" si="71">$AY$471</f>
        <v>0</v>
      </c>
    </row>
    <row r="474" spans="1:51" ht="23.25" hidden="1" customHeight="1" x14ac:dyDescent="0.15">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7"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6"/>
      <c r="AY474">
        <f t="shared" si="71"/>
        <v>0</v>
      </c>
    </row>
    <row r="475" spans="1:51" ht="23.25" hidden="1" customHeight="1" x14ac:dyDescent="0.15">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7" t="s">
        <v>13</v>
      </c>
      <c r="Z475" s="143"/>
      <c r="AA475" s="144"/>
      <c r="AB475" s="198" t="s">
        <v>14</v>
      </c>
      <c r="AC475" s="198"/>
      <c r="AD475" s="198"/>
      <c r="AE475" s="151"/>
      <c r="AF475" s="152"/>
      <c r="AG475" s="152"/>
      <c r="AH475" s="153"/>
      <c r="AI475" s="151"/>
      <c r="AJ475" s="152"/>
      <c r="AK475" s="152"/>
      <c r="AL475" s="152"/>
      <c r="AM475" s="151"/>
      <c r="AN475" s="152"/>
      <c r="AO475" s="152"/>
      <c r="AP475" s="153"/>
      <c r="AQ475" s="151"/>
      <c r="AR475" s="152"/>
      <c r="AS475" s="152"/>
      <c r="AT475" s="153"/>
      <c r="AU475" s="152"/>
      <c r="AV475" s="152"/>
      <c r="AW475" s="152"/>
      <c r="AX475" s="196"/>
      <c r="AY475">
        <f t="shared" si="71"/>
        <v>0</v>
      </c>
    </row>
    <row r="476" spans="1:51" ht="18.75" hidden="1" customHeight="1" x14ac:dyDescent="0.15">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462</v>
      </c>
      <c r="AJ476" s="199"/>
      <c r="AK476" s="199"/>
      <c r="AL476" s="200"/>
      <c r="AM476" s="199" t="s">
        <v>463</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6"/>
      <c r="AY478">
        <f t="shared" ref="AY478:AY480" si="72">$AY$476</f>
        <v>0</v>
      </c>
    </row>
    <row r="479" spans="1:51" ht="23.25" hidden="1" customHeight="1" x14ac:dyDescent="0.15">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7"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6"/>
      <c r="AY479">
        <f t="shared" si="72"/>
        <v>0</v>
      </c>
    </row>
    <row r="480" spans="1:51" ht="23.25" hidden="1" customHeight="1" x14ac:dyDescent="0.15">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7" t="s">
        <v>13</v>
      </c>
      <c r="Z480" s="143"/>
      <c r="AA480" s="144"/>
      <c r="AB480" s="198" t="s">
        <v>14</v>
      </c>
      <c r="AC480" s="198"/>
      <c r="AD480" s="198"/>
      <c r="AE480" s="151"/>
      <c r="AF480" s="152"/>
      <c r="AG480" s="152"/>
      <c r="AH480" s="153"/>
      <c r="AI480" s="151"/>
      <c r="AJ480" s="152"/>
      <c r="AK480" s="152"/>
      <c r="AL480" s="152"/>
      <c r="AM480" s="151"/>
      <c r="AN480" s="152"/>
      <c r="AO480" s="152"/>
      <c r="AP480" s="153"/>
      <c r="AQ480" s="151"/>
      <c r="AR480" s="152"/>
      <c r="AS480" s="152"/>
      <c r="AT480" s="153"/>
      <c r="AU480" s="152"/>
      <c r="AV480" s="152"/>
      <c r="AW480" s="152"/>
      <c r="AX480" s="196"/>
      <c r="AY480">
        <f t="shared" si="72"/>
        <v>0</v>
      </c>
    </row>
    <row r="481" spans="1:51" ht="23.85" hidden="1" customHeight="1" x14ac:dyDescent="0.15">
      <c r="A481" s="973"/>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3"/>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3"/>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462</v>
      </c>
      <c r="AJ485" s="199"/>
      <c r="AK485" s="199"/>
      <c r="AL485" s="200"/>
      <c r="AM485" s="199" t="s">
        <v>463</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6"/>
      <c r="AY487">
        <f t="shared" ref="AY487:AY489" si="73">$AY$485</f>
        <v>0</v>
      </c>
    </row>
    <row r="488" spans="1:51" ht="23.25" hidden="1" customHeight="1" x14ac:dyDescent="0.15">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7"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6"/>
      <c r="AY488">
        <f t="shared" si="73"/>
        <v>0</v>
      </c>
    </row>
    <row r="489" spans="1:51" ht="23.25" hidden="1" customHeight="1" x14ac:dyDescent="0.15">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7" t="s">
        <v>13</v>
      </c>
      <c r="Z489" s="143"/>
      <c r="AA489" s="144"/>
      <c r="AB489" s="198" t="s">
        <v>176</v>
      </c>
      <c r="AC489" s="198"/>
      <c r="AD489" s="198"/>
      <c r="AE489" s="151"/>
      <c r="AF489" s="152"/>
      <c r="AG489" s="152"/>
      <c r="AH489" s="153"/>
      <c r="AI489" s="151"/>
      <c r="AJ489" s="152"/>
      <c r="AK489" s="152"/>
      <c r="AL489" s="152"/>
      <c r="AM489" s="151"/>
      <c r="AN489" s="152"/>
      <c r="AO489" s="152"/>
      <c r="AP489" s="153"/>
      <c r="AQ489" s="151"/>
      <c r="AR489" s="152"/>
      <c r="AS489" s="152"/>
      <c r="AT489" s="153"/>
      <c r="AU489" s="152"/>
      <c r="AV489" s="152"/>
      <c r="AW489" s="152"/>
      <c r="AX489" s="196"/>
      <c r="AY489">
        <f t="shared" si="73"/>
        <v>0</v>
      </c>
    </row>
    <row r="490" spans="1:51" ht="18.75" hidden="1" customHeight="1" x14ac:dyDescent="0.15">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462</v>
      </c>
      <c r="AJ490" s="199"/>
      <c r="AK490" s="199"/>
      <c r="AL490" s="200"/>
      <c r="AM490" s="199" t="s">
        <v>463</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6"/>
      <c r="AY492">
        <f t="shared" ref="AY492:AY494" si="74">$AY$490</f>
        <v>0</v>
      </c>
    </row>
    <row r="493" spans="1:51" ht="23.25" hidden="1" customHeight="1" x14ac:dyDescent="0.15">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7"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6"/>
      <c r="AY493">
        <f t="shared" si="74"/>
        <v>0</v>
      </c>
    </row>
    <row r="494" spans="1:51" ht="23.25" hidden="1" customHeight="1" x14ac:dyDescent="0.15">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7" t="s">
        <v>13</v>
      </c>
      <c r="Z494" s="143"/>
      <c r="AA494" s="144"/>
      <c r="AB494" s="198" t="s">
        <v>176</v>
      </c>
      <c r="AC494" s="198"/>
      <c r="AD494" s="198"/>
      <c r="AE494" s="151"/>
      <c r="AF494" s="152"/>
      <c r="AG494" s="152"/>
      <c r="AH494" s="153"/>
      <c r="AI494" s="151"/>
      <c r="AJ494" s="152"/>
      <c r="AK494" s="152"/>
      <c r="AL494" s="152"/>
      <c r="AM494" s="151"/>
      <c r="AN494" s="152"/>
      <c r="AO494" s="152"/>
      <c r="AP494" s="153"/>
      <c r="AQ494" s="151"/>
      <c r="AR494" s="152"/>
      <c r="AS494" s="152"/>
      <c r="AT494" s="153"/>
      <c r="AU494" s="152"/>
      <c r="AV494" s="152"/>
      <c r="AW494" s="152"/>
      <c r="AX494" s="196"/>
      <c r="AY494">
        <f t="shared" si="74"/>
        <v>0</v>
      </c>
    </row>
    <row r="495" spans="1:51" ht="18.75" hidden="1" customHeight="1" x14ac:dyDescent="0.15">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462</v>
      </c>
      <c r="AJ495" s="199"/>
      <c r="AK495" s="199"/>
      <c r="AL495" s="200"/>
      <c r="AM495" s="199" t="s">
        <v>463</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6"/>
      <c r="AY497">
        <f t="shared" ref="AY497:AY499" si="75">$AY$495</f>
        <v>0</v>
      </c>
    </row>
    <row r="498" spans="1:51" ht="23.25" hidden="1" customHeight="1" x14ac:dyDescent="0.15">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7"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6"/>
      <c r="AY498">
        <f t="shared" si="75"/>
        <v>0</v>
      </c>
    </row>
    <row r="499" spans="1:51" ht="23.25" hidden="1" customHeight="1" x14ac:dyDescent="0.15">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7" t="s">
        <v>13</v>
      </c>
      <c r="Z499" s="143"/>
      <c r="AA499" s="144"/>
      <c r="AB499" s="198" t="s">
        <v>176</v>
      </c>
      <c r="AC499" s="198"/>
      <c r="AD499" s="198"/>
      <c r="AE499" s="151"/>
      <c r="AF499" s="152"/>
      <c r="AG499" s="152"/>
      <c r="AH499" s="153"/>
      <c r="AI499" s="151"/>
      <c r="AJ499" s="152"/>
      <c r="AK499" s="152"/>
      <c r="AL499" s="152"/>
      <c r="AM499" s="151"/>
      <c r="AN499" s="152"/>
      <c r="AO499" s="152"/>
      <c r="AP499" s="153"/>
      <c r="AQ499" s="151"/>
      <c r="AR499" s="152"/>
      <c r="AS499" s="152"/>
      <c r="AT499" s="153"/>
      <c r="AU499" s="152"/>
      <c r="AV499" s="152"/>
      <c r="AW499" s="152"/>
      <c r="AX499" s="196"/>
      <c r="AY499">
        <f t="shared" si="75"/>
        <v>0</v>
      </c>
    </row>
    <row r="500" spans="1:51" ht="18.75" hidden="1" customHeight="1" x14ac:dyDescent="0.15">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462</v>
      </c>
      <c r="AJ500" s="199"/>
      <c r="AK500" s="199"/>
      <c r="AL500" s="200"/>
      <c r="AM500" s="199" t="s">
        <v>463</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6"/>
      <c r="AY502">
        <f t="shared" ref="AY502:AY504" si="76">$AY$500</f>
        <v>0</v>
      </c>
    </row>
    <row r="503" spans="1:51" ht="23.25" hidden="1" customHeight="1" x14ac:dyDescent="0.15">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7"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6"/>
      <c r="AY503">
        <f t="shared" si="76"/>
        <v>0</v>
      </c>
    </row>
    <row r="504" spans="1:51" ht="23.25" hidden="1" customHeight="1" x14ac:dyDescent="0.15">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7" t="s">
        <v>13</v>
      </c>
      <c r="Z504" s="143"/>
      <c r="AA504" s="144"/>
      <c r="AB504" s="198" t="s">
        <v>176</v>
      </c>
      <c r="AC504" s="198"/>
      <c r="AD504" s="198"/>
      <c r="AE504" s="151"/>
      <c r="AF504" s="152"/>
      <c r="AG504" s="152"/>
      <c r="AH504" s="153"/>
      <c r="AI504" s="151"/>
      <c r="AJ504" s="152"/>
      <c r="AK504" s="152"/>
      <c r="AL504" s="152"/>
      <c r="AM504" s="151"/>
      <c r="AN504" s="152"/>
      <c r="AO504" s="152"/>
      <c r="AP504" s="153"/>
      <c r="AQ504" s="151"/>
      <c r="AR504" s="152"/>
      <c r="AS504" s="152"/>
      <c r="AT504" s="153"/>
      <c r="AU504" s="152"/>
      <c r="AV504" s="152"/>
      <c r="AW504" s="152"/>
      <c r="AX504" s="196"/>
      <c r="AY504">
        <f t="shared" si="76"/>
        <v>0</v>
      </c>
    </row>
    <row r="505" spans="1:51" ht="18.75" hidden="1" customHeight="1" x14ac:dyDescent="0.15">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462</v>
      </c>
      <c r="AJ505" s="199"/>
      <c r="AK505" s="199"/>
      <c r="AL505" s="200"/>
      <c r="AM505" s="199" t="s">
        <v>463</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6"/>
      <c r="AY507">
        <f t="shared" ref="AY507:AY509" si="77">$AY$505</f>
        <v>0</v>
      </c>
    </row>
    <row r="508" spans="1:51" ht="23.25" hidden="1" customHeight="1" x14ac:dyDescent="0.15">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7"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6"/>
      <c r="AY508">
        <f t="shared" si="77"/>
        <v>0</v>
      </c>
    </row>
    <row r="509" spans="1:51" ht="23.25" hidden="1" customHeight="1" x14ac:dyDescent="0.15">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7" t="s">
        <v>13</v>
      </c>
      <c r="Z509" s="143"/>
      <c r="AA509" s="144"/>
      <c r="AB509" s="198" t="s">
        <v>176</v>
      </c>
      <c r="AC509" s="198"/>
      <c r="AD509" s="198"/>
      <c r="AE509" s="151"/>
      <c r="AF509" s="152"/>
      <c r="AG509" s="152"/>
      <c r="AH509" s="153"/>
      <c r="AI509" s="151"/>
      <c r="AJ509" s="152"/>
      <c r="AK509" s="152"/>
      <c r="AL509" s="152"/>
      <c r="AM509" s="151"/>
      <c r="AN509" s="152"/>
      <c r="AO509" s="152"/>
      <c r="AP509" s="153"/>
      <c r="AQ509" s="151"/>
      <c r="AR509" s="152"/>
      <c r="AS509" s="152"/>
      <c r="AT509" s="153"/>
      <c r="AU509" s="152"/>
      <c r="AV509" s="152"/>
      <c r="AW509" s="152"/>
      <c r="AX509" s="196"/>
      <c r="AY509">
        <f t="shared" si="77"/>
        <v>0</v>
      </c>
    </row>
    <row r="510" spans="1:51" ht="18.75" hidden="1" customHeight="1" x14ac:dyDescent="0.15">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462</v>
      </c>
      <c r="AJ510" s="199"/>
      <c r="AK510" s="199"/>
      <c r="AL510" s="200"/>
      <c r="AM510" s="199" t="s">
        <v>463</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6"/>
      <c r="AY512">
        <f t="shared" ref="AY512:AY514" si="78">$AY$510</f>
        <v>0</v>
      </c>
    </row>
    <row r="513" spans="1:51" ht="23.25" hidden="1" customHeight="1" x14ac:dyDescent="0.15">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7"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6"/>
      <c r="AY513">
        <f t="shared" si="78"/>
        <v>0</v>
      </c>
    </row>
    <row r="514" spans="1:51" ht="23.25" hidden="1" customHeight="1" x14ac:dyDescent="0.15">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7" t="s">
        <v>13</v>
      </c>
      <c r="Z514" s="143"/>
      <c r="AA514" s="144"/>
      <c r="AB514" s="198" t="s">
        <v>14</v>
      </c>
      <c r="AC514" s="198"/>
      <c r="AD514" s="198"/>
      <c r="AE514" s="151"/>
      <c r="AF514" s="152"/>
      <c r="AG514" s="152"/>
      <c r="AH514" s="153"/>
      <c r="AI514" s="151"/>
      <c r="AJ514" s="152"/>
      <c r="AK514" s="152"/>
      <c r="AL514" s="152"/>
      <c r="AM514" s="151"/>
      <c r="AN514" s="152"/>
      <c r="AO514" s="152"/>
      <c r="AP514" s="153"/>
      <c r="AQ514" s="151"/>
      <c r="AR514" s="152"/>
      <c r="AS514" s="152"/>
      <c r="AT514" s="153"/>
      <c r="AU514" s="152"/>
      <c r="AV514" s="152"/>
      <c r="AW514" s="152"/>
      <c r="AX514" s="196"/>
      <c r="AY514">
        <f t="shared" si="78"/>
        <v>0</v>
      </c>
    </row>
    <row r="515" spans="1:51" ht="18.75" hidden="1" customHeight="1" x14ac:dyDescent="0.15">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462</v>
      </c>
      <c r="AJ515" s="199"/>
      <c r="AK515" s="199"/>
      <c r="AL515" s="200"/>
      <c r="AM515" s="199" t="s">
        <v>463</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6"/>
      <c r="AY517">
        <f t="shared" ref="AY517:AY519" si="79">$AY$515</f>
        <v>0</v>
      </c>
    </row>
    <row r="518" spans="1:51" ht="23.25" hidden="1" customHeight="1" x14ac:dyDescent="0.15">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7"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6"/>
      <c r="AY518">
        <f t="shared" si="79"/>
        <v>0</v>
      </c>
    </row>
    <row r="519" spans="1:51" ht="23.25" hidden="1" customHeight="1" x14ac:dyDescent="0.15">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7" t="s">
        <v>13</v>
      </c>
      <c r="Z519" s="143"/>
      <c r="AA519" s="144"/>
      <c r="AB519" s="198" t="s">
        <v>14</v>
      </c>
      <c r="AC519" s="198"/>
      <c r="AD519" s="198"/>
      <c r="AE519" s="151"/>
      <c r="AF519" s="152"/>
      <c r="AG519" s="152"/>
      <c r="AH519" s="153"/>
      <c r="AI519" s="151"/>
      <c r="AJ519" s="152"/>
      <c r="AK519" s="152"/>
      <c r="AL519" s="152"/>
      <c r="AM519" s="151"/>
      <c r="AN519" s="152"/>
      <c r="AO519" s="152"/>
      <c r="AP519" s="153"/>
      <c r="AQ519" s="151"/>
      <c r="AR519" s="152"/>
      <c r="AS519" s="152"/>
      <c r="AT519" s="153"/>
      <c r="AU519" s="152"/>
      <c r="AV519" s="152"/>
      <c r="AW519" s="152"/>
      <c r="AX519" s="196"/>
      <c r="AY519">
        <f t="shared" si="79"/>
        <v>0</v>
      </c>
    </row>
    <row r="520" spans="1:51" ht="18.75" hidden="1" customHeight="1" x14ac:dyDescent="0.15">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462</v>
      </c>
      <c r="AJ520" s="199"/>
      <c r="AK520" s="199"/>
      <c r="AL520" s="200"/>
      <c r="AM520" s="199" t="s">
        <v>463</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6"/>
      <c r="AY522">
        <f t="shared" ref="AY522:AY524" si="80">$AY$520</f>
        <v>0</v>
      </c>
    </row>
    <row r="523" spans="1:51" ht="23.25" hidden="1" customHeight="1" x14ac:dyDescent="0.15">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7"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6"/>
      <c r="AY523">
        <f t="shared" si="80"/>
        <v>0</v>
      </c>
    </row>
    <row r="524" spans="1:51" ht="23.25" hidden="1" customHeight="1" x14ac:dyDescent="0.15">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7" t="s">
        <v>13</v>
      </c>
      <c r="Z524" s="143"/>
      <c r="AA524" s="144"/>
      <c r="AB524" s="198" t="s">
        <v>14</v>
      </c>
      <c r="AC524" s="198"/>
      <c r="AD524" s="198"/>
      <c r="AE524" s="151"/>
      <c r="AF524" s="152"/>
      <c r="AG524" s="152"/>
      <c r="AH524" s="153"/>
      <c r="AI524" s="151"/>
      <c r="AJ524" s="152"/>
      <c r="AK524" s="152"/>
      <c r="AL524" s="152"/>
      <c r="AM524" s="151"/>
      <c r="AN524" s="152"/>
      <c r="AO524" s="152"/>
      <c r="AP524" s="153"/>
      <c r="AQ524" s="151"/>
      <c r="AR524" s="152"/>
      <c r="AS524" s="152"/>
      <c r="AT524" s="153"/>
      <c r="AU524" s="152"/>
      <c r="AV524" s="152"/>
      <c r="AW524" s="152"/>
      <c r="AX524" s="196"/>
      <c r="AY524">
        <f t="shared" si="80"/>
        <v>0</v>
      </c>
    </row>
    <row r="525" spans="1:51" ht="18.75" hidden="1" customHeight="1" x14ac:dyDescent="0.15">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462</v>
      </c>
      <c r="AJ525" s="199"/>
      <c r="AK525" s="199"/>
      <c r="AL525" s="200"/>
      <c r="AM525" s="199" t="s">
        <v>463</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6"/>
      <c r="AY527">
        <f t="shared" ref="AY527:AY529" si="81">$AY$525</f>
        <v>0</v>
      </c>
    </row>
    <row r="528" spans="1:51" ht="23.25" hidden="1" customHeight="1" x14ac:dyDescent="0.15">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7"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6"/>
      <c r="AY528">
        <f t="shared" si="81"/>
        <v>0</v>
      </c>
    </row>
    <row r="529" spans="1:51" ht="23.25" hidden="1" customHeight="1" x14ac:dyDescent="0.15">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7" t="s">
        <v>13</v>
      </c>
      <c r="Z529" s="143"/>
      <c r="AA529" s="144"/>
      <c r="AB529" s="198" t="s">
        <v>14</v>
      </c>
      <c r="AC529" s="198"/>
      <c r="AD529" s="198"/>
      <c r="AE529" s="151"/>
      <c r="AF529" s="152"/>
      <c r="AG529" s="152"/>
      <c r="AH529" s="153"/>
      <c r="AI529" s="151"/>
      <c r="AJ529" s="152"/>
      <c r="AK529" s="152"/>
      <c r="AL529" s="152"/>
      <c r="AM529" s="151"/>
      <c r="AN529" s="152"/>
      <c r="AO529" s="152"/>
      <c r="AP529" s="153"/>
      <c r="AQ529" s="151"/>
      <c r="AR529" s="152"/>
      <c r="AS529" s="152"/>
      <c r="AT529" s="153"/>
      <c r="AU529" s="152"/>
      <c r="AV529" s="152"/>
      <c r="AW529" s="152"/>
      <c r="AX529" s="196"/>
      <c r="AY529">
        <f t="shared" si="81"/>
        <v>0</v>
      </c>
    </row>
    <row r="530" spans="1:51" ht="18.75" hidden="1" customHeight="1" x14ac:dyDescent="0.15">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462</v>
      </c>
      <c r="AJ530" s="199"/>
      <c r="AK530" s="199"/>
      <c r="AL530" s="200"/>
      <c r="AM530" s="199" t="s">
        <v>463</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6"/>
      <c r="AY532">
        <f t="shared" ref="AY532:AY534" si="82">$AY$530</f>
        <v>0</v>
      </c>
    </row>
    <row r="533" spans="1:51" ht="23.25" hidden="1" customHeight="1" x14ac:dyDescent="0.15">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7"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6"/>
      <c r="AY533">
        <f t="shared" si="82"/>
        <v>0</v>
      </c>
    </row>
    <row r="534" spans="1:51" ht="23.25" hidden="1" customHeight="1" x14ac:dyDescent="0.15">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7" t="s">
        <v>13</v>
      </c>
      <c r="Z534" s="143"/>
      <c r="AA534" s="144"/>
      <c r="AB534" s="198" t="s">
        <v>14</v>
      </c>
      <c r="AC534" s="198"/>
      <c r="AD534" s="198"/>
      <c r="AE534" s="151"/>
      <c r="AF534" s="152"/>
      <c r="AG534" s="152"/>
      <c r="AH534" s="153"/>
      <c r="AI534" s="151"/>
      <c r="AJ534" s="152"/>
      <c r="AK534" s="152"/>
      <c r="AL534" s="152"/>
      <c r="AM534" s="151"/>
      <c r="AN534" s="152"/>
      <c r="AO534" s="152"/>
      <c r="AP534" s="153"/>
      <c r="AQ534" s="151"/>
      <c r="AR534" s="152"/>
      <c r="AS534" s="152"/>
      <c r="AT534" s="153"/>
      <c r="AU534" s="152"/>
      <c r="AV534" s="152"/>
      <c r="AW534" s="152"/>
      <c r="AX534" s="196"/>
      <c r="AY534">
        <f t="shared" si="82"/>
        <v>0</v>
      </c>
    </row>
    <row r="535" spans="1:51" ht="23.85" hidden="1" customHeight="1" x14ac:dyDescent="0.15">
      <c r="A535" s="973"/>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3"/>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462</v>
      </c>
      <c r="AJ539" s="199"/>
      <c r="AK539" s="199"/>
      <c r="AL539" s="200"/>
      <c r="AM539" s="199" t="s">
        <v>463</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6"/>
      <c r="AY541">
        <f t="shared" ref="AY541:AY543" si="83">$AY$539</f>
        <v>0</v>
      </c>
    </row>
    <row r="542" spans="1:51" ht="23.25" hidden="1" customHeight="1" x14ac:dyDescent="0.15">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7"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6"/>
      <c r="AY542">
        <f t="shared" si="83"/>
        <v>0</v>
      </c>
    </row>
    <row r="543" spans="1:51" ht="23.25" hidden="1" customHeight="1" x14ac:dyDescent="0.15">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7" t="s">
        <v>13</v>
      </c>
      <c r="Z543" s="143"/>
      <c r="AA543" s="144"/>
      <c r="AB543" s="198" t="s">
        <v>176</v>
      </c>
      <c r="AC543" s="198"/>
      <c r="AD543" s="198"/>
      <c r="AE543" s="151"/>
      <c r="AF543" s="152"/>
      <c r="AG543" s="152"/>
      <c r="AH543" s="153"/>
      <c r="AI543" s="151"/>
      <c r="AJ543" s="152"/>
      <c r="AK543" s="152"/>
      <c r="AL543" s="152"/>
      <c r="AM543" s="151"/>
      <c r="AN543" s="152"/>
      <c r="AO543" s="152"/>
      <c r="AP543" s="153"/>
      <c r="AQ543" s="151"/>
      <c r="AR543" s="152"/>
      <c r="AS543" s="152"/>
      <c r="AT543" s="153"/>
      <c r="AU543" s="152"/>
      <c r="AV543" s="152"/>
      <c r="AW543" s="152"/>
      <c r="AX543" s="196"/>
      <c r="AY543">
        <f t="shared" si="83"/>
        <v>0</v>
      </c>
    </row>
    <row r="544" spans="1:51" ht="18.75" hidden="1" customHeight="1" x14ac:dyDescent="0.15">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462</v>
      </c>
      <c r="AJ544" s="199"/>
      <c r="AK544" s="199"/>
      <c r="AL544" s="200"/>
      <c r="AM544" s="199" t="s">
        <v>463</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6"/>
      <c r="AY546">
        <f t="shared" ref="AY546:AY548" si="84">$AY$544</f>
        <v>0</v>
      </c>
    </row>
    <row r="547" spans="1:51" ht="23.25" hidden="1" customHeight="1" x14ac:dyDescent="0.15">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7"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6"/>
      <c r="AY547">
        <f t="shared" si="84"/>
        <v>0</v>
      </c>
    </row>
    <row r="548" spans="1:51" ht="23.25" hidden="1" customHeight="1" x14ac:dyDescent="0.15">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7" t="s">
        <v>13</v>
      </c>
      <c r="Z548" s="143"/>
      <c r="AA548" s="144"/>
      <c r="AB548" s="198" t="s">
        <v>176</v>
      </c>
      <c r="AC548" s="198"/>
      <c r="AD548" s="198"/>
      <c r="AE548" s="151"/>
      <c r="AF548" s="152"/>
      <c r="AG548" s="152"/>
      <c r="AH548" s="153"/>
      <c r="AI548" s="151"/>
      <c r="AJ548" s="152"/>
      <c r="AK548" s="152"/>
      <c r="AL548" s="152"/>
      <c r="AM548" s="151"/>
      <c r="AN548" s="152"/>
      <c r="AO548" s="152"/>
      <c r="AP548" s="153"/>
      <c r="AQ548" s="151"/>
      <c r="AR548" s="152"/>
      <c r="AS548" s="152"/>
      <c r="AT548" s="153"/>
      <c r="AU548" s="152"/>
      <c r="AV548" s="152"/>
      <c r="AW548" s="152"/>
      <c r="AX548" s="196"/>
      <c r="AY548">
        <f t="shared" si="84"/>
        <v>0</v>
      </c>
    </row>
    <row r="549" spans="1:51" ht="18.75" hidden="1" customHeight="1" x14ac:dyDescent="0.15">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462</v>
      </c>
      <c r="AJ549" s="199"/>
      <c r="AK549" s="199"/>
      <c r="AL549" s="200"/>
      <c r="AM549" s="199" t="s">
        <v>463</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6"/>
      <c r="AY551">
        <f t="shared" ref="AY551:AY553" si="85">$AY$549</f>
        <v>0</v>
      </c>
    </row>
    <row r="552" spans="1:51" ht="23.25" hidden="1" customHeight="1" x14ac:dyDescent="0.15">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7"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6"/>
      <c r="AY552">
        <f t="shared" si="85"/>
        <v>0</v>
      </c>
    </row>
    <row r="553" spans="1:51" ht="23.25" hidden="1" customHeight="1" x14ac:dyDescent="0.15">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7" t="s">
        <v>13</v>
      </c>
      <c r="Z553" s="143"/>
      <c r="AA553" s="144"/>
      <c r="AB553" s="198" t="s">
        <v>176</v>
      </c>
      <c r="AC553" s="198"/>
      <c r="AD553" s="198"/>
      <c r="AE553" s="151"/>
      <c r="AF553" s="152"/>
      <c r="AG553" s="152"/>
      <c r="AH553" s="153"/>
      <c r="AI553" s="151"/>
      <c r="AJ553" s="152"/>
      <c r="AK553" s="152"/>
      <c r="AL553" s="152"/>
      <c r="AM553" s="151"/>
      <c r="AN553" s="152"/>
      <c r="AO553" s="152"/>
      <c r="AP553" s="153"/>
      <c r="AQ553" s="151"/>
      <c r="AR553" s="152"/>
      <c r="AS553" s="152"/>
      <c r="AT553" s="153"/>
      <c r="AU553" s="152"/>
      <c r="AV553" s="152"/>
      <c r="AW553" s="152"/>
      <c r="AX553" s="196"/>
      <c r="AY553">
        <f t="shared" si="85"/>
        <v>0</v>
      </c>
    </row>
    <row r="554" spans="1:51" ht="18.75" hidden="1" customHeight="1" x14ac:dyDescent="0.15">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462</v>
      </c>
      <c r="AJ554" s="199"/>
      <c r="AK554" s="199"/>
      <c r="AL554" s="200"/>
      <c r="AM554" s="199" t="s">
        <v>463</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6"/>
      <c r="AY556">
        <f t="shared" ref="AY556:AY558" si="86">$AY$554</f>
        <v>0</v>
      </c>
    </row>
    <row r="557" spans="1:51" ht="23.25" hidden="1" customHeight="1" x14ac:dyDescent="0.15">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7"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6"/>
      <c r="AY557">
        <f t="shared" si="86"/>
        <v>0</v>
      </c>
    </row>
    <row r="558" spans="1:51" ht="23.25" hidden="1" customHeight="1" x14ac:dyDescent="0.15">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7" t="s">
        <v>13</v>
      </c>
      <c r="Z558" s="143"/>
      <c r="AA558" s="144"/>
      <c r="AB558" s="198" t="s">
        <v>176</v>
      </c>
      <c r="AC558" s="198"/>
      <c r="AD558" s="198"/>
      <c r="AE558" s="151"/>
      <c r="AF558" s="152"/>
      <c r="AG558" s="152"/>
      <c r="AH558" s="153"/>
      <c r="AI558" s="151"/>
      <c r="AJ558" s="152"/>
      <c r="AK558" s="152"/>
      <c r="AL558" s="152"/>
      <c r="AM558" s="151"/>
      <c r="AN558" s="152"/>
      <c r="AO558" s="152"/>
      <c r="AP558" s="153"/>
      <c r="AQ558" s="151"/>
      <c r="AR558" s="152"/>
      <c r="AS558" s="152"/>
      <c r="AT558" s="153"/>
      <c r="AU558" s="152"/>
      <c r="AV558" s="152"/>
      <c r="AW558" s="152"/>
      <c r="AX558" s="196"/>
      <c r="AY558">
        <f t="shared" si="86"/>
        <v>0</v>
      </c>
    </row>
    <row r="559" spans="1:51" ht="18.75" hidden="1" customHeight="1" x14ac:dyDescent="0.15">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462</v>
      </c>
      <c r="AJ559" s="199"/>
      <c r="AK559" s="199"/>
      <c r="AL559" s="200"/>
      <c r="AM559" s="199" t="s">
        <v>463</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6"/>
      <c r="AY561">
        <f t="shared" ref="AY561:AY563" si="87">$AY$559</f>
        <v>0</v>
      </c>
    </row>
    <row r="562" spans="1:51" ht="23.25" hidden="1" customHeight="1" x14ac:dyDescent="0.15">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7"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6"/>
      <c r="AY562">
        <f t="shared" si="87"/>
        <v>0</v>
      </c>
    </row>
    <row r="563" spans="1:51" ht="23.25" hidden="1" customHeight="1" x14ac:dyDescent="0.15">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7" t="s">
        <v>13</v>
      </c>
      <c r="Z563" s="143"/>
      <c r="AA563" s="144"/>
      <c r="AB563" s="198" t="s">
        <v>176</v>
      </c>
      <c r="AC563" s="198"/>
      <c r="AD563" s="198"/>
      <c r="AE563" s="151"/>
      <c r="AF563" s="152"/>
      <c r="AG563" s="152"/>
      <c r="AH563" s="153"/>
      <c r="AI563" s="151"/>
      <c r="AJ563" s="152"/>
      <c r="AK563" s="152"/>
      <c r="AL563" s="152"/>
      <c r="AM563" s="151"/>
      <c r="AN563" s="152"/>
      <c r="AO563" s="152"/>
      <c r="AP563" s="153"/>
      <c r="AQ563" s="151"/>
      <c r="AR563" s="152"/>
      <c r="AS563" s="152"/>
      <c r="AT563" s="153"/>
      <c r="AU563" s="152"/>
      <c r="AV563" s="152"/>
      <c r="AW563" s="152"/>
      <c r="AX563" s="196"/>
      <c r="AY563">
        <f t="shared" si="87"/>
        <v>0</v>
      </c>
    </row>
    <row r="564" spans="1:51" ht="18.75" hidden="1" customHeight="1" x14ac:dyDescent="0.15">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462</v>
      </c>
      <c r="AJ564" s="199"/>
      <c r="AK564" s="199"/>
      <c r="AL564" s="200"/>
      <c r="AM564" s="199" t="s">
        <v>463</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6"/>
      <c r="AY566">
        <f t="shared" ref="AY566:AY568" si="88">$AY$564</f>
        <v>0</v>
      </c>
    </row>
    <row r="567" spans="1:51" ht="23.25" hidden="1" customHeight="1" x14ac:dyDescent="0.15">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7"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6"/>
      <c r="AY567">
        <f t="shared" si="88"/>
        <v>0</v>
      </c>
    </row>
    <row r="568" spans="1:51" ht="23.25" hidden="1" customHeight="1" x14ac:dyDescent="0.15">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7" t="s">
        <v>13</v>
      </c>
      <c r="Z568" s="143"/>
      <c r="AA568" s="144"/>
      <c r="AB568" s="198" t="s">
        <v>14</v>
      </c>
      <c r="AC568" s="198"/>
      <c r="AD568" s="198"/>
      <c r="AE568" s="151"/>
      <c r="AF568" s="152"/>
      <c r="AG568" s="152"/>
      <c r="AH568" s="153"/>
      <c r="AI568" s="151"/>
      <c r="AJ568" s="152"/>
      <c r="AK568" s="152"/>
      <c r="AL568" s="152"/>
      <c r="AM568" s="151"/>
      <c r="AN568" s="152"/>
      <c r="AO568" s="152"/>
      <c r="AP568" s="153"/>
      <c r="AQ568" s="151"/>
      <c r="AR568" s="152"/>
      <c r="AS568" s="152"/>
      <c r="AT568" s="153"/>
      <c r="AU568" s="152"/>
      <c r="AV568" s="152"/>
      <c r="AW568" s="152"/>
      <c r="AX568" s="196"/>
      <c r="AY568">
        <f t="shared" si="88"/>
        <v>0</v>
      </c>
    </row>
    <row r="569" spans="1:51" ht="18.75" hidden="1" customHeight="1" x14ac:dyDescent="0.15">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462</v>
      </c>
      <c r="AJ569" s="199"/>
      <c r="AK569" s="199"/>
      <c r="AL569" s="200"/>
      <c r="AM569" s="199" t="s">
        <v>463</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6"/>
      <c r="AY571">
        <f t="shared" ref="AY571:AY573" si="89">$AY$569</f>
        <v>0</v>
      </c>
    </row>
    <row r="572" spans="1:51" ht="23.25" hidden="1" customHeight="1" x14ac:dyDescent="0.15">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7"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6"/>
      <c r="AY572">
        <f t="shared" si="89"/>
        <v>0</v>
      </c>
    </row>
    <row r="573" spans="1:51" ht="23.25" hidden="1" customHeight="1" x14ac:dyDescent="0.15">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7" t="s">
        <v>13</v>
      </c>
      <c r="Z573" s="143"/>
      <c r="AA573" s="144"/>
      <c r="AB573" s="198" t="s">
        <v>14</v>
      </c>
      <c r="AC573" s="198"/>
      <c r="AD573" s="198"/>
      <c r="AE573" s="151"/>
      <c r="AF573" s="152"/>
      <c r="AG573" s="152"/>
      <c r="AH573" s="153"/>
      <c r="AI573" s="151"/>
      <c r="AJ573" s="152"/>
      <c r="AK573" s="152"/>
      <c r="AL573" s="152"/>
      <c r="AM573" s="151"/>
      <c r="AN573" s="152"/>
      <c r="AO573" s="152"/>
      <c r="AP573" s="153"/>
      <c r="AQ573" s="151"/>
      <c r="AR573" s="152"/>
      <c r="AS573" s="152"/>
      <c r="AT573" s="153"/>
      <c r="AU573" s="152"/>
      <c r="AV573" s="152"/>
      <c r="AW573" s="152"/>
      <c r="AX573" s="196"/>
      <c r="AY573">
        <f t="shared" si="89"/>
        <v>0</v>
      </c>
    </row>
    <row r="574" spans="1:51" ht="18.75" hidden="1" customHeight="1" x14ac:dyDescent="0.15">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462</v>
      </c>
      <c r="AJ574" s="199"/>
      <c r="AK574" s="199"/>
      <c r="AL574" s="200"/>
      <c r="AM574" s="199" t="s">
        <v>463</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6"/>
      <c r="AY576">
        <f t="shared" ref="AY576:AY578" si="90">$AY$574</f>
        <v>0</v>
      </c>
    </row>
    <row r="577" spans="1:51" ht="23.25" hidden="1" customHeight="1" x14ac:dyDescent="0.15">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7"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6"/>
      <c r="AY577">
        <f t="shared" si="90"/>
        <v>0</v>
      </c>
    </row>
    <row r="578" spans="1:51" ht="23.25" hidden="1" customHeight="1" x14ac:dyDescent="0.15">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7" t="s">
        <v>13</v>
      </c>
      <c r="Z578" s="143"/>
      <c r="AA578" s="144"/>
      <c r="AB578" s="198" t="s">
        <v>14</v>
      </c>
      <c r="AC578" s="198"/>
      <c r="AD578" s="198"/>
      <c r="AE578" s="151"/>
      <c r="AF578" s="152"/>
      <c r="AG578" s="152"/>
      <c r="AH578" s="153"/>
      <c r="AI578" s="151"/>
      <c r="AJ578" s="152"/>
      <c r="AK578" s="152"/>
      <c r="AL578" s="152"/>
      <c r="AM578" s="151"/>
      <c r="AN578" s="152"/>
      <c r="AO578" s="152"/>
      <c r="AP578" s="153"/>
      <c r="AQ578" s="151"/>
      <c r="AR578" s="152"/>
      <c r="AS578" s="152"/>
      <c r="AT578" s="153"/>
      <c r="AU578" s="152"/>
      <c r="AV578" s="152"/>
      <c r="AW578" s="152"/>
      <c r="AX578" s="196"/>
      <c r="AY578">
        <f t="shared" si="90"/>
        <v>0</v>
      </c>
    </row>
    <row r="579" spans="1:51" ht="18.75" hidden="1" customHeight="1" x14ac:dyDescent="0.15">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462</v>
      </c>
      <c r="AJ579" s="199"/>
      <c r="AK579" s="199"/>
      <c r="AL579" s="200"/>
      <c r="AM579" s="199" t="s">
        <v>463</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6"/>
      <c r="AY581">
        <f t="shared" ref="AY581:AY583" si="91">$AY$579</f>
        <v>0</v>
      </c>
    </row>
    <row r="582" spans="1:51" ht="23.25" hidden="1" customHeight="1" x14ac:dyDescent="0.15">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7"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6"/>
      <c r="AY582">
        <f t="shared" si="91"/>
        <v>0</v>
      </c>
    </row>
    <row r="583" spans="1:51" ht="23.25" hidden="1" customHeight="1" x14ac:dyDescent="0.15">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7" t="s">
        <v>13</v>
      </c>
      <c r="Z583" s="143"/>
      <c r="AA583" s="144"/>
      <c r="AB583" s="198" t="s">
        <v>14</v>
      </c>
      <c r="AC583" s="198"/>
      <c r="AD583" s="198"/>
      <c r="AE583" s="151"/>
      <c r="AF583" s="152"/>
      <c r="AG583" s="152"/>
      <c r="AH583" s="153"/>
      <c r="AI583" s="151"/>
      <c r="AJ583" s="152"/>
      <c r="AK583" s="152"/>
      <c r="AL583" s="152"/>
      <c r="AM583" s="151"/>
      <c r="AN583" s="152"/>
      <c r="AO583" s="152"/>
      <c r="AP583" s="153"/>
      <c r="AQ583" s="151"/>
      <c r="AR583" s="152"/>
      <c r="AS583" s="152"/>
      <c r="AT583" s="153"/>
      <c r="AU583" s="152"/>
      <c r="AV583" s="152"/>
      <c r="AW583" s="152"/>
      <c r="AX583" s="196"/>
      <c r="AY583">
        <f t="shared" si="91"/>
        <v>0</v>
      </c>
    </row>
    <row r="584" spans="1:51" ht="18.75" hidden="1" customHeight="1" x14ac:dyDescent="0.15">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462</v>
      </c>
      <c r="AJ584" s="199"/>
      <c r="AK584" s="199"/>
      <c r="AL584" s="200"/>
      <c r="AM584" s="199" t="s">
        <v>463</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6"/>
      <c r="AY586">
        <f t="shared" ref="AY586:AY588" si="92">$AY$584</f>
        <v>0</v>
      </c>
    </row>
    <row r="587" spans="1:51" ht="23.25" hidden="1" customHeight="1" x14ac:dyDescent="0.15">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7"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6"/>
      <c r="AY587">
        <f t="shared" si="92"/>
        <v>0</v>
      </c>
    </row>
    <row r="588" spans="1:51" ht="23.25" hidden="1" customHeight="1" x14ac:dyDescent="0.15">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7" t="s">
        <v>13</v>
      </c>
      <c r="Z588" s="143"/>
      <c r="AA588" s="144"/>
      <c r="AB588" s="198" t="s">
        <v>14</v>
      </c>
      <c r="AC588" s="198"/>
      <c r="AD588" s="198"/>
      <c r="AE588" s="151"/>
      <c r="AF588" s="152"/>
      <c r="AG588" s="152"/>
      <c r="AH588" s="153"/>
      <c r="AI588" s="151"/>
      <c r="AJ588" s="152"/>
      <c r="AK588" s="152"/>
      <c r="AL588" s="152"/>
      <c r="AM588" s="151"/>
      <c r="AN588" s="152"/>
      <c r="AO588" s="152"/>
      <c r="AP588" s="153"/>
      <c r="AQ588" s="151"/>
      <c r="AR588" s="152"/>
      <c r="AS588" s="152"/>
      <c r="AT588" s="153"/>
      <c r="AU588" s="152"/>
      <c r="AV588" s="152"/>
      <c r="AW588" s="152"/>
      <c r="AX588" s="196"/>
      <c r="AY588">
        <f t="shared" si="92"/>
        <v>0</v>
      </c>
    </row>
    <row r="589" spans="1:51" ht="23.85" hidden="1" customHeight="1" x14ac:dyDescent="0.15">
      <c r="A589" s="973"/>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3"/>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462</v>
      </c>
      <c r="AJ593" s="199"/>
      <c r="AK593" s="199"/>
      <c r="AL593" s="200"/>
      <c r="AM593" s="199" t="s">
        <v>463</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6"/>
      <c r="AY595">
        <f t="shared" ref="AY595:AY597" si="93">$AY$593</f>
        <v>0</v>
      </c>
    </row>
    <row r="596" spans="1:51" ht="23.25" hidden="1" customHeight="1" x14ac:dyDescent="0.15">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7"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6"/>
      <c r="AY596">
        <f t="shared" si="93"/>
        <v>0</v>
      </c>
    </row>
    <row r="597" spans="1:51" ht="23.25" hidden="1" customHeight="1" x14ac:dyDescent="0.15">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7" t="s">
        <v>13</v>
      </c>
      <c r="Z597" s="143"/>
      <c r="AA597" s="144"/>
      <c r="AB597" s="198" t="s">
        <v>176</v>
      </c>
      <c r="AC597" s="198"/>
      <c r="AD597" s="198"/>
      <c r="AE597" s="151"/>
      <c r="AF597" s="152"/>
      <c r="AG597" s="152"/>
      <c r="AH597" s="153"/>
      <c r="AI597" s="151"/>
      <c r="AJ597" s="152"/>
      <c r="AK597" s="152"/>
      <c r="AL597" s="152"/>
      <c r="AM597" s="151"/>
      <c r="AN597" s="152"/>
      <c r="AO597" s="152"/>
      <c r="AP597" s="153"/>
      <c r="AQ597" s="151"/>
      <c r="AR597" s="152"/>
      <c r="AS597" s="152"/>
      <c r="AT597" s="153"/>
      <c r="AU597" s="152"/>
      <c r="AV597" s="152"/>
      <c r="AW597" s="152"/>
      <c r="AX597" s="196"/>
      <c r="AY597">
        <f t="shared" si="93"/>
        <v>0</v>
      </c>
    </row>
    <row r="598" spans="1:51" ht="18.75" hidden="1" customHeight="1" x14ac:dyDescent="0.15">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462</v>
      </c>
      <c r="AJ598" s="199"/>
      <c r="AK598" s="199"/>
      <c r="AL598" s="200"/>
      <c r="AM598" s="199" t="s">
        <v>463</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6"/>
      <c r="AY600">
        <f t="shared" ref="AY600:AY602" si="94">$AY$598</f>
        <v>0</v>
      </c>
    </row>
    <row r="601" spans="1:51" ht="23.25" hidden="1" customHeight="1" x14ac:dyDescent="0.15">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7"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6"/>
      <c r="AY601">
        <f t="shared" si="94"/>
        <v>0</v>
      </c>
    </row>
    <row r="602" spans="1:51" ht="23.25" hidden="1" customHeight="1" x14ac:dyDescent="0.15">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7" t="s">
        <v>13</v>
      </c>
      <c r="Z602" s="143"/>
      <c r="AA602" s="144"/>
      <c r="AB602" s="198" t="s">
        <v>176</v>
      </c>
      <c r="AC602" s="198"/>
      <c r="AD602" s="198"/>
      <c r="AE602" s="151"/>
      <c r="AF602" s="152"/>
      <c r="AG602" s="152"/>
      <c r="AH602" s="153"/>
      <c r="AI602" s="151"/>
      <c r="AJ602" s="152"/>
      <c r="AK602" s="152"/>
      <c r="AL602" s="152"/>
      <c r="AM602" s="151"/>
      <c r="AN602" s="152"/>
      <c r="AO602" s="152"/>
      <c r="AP602" s="153"/>
      <c r="AQ602" s="151"/>
      <c r="AR602" s="152"/>
      <c r="AS602" s="152"/>
      <c r="AT602" s="153"/>
      <c r="AU602" s="152"/>
      <c r="AV602" s="152"/>
      <c r="AW602" s="152"/>
      <c r="AX602" s="196"/>
      <c r="AY602">
        <f t="shared" si="94"/>
        <v>0</v>
      </c>
    </row>
    <row r="603" spans="1:51" ht="18.75" hidden="1" customHeight="1" x14ac:dyDescent="0.15">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462</v>
      </c>
      <c r="AJ603" s="199"/>
      <c r="AK603" s="199"/>
      <c r="AL603" s="200"/>
      <c r="AM603" s="199" t="s">
        <v>463</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6"/>
      <c r="AY605">
        <f t="shared" ref="AY605:AY607" si="95">$AY$603</f>
        <v>0</v>
      </c>
    </row>
    <row r="606" spans="1:51" ht="23.25" hidden="1" customHeight="1" x14ac:dyDescent="0.15">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7"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6"/>
      <c r="AY606">
        <f t="shared" si="95"/>
        <v>0</v>
      </c>
    </row>
    <row r="607" spans="1:51" ht="23.25" hidden="1" customHeight="1" x14ac:dyDescent="0.15">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7" t="s">
        <v>13</v>
      </c>
      <c r="Z607" s="143"/>
      <c r="AA607" s="144"/>
      <c r="AB607" s="198" t="s">
        <v>176</v>
      </c>
      <c r="AC607" s="198"/>
      <c r="AD607" s="198"/>
      <c r="AE607" s="151"/>
      <c r="AF607" s="152"/>
      <c r="AG607" s="152"/>
      <c r="AH607" s="153"/>
      <c r="AI607" s="151"/>
      <c r="AJ607" s="152"/>
      <c r="AK607" s="152"/>
      <c r="AL607" s="152"/>
      <c r="AM607" s="151"/>
      <c r="AN607" s="152"/>
      <c r="AO607" s="152"/>
      <c r="AP607" s="153"/>
      <c r="AQ607" s="151"/>
      <c r="AR607" s="152"/>
      <c r="AS607" s="152"/>
      <c r="AT607" s="153"/>
      <c r="AU607" s="152"/>
      <c r="AV607" s="152"/>
      <c r="AW607" s="152"/>
      <c r="AX607" s="196"/>
      <c r="AY607">
        <f t="shared" si="95"/>
        <v>0</v>
      </c>
    </row>
    <row r="608" spans="1:51" ht="18.75" hidden="1" customHeight="1" x14ac:dyDescent="0.15">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462</v>
      </c>
      <c r="AJ608" s="199"/>
      <c r="AK608" s="199"/>
      <c r="AL608" s="200"/>
      <c r="AM608" s="199" t="s">
        <v>463</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6"/>
      <c r="AY610">
        <f t="shared" ref="AY610:AY612" si="96">$AY$608</f>
        <v>0</v>
      </c>
    </row>
    <row r="611" spans="1:51" ht="23.25" hidden="1" customHeight="1" x14ac:dyDescent="0.15">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7"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6"/>
      <c r="AY611">
        <f t="shared" si="96"/>
        <v>0</v>
      </c>
    </row>
    <row r="612" spans="1:51" ht="23.25" hidden="1" customHeight="1" x14ac:dyDescent="0.15">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7" t="s">
        <v>13</v>
      </c>
      <c r="Z612" s="143"/>
      <c r="AA612" s="144"/>
      <c r="AB612" s="198" t="s">
        <v>176</v>
      </c>
      <c r="AC612" s="198"/>
      <c r="AD612" s="198"/>
      <c r="AE612" s="151"/>
      <c r="AF612" s="152"/>
      <c r="AG612" s="152"/>
      <c r="AH612" s="153"/>
      <c r="AI612" s="151"/>
      <c r="AJ612" s="152"/>
      <c r="AK612" s="152"/>
      <c r="AL612" s="152"/>
      <c r="AM612" s="151"/>
      <c r="AN612" s="152"/>
      <c r="AO612" s="152"/>
      <c r="AP612" s="153"/>
      <c r="AQ612" s="151"/>
      <c r="AR612" s="152"/>
      <c r="AS612" s="152"/>
      <c r="AT612" s="153"/>
      <c r="AU612" s="152"/>
      <c r="AV612" s="152"/>
      <c r="AW612" s="152"/>
      <c r="AX612" s="196"/>
      <c r="AY612">
        <f t="shared" si="96"/>
        <v>0</v>
      </c>
    </row>
    <row r="613" spans="1:51" ht="18.75" hidden="1" customHeight="1" x14ac:dyDescent="0.15">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462</v>
      </c>
      <c r="AJ613" s="199"/>
      <c r="AK613" s="199"/>
      <c r="AL613" s="200"/>
      <c r="AM613" s="199" t="s">
        <v>463</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6"/>
      <c r="AY615">
        <f t="shared" ref="AY615:AY617" si="97">$AY$613</f>
        <v>0</v>
      </c>
    </row>
    <row r="616" spans="1:51" ht="23.25" hidden="1" customHeight="1" x14ac:dyDescent="0.15">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7"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6"/>
      <c r="AY616">
        <f t="shared" si="97"/>
        <v>0</v>
      </c>
    </row>
    <row r="617" spans="1:51" ht="23.25" hidden="1" customHeight="1" x14ac:dyDescent="0.15">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7" t="s">
        <v>13</v>
      </c>
      <c r="Z617" s="143"/>
      <c r="AA617" s="144"/>
      <c r="AB617" s="198" t="s">
        <v>176</v>
      </c>
      <c r="AC617" s="198"/>
      <c r="AD617" s="198"/>
      <c r="AE617" s="151"/>
      <c r="AF617" s="152"/>
      <c r="AG617" s="152"/>
      <c r="AH617" s="153"/>
      <c r="AI617" s="151"/>
      <c r="AJ617" s="152"/>
      <c r="AK617" s="152"/>
      <c r="AL617" s="152"/>
      <c r="AM617" s="151"/>
      <c r="AN617" s="152"/>
      <c r="AO617" s="152"/>
      <c r="AP617" s="153"/>
      <c r="AQ617" s="151"/>
      <c r="AR617" s="152"/>
      <c r="AS617" s="152"/>
      <c r="AT617" s="153"/>
      <c r="AU617" s="152"/>
      <c r="AV617" s="152"/>
      <c r="AW617" s="152"/>
      <c r="AX617" s="196"/>
      <c r="AY617">
        <f t="shared" si="97"/>
        <v>0</v>
      </c>
    </row>
    <row r="618" spans="1:51" ht="18.75" hidden="1" customHeight="1" x14ac:dyDescent="0.15">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462</v>
      </c>
      <c r="AJ618" s="199"/>
      <c r="AK618" s="199"/>
      <c r="AL618" s="200"/>
      <c r="AM618" s="199" t="s">
        <v>463</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6"/>
      <c r="AY620">
        <f t="shared" ref="AY620:AY622" si="98">$AY$618</f>
        <v>0</v>
      </c>
    </row>
    <row r="621" spans="1:51" ht="23.25" hidden="1" customHeight="1" x14ac:dyDescent="0.15">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7"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6"/>
      <c r="AY621">
        <f t="shared" si="98"/>
        <v>0</v>
      </c>
    </row>
    <row r="622" spans="1:51" ht="23.25" hidden="1" customHeight="1" x14ac:dyDescent="0.15">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7" t="s">
        <v>13</v>
      </c>
      <c r="Z622" s="143"/>
      <c r="AA622" s="144"/>
      <c r="AB622" s="198" t="s">
        <v>14</v>
      </c>
      <c r="AC622" s="198"/>
      <c r="AD622" s="198"/>
      <c r="AE622" s="151"/>
      <c r="AF622" s="152"/>
      <c r="AG622" s="152"/>
      <c r="AH622" s="153"/>
      <c r="AI622" s="151"/>
      <c r="AJ622" s="152"/>
      <c r="AK622" s="152"/>
      <c r="AL622" s="152"/>
      <c r="AM622" s="151"/>
      <c r="AN622" s="152"/>
      <c r="AO622" s="152"/>
      <c r="AP622" s="153"/>
      <c r="AQ622" s="151"/>
      <c r="AR622" s="152"/>
      <c r="AS622" s="152"/>
      <c r="AT622" s="153"/>
      <c r="AU622" s="152"/>
      <c r="AV622" s="152"/>
      <c r="AW622" s="152"/>
      <c r="AX622" s="196"/>
      <c r="AY622">
        <f t="shared" si="98"/>
        <v>0</v>
      </c>
    </row>
    <row r="623" spans="1:51" ht="18.75" hidden="1" customHeight="1" x14ac:dyDescent="0.15">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462</v>
      </c>
      <c r="AJ623" s="199"/>
      <c r="AK623" s="199"/>
      <c r="AL623" s="200"/>
      <c r="AM623" s="199" t="s">
        <v>463</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6"/>
      <c r="AY625">
        <f t="shared" ref="AY625:AY627" si="99">$AY$623</f>
        <v>0</v>
      </c>
    </row>
    <row r="626" spans="1:51" ht="23.25" hidden="1" customHeight="1" x14ac:dyDescent="0.15">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7"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6"/>
      <c r="AY626">
        <f t="shared" si="99"/>
        <v>0</v>
      </c>
    </row>
    <row r="627" spans="1:51" ht="23.25" hidden="1" customHeight="1" x14ac:dyDescent="0.15">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7" t="s">
        <v>13</v>
      </c>
      <c r="Z627" s="143"/>
      <c r="AA627" s="144"/>
      <c r="AB627" s="198" t="s">
        <v>14</v>
      </c>
      <c r="AC627" s="198"/>
      <c r="AD627" s="198"/>
      <c r="AE627" s="151"/>
      <c r="AF627" s="152"/>
      <c r="AG627" s="152"/>
      <c r="AH627" s="153"/>
      <c r="AI627" s="151"/>
      <c r="AJ627" s="152"/>
      <c r="AK627" s="152"/>
      <c r="AL627" s="152"/>
      <c r="AM627" s="151"/>
      <c r="AN627" s="152"/>
      <c r="AO627" s="152"/>
      <c r="AP627" s="153"/>
      <c r="AQ627" s="151"/>
      <c r="AR627" s="152"/>
      <c r="AS627" s="152"/>
      <c r="AT627" s="153"/>
      <c r="AU627" s="152"/>
      <c r="AV627" s="152"/>
      <c r="AW627" s="152"/>
      <c r="AX627" s="196"/>
      <c r="AY627">
        <f t="shared" si="99"/>
        <v>0</v>
      </c>
    </row>
    <row r="628" spans="1:51" ht="18.75" hidden="1" customHeight="1" x14ac:dyDescent="0.15">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462</v>
      </c>
      <c r="AJ628" s="199"/>
      <c r="AK628" s="199"/>
      <c r="AL628" s="200"/>
      <c r="AM628" s="199" t="s">
        <v>463</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6"/>
      <c r="AY630">
        <f t="shared" ref="AY630:AY632" si="100">$AY$628</f>
        <v>0</v>
      </c>
    </row>
    <row r="631" spans="1:51" ht="23.25" hidden="1" customHeight="1" x14ac:dyDescent="0.15">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7"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6"/>
      <c r="AY631">
        <f t="shared" si="100"/>
        <v>0</v>
      </c>
    </row>
    <row r="632" spans="1:51" ht="23.25" hidden="1" customHeight="1" x14ac:dyDescent="0.15">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7" t="s">
        <v>13</v>
      </c>
      <c r="Z632" s="143"/>
      <c r="AA632" s="144"/>
      <c r="AB632" s="198" t="s">
        <v>14</v>
      </c>
      <c r="AC632" s="198"/>
      <c r="AD632" s="198"/>
      <c r="AE632" s="151"/>
      <c r="AF632" s="152"/>
      <c r="AG632" s="152"/>
      <c r="AH632" s="153"/>
      <c r="AI632" s="151"/>
      <c r="AJ632" s="152"/>
      <c r="AK632" s="152"/>
      <c r="AL632" s="152"/>
      <c r="AM632" s="151"/>
      <c r="AN632" s="152"/>
      <c r="AO632" s="152"/>
      <c r="AP632" s="153"/>
      <c r="AQ632" s="151"/>
      <c r="AR632" s="152"/>
      <c r="AS632" s="152"/>
      <c r="AT632" s="153"/>
      <c r="AU632" s="152"/>
      <c r="AV632" s="152"/>
      <c r="AW632" s="152"/>
      <c r="AX632" s="196"/>
      <c r="AY632">
        <f t="shared" si="100"/>
        <v>0</v>
      </c>
    </row>
    <row r="633" spans="1:51" ht="18.75" hidden="1" customHeight="1" x14ac:dyDescent="0.15">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462</v>
      </c>
      <c r="AJ633" s="199"/>
      <c r="AK633" s="199"/>
      <c r="AL633" s="200"/>
      <c r="AM633" s="199" t="s">
        <v>463</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6"/>
      <c r="AY635">
        <f t="shared" ref="AY635:AY637" si="101">$AY$633</f>
        <v>0</v>
      </c>
    </row>
    <row r="636" spans="1:51" ht="23.25" hidden="1" customHeight="1" x14ac:dyDescent="0.15">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7"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6"/>
      <c r="AY636">
        <f t="shared" si="101"/>
        <v>0</v>
      </c>
    </row>
    <row r="637" spans="1:51" ht="23.25" hidden="1" customHeight="1" x14ac:dyDescent="0.15">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7" t="s">
        <v>13</v>
      </c>
      <c r="Z637" s="143"/>
      <c r="AA637" s="144"/>
      <c r="AB637" s="198" t="s">
        <v>14</v>
      </c>
      <c r="AC637" s="198"/>
      <c r="AD637" s="198"/>
      <c r="AE637" s="151"/>
      <c r="AF637" s="152"/>
      <c r="AG637" s="152"/>
      <c r="AH637" s="153"/>
      <c r="AI637" s="151"/>
      <c r="AJ637" s="152"/>
      <c r="AK637" s="152"/>
      <c r="AL637" s="152"/>
      <c r="AM637" s="151"/>
      <c r="AN637" s="152"/>
      <c r="AO637" s="152"/>
      <c r="AP637" s="153"/>
      <c r="AQ637" s="151"/>
      <c r="AR637" s="152"/>
      <c r="AS637" s="152"/>
      <c r="AT637" s="153"/>
      <c r="AU637" s="152"/>
      <c r="AV637" s="152"/>
      <c r="AW637" s="152"/>
      <c r="AX637" s="196"/>
      <c r="AY637">
        <f t="shared" si="101"/>
        <v>0</v>
      </c>
    </row>
    <row r="638" spans="1:51" ht="18.75" hidden="1" customHeight="1" x14ac:dyDescent="0.15">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462</v>
      </c>
      <c r="AJ638" s="199"/>
      <c r="AK638" s="199"/>
      <c r="AL638" s="200"/>
      <c r="AM638" s="199" t="s">
        <v>463</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6"/>
      <c r="AY640">
        <f t="shared" ref="AY640:AY642" si="102">$AY$638</f>
        <v>0</v>
      </c>
    </row>
    <row r="641" spans="1:51" ht="23.25" hidden="1" customHeight="1" x14ac:dyDescent="0.15">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7"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6"/>
      <c r="AY641">
        <f t="shared" si="102"/>
        <v>0</v>
      </c>
    </row>
    <row r="642" spans="1:51" ht="23.25" hidden="1" customHeight="1" x14ac:dyDescent="0.15">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7" t="s">
        <v>13</v>
      </c>
      <c r="Z642" s="143"/>
      <c r="AA642" s="144"/>
      <c r="AB642" s="198" t="s">
        <v>14</v>
      </c>
      <c r="AC642" s="198"/>
      <c r="AD642" s="198"/>
      <c r="AE642" s="151"/>
      <c r="AF642" s="152"/>
      <c r="AG642" s="152"/>
      <c r="AH642" s="153"/>
      <c r="AI642" s="151"/>
      <c r="AJ642" s="152"/>
      <c r="AK642" s="152"/>
      <c r="AL642" s="152"/>
      <c r="AM642" s="151"/>
      <c r="AN642" s="152"/>
      <c r="AO642" s="152"/>
      <c r="AP642" s="153"/>
      <c r="AQ642" s="151"/>
      <c r="AR642" s="152"/>
      <c r="AS642" s="152"/>
      <c r="AT642" s="153"/>
      <c r="AU642" s="152"/>
      <c r="AV642" s="152"/>
      <c r="AW642" s="152"/>
      <c r="AX642" s="196"/>
      <c r="AY642">
        <f t="shared" si="102"/>
        <v>0</v>
      </c>
    </row>
    <row r="643" spans="1:51" ht="23.85" hidden="1" customHeight="1" x14ac:dyDescent="0.15">
      <c r="A643" s="973"/>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3"/>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462</v>
      </c>
      <c r="AJ647" s="199"/>
      <c r="AK647" s="199"/>
      <c r="AL647" s="200"/>
      <c r="AM647" s="199" t="s">
        <v>463</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6"/>
      <c r="AY649">
        <f t="shared" ref="AY649:AY651" si="103">$AY$647</f>
        <v>0</v>
      </c>
    </row>
    <row r="650" spans="1:51" ht="23.25" hidden="1" customHeight="1" x14ac:dyDescent="0.15">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7"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6"/>
      <c r="AY650">
        <f t="shared" si="103"/>
        <v>0</v>
      </c>
    </row>
    <row r="651" spans="1:51" ht="23.25" hidden="1" customHeight="1" x14ac:dyDescent="0.15">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7" t="s">
        <v>13</v>
      </c>
      <c r="Z651" s="143"/>
      <c r="AA651" s="144"/>
      <c r="AB651" s="198" t="s">
        <v>176</v>
      </c>
      <c r="AC651" s="198"/>
      <c r="AD651" s="198"/>
      <c r="AE651" s="151"/>
      <c r="AF651" s="152"/>
      <c r="AG651" s="152"/>
      <c r="AH651" s="153"/>
      <c r="AI651" s="151"/>
      <c r="AJ651" s="152"/>
      <c r="AK651" s="152"/>
      <c r="AL651" s="152"/>
      <c r="AM651" s="151"/>
      <c r="AN651" s="152"/>
      <c r="AO651" s="152"/>
      <c r="AP651" s="153"/>
      <c r="AQ651" s="151"/>
      <c r="AR651" s="152"/>
      <c r="AS651" s="152"/>
      <c r="AT651" s="153"/>
      <c r="AU651" s="152"/>
      <c r="AV651" s="152"/>
      <c r="AW651" s="152"/>
      <c r="AX651" s="196"/>
      <c r="AY651">
        <f t="shared" si="103"/>
        <v>0</v>
      </c>
    </row>
    <row r="652" spans="1:51" ht="18.75" hidden="1" customHeight="1" x14ac:dyDescent="0.15">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462</v>
      </c>
      <c r="AJ652" s="199"/>
      <c r="AK652" s="199"/>
      <c r="AL652" s="200"/>
      <c r="AM652" s="199" t="s">
        <v>463</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6"/>
      <c r="AY654">
        <f t="shared" ref="AY654:AY656" si="104">$AY$652</f>
        <v>0</v>
      </c>
    </row>
    <row r="655" spans="1:51" ht="23.25" hidden="1" customHeight="1" x14ac:dyDescent="0.15">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7"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6"/>
      <c r="AY655">
        <f t="shared" si="104"/>
        <v>0</v>
      </c>
    </row>
    <row r="656" spans="1:51" ht="23.25" hidden="1" customHeight="1" x14ac:dyDescent="0.15">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7" t="s">
        <v>13</v>
      </c>
      <c r="Z656" s="143"/>
      <c r="AA656" s="144"/>
      <c r="AB656" s="198" t="s">
        <v>176</v>
      </c>
      <c r="AC656" s="198"/>
      <c r="AD656" s="198"/>
      <c r="AE656" s="151"/>
      <c r="AF656" s="152"/>
      <c r="AG656" s="152"/>
      <c r="AH656" s="153"/>
      <c r="AI656" s="151"/>
      <c r="AJ656" s="152"/>
      <c r="AK656" s="152"/>
      <c r="AL656" s="152"/>
      <c r="AM656" s="151"/>
      <c r="AN656" s="152"/>
      <c r="AO656" s="152"/>
      <c r="AP656" s="153"/>
      <c r="AQ656" s="151"/>
      <c r="AR656" s="152"/>
      <c r="AS656" s="152"/>
      <c r="AT656" s="153"/>
      <c r="AU656" s="152"/>
      <c r="AV656" s="152"/>
      <c r="AW656" s="152"/>
      <c r="AX656" s="196"/>
      <c r="AY656">
        <f t="shared" si="104"/>
        <v>0</v>
      </c>
    </row>
    <row r="657" spans="1:51" ht="18.75" hidden="1" customHeight="1" x14ac:dyDescent="0.15">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462</v>
      </c>
      <c r="AJ657" s="199"/>
      <c r="AK657" s="199"/>
      <c r="AL657" s="200"/>
      <c r="AM657" s="199" t="s">
        <v>463</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6"/>
      <c r="AY659">
        <f t="shared" ref="AY659:AY661" si="105">$AY$657</f>
        <v>0</v>
      </c>
    </row>
    <row r="660" spans="1:51" ht="23.25" hidden="1" customHeight="1" x14ac:dyDescent="0.15">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7"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6"/>
      <c r="AY660">
        <f t="shared" si="105"/>
        <v>0</v>
      </c>
    </row>
    <row r="661" spans="1:51" ht="23.25" hidden="1" customHeight="1" x14ac:dyDescent="0.15">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7" t="s">
        <v>13</v>
      </c>
      <c r="Z661" s="143"/>
      <c r="AA661" s="144"/>
      <c r="AB661" s="198" t="s">
        <v>176</v>
      </c>
      <c r="AC661" s="198"/>
      <c r="AD661" s="198"/>
      <c r="AE661" s="151"/>
      <c r="AF661" s="152"/>
      <c r="AG661" s="152"/>
      <c r="AH661" s="153"/>
      <c r="AI661" s="151"/>
      <c r="AJ661" s="152"/>
      <c r="AK661" s="152"/>
      <c r="AL661" s="152"/>
      <c r="AM661" s="151"/>
      <c r="AN661" s="152"/>
      <c r="AO661" s="152"/>
      <c r="AP661" s="153"/>
      <c r="AQ661" s="151"/>
      <c r="AR661" s="152"/>
      <c r="AS661" s="152"/>
      <c r="AT661" s="153"/>
      <c r="AU661" s="152"/>
      <c r="AV661" s="152"/>
      <c r="AW661" s="152"/>
      <c r="AX661" s="196"/>
      <c r="AY661">
        <f t="shared" si="105"/>
        <v>0</v>
      </c>
    </row>
    <row r="662" spans="1:51" ht="18.75" hidden="1" customHeight="1" x14ac:dyDescent="0.15">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462</v>
      </c>
      <c r="AJ662" s="199"/>
      <c r="AK662" s="199"/>
      <c r="AL662" s="200"/>
      <c r="AM662" s="199" t="s">
        <v>463</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6"/>
      <c r="AY664">
        <f t="shared" ref="AY664:AY666" si="106">$AY$662</f>
        <v>0</v>
      </c>
    </row>
    <row r="665" spans="1:51" ht="23.25" hidden="1" customHeight="1" x14ac:dyDescent="0.15">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7"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6"/>
      <c r="AY665">
        <f t="shared" si="106"/>
        <v>0</v>
      </c>
    </row>
    <row r="666" spans="1:51" ht="23.25" hidden="1" customHeight="1" x14ac:dyDescent="0.15">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7" t="s">
        <v>13</v>
      </c>
      <c r="Z666" s="143"/>
      <c r="AA666" s="144"/>
      <c r="AB666" s="198" t="s">
        <v>176</v>
      </c>
      <c r="AC666" s="198"/>
      <c r="AD666" s="198"/>
      <c r="AE666" s="151"/>
      <c r="AF666" s="152"/>
      <c r="AG666" s="152"/>
      <c r="AH666" s="153"/>
      <c r="AI666" s="151"/>
      <c r="AJ666" s="152"/>
      <c r="AK666" s="152"/>
      <c r="AL666" s="152"/>
      <c r="AM666" s="151"/>
      <c r="AN666" s="152"/>
      <c r="AO666" s="152"/>
      <c r="AP666" s="153"/>
      <c r="AQ666" s="151"/>
      <c r="AR666" s="152"/>
      <c r="AS666" s="152"/>
      <c r="AT666" s="153"/>
      <c r="AU666" s="152"/>
      <c r="AV666" s="152"/>
      <c r="AW666" s="152"/>
      <c r="AX666" s="196"/>
      <c r="AY666">
        <f t="shared" si="106"/>
        <v>0</v>
      </c>
    </row>
    <row r="667" spans="1:51" ht="18.75" hidden="1" customHeight="1" x14ac:dyDescent="0.15">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462</v>
      </c>
      <c r="AJ667" s="199"/>
      <c r="AK667" s="199"/>
      <c r="AL667" s="200"/>
      <c r="AM667" s="199" t="s">
        <v>463</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6"/>
      <c r="AY669">
        <f t="shared" ref="AY669:AY671" si="107">$AY$667</f>
        <v>0</v>
      </c>
    </row>
    <row r="670" spans="1:51" ht="23.25" hidden="1" customHeight="1" x14ac:dyDescent="0.15">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7"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6"/>
      <c r="AY670">
        <f t="shared" si="107"/>
        <v>0</v>
      </c>
    </row>
    <row r="671" spans="1:51" ht="23.25" hidden="1" customHeight="1" x14ac:dyDescent="0.15">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7" t="s">
        <v>13</v>
      </c>
      <c r="Z671" s="143"/>
      <c r="AA671" s="144"/>
      <c r="AB671" s="198" t="s">
        <v>176</v>
      </c>
      <c r="AC671" s="198"/>
      <c r="AD671" s="198"/>
      <c r="AE671" s="151"/>
      <c r="AF671" s="152"/>
      <c r="AG671" s="152"/>
      <c r="AH671" s="153"/>
      <c r="AI671" s="151"/>
      <c r="AJ671" s="152"/>
      <c r="AK671" s="152"/>
      <c r="AL671" s="152"/>
      <c r="AM671" s="151"/>
      <c r="AN671" s="152"/>
      <c r="AO671" s="152"/>
      <c r="AP671" s="153"/>
      <c r="AQ671" s="151"/>
      <c r="AR671" s="152"/>
      <c r="AS671" s="152"/>
      <c r="AT671" s="153"/>
      <c r="AU671" s="152"/>
      <c r="AV671" s="152"/>
      <c r="AW671" s="152"/>
      <c r="AX671" s="196"/>
      <c r="AY671">
        <f t="shared" si="107"/>
        <v>0</v>
      </c>
    </row>
    <row r="672" spans="1:51" ht="18.75" hidden="1" customHeight="1" x14ac:dyDescent="0.15">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462</v>
      </c>
      <c r="AJ672" s="199"/>
      <c r="AK672" s="199"/>
      <c r="AL672" s="200"/>
      <c r="AM672" s="199" t="s">
        <v>463</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6"/>
      <c r="AY674">
        <f t="shared" ref="AY674:AY676" si="108">$AY$672</f>
        <v>0</v>
      </c>
    </row>
    <row r="675" spans="1:51" ht="23.25" hidden="1" customHeight="1" x14ac:dyDescent="0.15">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7"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6"/>
      <c r="AY675">
        <f t="shared" si="108"/>
        <v>0</v>
      </c>
    </row>
    <row r="676" spans="1:51" ht="23.25" hidden="1" customHeight="1" x14ac:dyDescent="0.15">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7" t="s">
        <v>13</v>
      </c>
      <c r="Z676" s="143"/>
      <c r="AA676" s="144"/>
      <c r="AB676" s="198" t="s">
        <v>14</v>
      </c>
      <c r="AC676" s="198"/>
      <c r="AD676" s="198"/>
      <c r="AE676" s="151"/>
      <c r="AF676" s="152"/>
      <c r="AG676" s="152"/>
      <c r="AH676" s="153"/>
      <c r="AI676" s="151"/>
      <c r="AJ676" s="152"/>
      <c r="AK676" s="152"/>
      <c r="AL676" s="152"/>
      <c r="AM676" s="151"/>
      <c r="AN676" s="152"/>
      <c r="AO676" s="152"/>
      <c r="AP676" s="153"/>
      <c r="AQ676" s="151"/>
      <c r="AR676" s="152"/>
      <c r="AS676" s="152"/>
      <c r="AT676" s="153"/>
      <c r="AU676" s="152"/>
      <c r="AV676" s="152"/>
      <c r="AW676" s="152"/>
      <c r="AX676" s="196"/>
      <c r="AY676">
        <f t="shared" si="108"/>
        <v>0</v>
      </c>
    </row>
    <row r="677" spans="1:51" ht="18.75" hidden="1" customHeight="1" x14ac:dyDescent="0.15">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462</v>
      </c>
      <c r="AJ677" s="199"/>
      <c r="AK677" s="199"/>
      <c r="AL677" s="200"/>
      <c r="AM677" s="199" t="s">
        <v>463</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6"/>
      <c r="AY679">
        <f t="shared" ref="AY679:AY681" si="109">$AY$677</f>
        <v>0</v>
      </c>
    </row>
    <row r="680" spans="1:51" ht="23.25" hidden="1" customHeight="1" x14ac:dyDescent="0.15">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7"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6"/>
      <c r="AY680">
        <f t="shared" si="109"/>
        <v>0</v>
      </c>
    </row>
    <row r="681" spans="1:51" ht="23.25" hidden="1" customHeight="1" x14ac:dyDescent="0.15">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7" t="s">
        <v>13</v>
      </c>
      <c r="Z681" s="143"/>
      <c r="AA681" s="144"/>
      <c r="AB681" s="198" t="s">
        <v>14</v>
      </c>
      <c r="AC681" s="198"/>
      <c r="AD681" s="198"/>
      <c r="AE681" s="151"/>
      <c r="AF681" s="152"/>
      <c r="AG681" s="152"/>
      <c r="AH681" s="153"/>
      <c r="AI681" s="151"/>
      <c r="AJ681" s="152"/>
      <c r="AK681" s="152"/>
      <c r="AL681" s="152"/>
      <c r="AM681" s="151"/>
      <c r="AN681" s="152"/>
      <c r="AO681" s="152"/>
      <c r="AP681" s="153"/>
      <c r="AQ681" s="151"/>
      <c r="AR681" s="152"/>
      <c r="AS681" s="152"/>
      <c r="AT681" s="153"/>
      <c r="AU681" s="152"/>
      <c r="AV681" s="152"/>
      <c r="AW681" s="152"/>
      <c r="AX681" s="196"/>
      <c r="AY681">
        <f t="shared" si="109"/>
        <v>0</v>
      </c>
    </row>
    <row r="682" spans="1:51" ht="18.75" hidden="1" customHeight="1" x14ac:dyDescent="0.15">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462</v>
      </c>
      <c r="AJ682" s="199"/>
      <c r="AK682" s="199"/>
      <c r="AL682" s="200"/>
      <c r="AM682" s="199" t="s">
        <v>463</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6"/>
      <c r="AY684">
        <f t="shared" ref="AY684:AY686" si="110">$AY$682</f>
        <v>0</v>
      </c>
    </row>
    <row r="685" spans="1:51" ht="23.25" hidden="1" customHeight="1" x14ac:dyDescent="0.15">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7"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6"/>
      <c r="AY685">
        <f t="shared" si="110"/>
        <v>0</v>
      </c>
    </row>
    <row r="686" spans="1:51" ht="23.25" hidden="1" customHeight="1" x14ac:dyDescent="0.15">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7" t="s">
        <v>13</v>
      </c>
      <c r="Z686" s="143"/>
      <c r="AA686" s="144"/>
      <c r="AB686" s="198" t="s">
        <v>14</v>
      </c>
      <c r="AC686" s="198"/>
      <c r="AD686" s="198"/>
      <c r="AE686" s="151"/>
      <c r="AF686" s="152"/>
      <c r="AG686" s="152"/>
      <c r="AH686" s="153"/>
      <c r="AI686" s="151"/>
      <c r="AJ686" s="152"/>
      <c r="AK686" s="152"/>
      <c r="AL686" s="152"/>
      <c r="AM686" s="151"/>
      <c r="AN686" s="152"/>
      <c r="AO686" s="152"/>
      <c r="AP686" s="153"/>
      <c r="AQ686" s="151"/>
      <c r="AR686" s="152"/>
      <c r="AS686" s="152"/>
      <c r="AT686" s="153"/>
      <c r="AU686" s="152"/>
      <c r="AV686" s="152"/>
      <c r="AW686" s="152"/>
      <c r="AX686" s="196"/>
      <c r="AY686">
        <f t="shared" si="110"/>
        <v>0</v>
      </c>
    </row>
    <row r="687" spans="1:51" ht="18.75" hidden="1" customHeight="1" x14ac:dyDescent="0.15">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462</v>
      </c>
      <c r="AJ687" s="199"/>
      <c r="AK687" s="199"/>
      <c r="AL687" s="200"/>
      <c r="AM687" s="199" t="s">
        <v>463</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6"/>
      <c r="AY689">
        <f t="shared" ref="AY689:AY691" si="111">$AY$687</f>
        <v>0</v>
      </c>
    </row>
    <row r="690" spans="1:51" ht="23.25" hidden="1" customHeight="1" x14ac:dyDescent="0.15">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7"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6"/>
      <c r="AY690">
        <f t="shared" si="111"/>
        <v>0</v>
      </c>
    </row>
    <row r="691" spans="1:51" ht="23.25" hidden="1" customHeight="1" x14ac:dyDescent="0.15">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7" t="s">
        <v>13</v>
      </c>
      <c r="Z691" s="143"/>
      <c r="AA691" s="144"/>
      <c r="AB691" s="198" t="s">
        <v>14</v>
      </c>
      <c r="AC691" s="198"/>
      <c r="AD691" s="198"/>
      <c r="AE691" s="151"/>
      <c r="AF691" s="152"/>
      <c r="AG691" s="152"/>
      <c r="AH691" s="153"/>
      <c r="AI691" s="151"/>
      <c r="AJ691" s="152"/>
      <c r="AK691" s="152"/>
      <c r="AL691" s="152"/>
      <c r="AM691" s="151"/>
      <c r="AN691" s="152"/>
      <c r="AO691" s="152"/>
      <c r="AP691" s="153"/>
      <c r="AQ691" s="151"/>
      <c r="AR691" s="152"/>
      <c r="AS691" s="152"/>
      <c r="AT691" s="153"/>
      <c r="AU691" s="152"/>
      <c r="AV691" s="152"/>
      <c r="AW691" s="152"/>
      <c r="AX691" s="196"/>
      <c r="AY691">
        <f t="shared" si="111"/>
        <v>0</v>
      </c>
    </row>
    <row r="692" spans="1:51" ht="18.75" hidden="1" customHeight="1" x14ac:dyDescent="0.15">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462</v>
      </c>
      <c r="AJ692" s="199"/>
      <c r="AK692" s="199"/>
      <c r="AL692" s="200"/>
      <c r="AM692" s="199" t="s">
        <v>463</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6"/>
      <c r="AY694">
        <f t="shared" ref="AY694:AY696" si="112">$AY$692</f>
        <v>0</v>
      </c>
    </row>
    <row r="695" spans="1:51" ht="23.25" hidden="1" customHeight="1" x14ac:dyDescent="0.15">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7"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6"/>
      <c r="AY695">
        <f t="shared" si="112"/>
        <v>0</v>
      </c>
    </row>
    <row r="696" spans="1:51" ht="23.25" hidden="1" customHeight="1" x14ac:dyDescent="0.15">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7" t="s">
        <v>13</v>
      </c>
      <c r="Z696" s="143"/>
      <c r="AA696" s="144"/>
      <c r="AB696" s="198" t="s">
        <v>14</v>
      </c>
      <c r="AC696" s="198"/>
      <c r="AD696" s="198"/>
      <c r="AE696" s="151"/>
      <c r="AF696" s="152"/>
      <c r="AG696" s="152"/>
      <c r="AH696" s="153"/>
      <c r="AI696" s="151"/>
      <c r="AJ696" s="152"/>
      <c r="AK696" s="152"/>
      <c r="AL696" s="152"/>
      <c r="AM696" s="151"/>
      <c r="AN696" s="152"/>
      <c r="AO696" s="152"/>
      <c r="AP696" s="153"/>
      <c r="AQ696" s="151"/>
      <c r="AR696" s="152"/>
      <c r="AS696" s="152"/>
      <c r="AT696" s="153"/>
      <c r="AU696" s="152"/>
      <c r="AV696" s="152"/>
      <c r="AW696" s="152"/>
      <c r="AX696" s="196"/>
      <c r="AY696">
        <f t="shared" si="112"/>
        <v>0</v>
      </c>
    </row>
    <row r="697" spans="1:51" ht="23.85" hidden="1" customHeight="1" x14ac:dyDescent="0.15">
      <c r="A697" s="973"/>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107.25"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653</v>
      </c>
      <c r="AE702" s="875"/>
      <c r="AF702" s="875"/>
      <c r="AG702" s="864" t="s">
        <v>658</v>
      </c>
      <c r="AH702" s="865"/>
      <c r="AI702" s="865"/>
      <c r="AJ702" s="865"/>
      <c r="AK702" s="865"/>
      <c r="AL702" s="865"/>
      <c r="AM702" s="865"/>
      <c r="AN702" s="865"/>
      <c r="AO702" s="865"/>
      <c r="AP702" s="865"/>
      <c r="AQ702" s="865"/>
      <c r="AR702" s="865"/>
      <c r="AS702" s="865"/>
      <c r="AT702" s="865"/>
      <c r="AU702" s="865"/>
      <c r="AV702" s="865"/>
      <c r="AW702" s="865"/>
      <c r="AX702" s="866"/>
    </row>
    <row r="703" spans="1:51" ht="54.75"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653</v>
      </c>
      <c r="AE703" s="170"/>
      <c r="AF703" s="170"/>
      <c r="AG703" s="648" t="s">
        <v>659</v>
      </c>
      <c r="AH703" s="649"/>
      <c r="AI703" s="649"/>
      <c r="AJ703" s="649"/>
      <c r="AK703" s="649"/>
      <c r="AL703" s="649"/>
      <c r="AM703" s="649"/>
      <c r="AN703" s="649"/>
      <c r="AO703" s="649"/>
      <c r="AP703" s="649"/>
      <c r="AQ703" s="649"/>
      <c r="AR703" s="649"/>
      <c r="AS703" s="649"/>
      <c r="AT703" s="649"/>
      <c r="AU703" s="649"/>
      <c r="AV703" s="649"/>
      <c r="AW703" s="649"/>
      <c r="AX703" s="650"/>
    </row>
    <row r="704" spans="1:51" ht="170.25"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653</v>
      </c>
      <c r="AE704" s="567"/>
      <c r="AF704" s="567"/>
      <c r="AG704" s="409" t="s">
        <v>660</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657</v>
      </c>
      <c r="AE705" s="717"/>
      <c r="AF705" s="717"/>
      <c r="AG705" s="175"/>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300</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657</v>
      </c>
      <c r="AE708" s="652"/>
      <c r="AF708" s="652"/>
      <c r="AG708" s="507"/>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657</v>
      </c>
      <c r="AE709" s="170"/>
      <c r="AF709" s="170"/>
      <c r="AG709" s="648"/>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657</v>
      </c>
      <c r="AE710" s="170"/>
      <c r="AF710" s="170"/>
      <c r="AG710" s="648"/>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657</v>
      </c>
      <c r="AE711" s="170"/>
      <c r="AF711" s="170"/>
      <c r="AG711" s="648"/>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657</v>
      </c>
      <c r="AE712" s="567"/>
      <c r="AF712" s="567"/>
      <c r="AG712" s="575"/>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657</v>
      </c>
      <c r="AE713" s="170"/>
      <c r="AF713" s="171"/>
      <c r="AG713" s="648"/>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657</v>
      </c>
      <c r="AE714" s="573"/>
      <c r="AF714" s="574"/>
      <c r="AG714" s="673"/>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657</v>
      </c>
      <c r="AE715" s="652"/>
      <c r="AF715" s="758"/>
      <c r="AG715" s="507"/>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657</v>
      </c>
      <c r="AE716" s="740"/>
      <c r="AF716" s="740"/>
      <c r="AG716" s="648"/>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657</v>
      </c>
      <c r="AE717" s="170"/>
      <c r="AF717" s="170"/>
      <c r="AG717" s="648"/>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657</v>
      </c>
      <c r="AE718" s="170"/>
      <c r="AF718" s="170"/>
      <c r="AG718" s="178"/>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657</v>
      </c>
      <c r="AE719" s="652"/>
      <c r="AF719" s="652"/>
      <c r="AG719" s="175"/>
      <c r="AH719" s="176"/>
      <c r="AI719" s="176"/>
      <c r="AJ719" s="176"/>
      <c r="AK719" s="176"/>
      <c r="AL719" s="176"/>
      <c r="AM719" s="176"/>
      <c r="AN719" s="176"/>
      <c r="AO719" s="176"/>
      <c r="AP719" s="176"/>
      <c r="AQ719" s="176"/>
      <c r="AR719" s="176"/>
      <c r="AS719" s="176"/>
      <c r="AT719" s="176"/>
      <c r="AU719" s="176"/>
      <c r="AV719" s="176"/>
      <c r="AW719" s="176"/>
      <c r="AX719" s="177"/>
    </row>
    <row r="720" spans="1:50" ht="19.899999999999999" customHeight="1" x14ac:dyDescent="0.15">
      <c r="A720" s="634"/>
      <c r="B720" s="635"/>
      <c r="C720" s="913" t="s">
        <v>260</v>
      </c>
      <c r="D720" s="911"/>
      <c r="E720" s="911"/>
      <c r="F720" s="914"/>
      <c r="G720" s="910" t="s">
        <v>261</v>
      </c>
      <c r="H720" s="911"/>
      <c r="I720" s="911"/>
      <c r="J720" s="911"/>
      <c r="K720" s="911"/>
      <c r="L720" s="911"/>
      <c r="M720" s="911"/>
      <c r="N720" s="910" t="s">
        <v>264</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897"/>
      <c r="D721" s="898"/>
      <c r="E721" s="898"/>
      <c r="F721" s="899"/>
      <c r="G721" s="915"/>
      <c r="H721" s="916"/>
      <c r="I721" s="63" t="str">
        <f>IF(OR(G721="　", G721=""), "", "-")</f>
        <v/>
      </c>
      <c r="J721" s="896"/>
      <c r="K721" s="896"/>
      <c r="L721" s="63" t="str">
        <f>IF(M721="","","-")</f>
        <v/>
      </c>
      <c r="M721" s="64"/>
      <c r="N721" s="893"/>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15">
      <c r="A722" s="634"/>
      <c r="B722" s="635"/>
      <c r="C722" s="897"/>
      <c r="D722" s="898"/>
      <c r="E722" s="898"/>
      <c r="F722" s="899"/>
      <c r="G722" s="915"/>
      <c r="H722" s="916"/>
      <c r="I722" s="63" t="str">
        <f t="shared" ref="I722:I725" si="113">IF(OR(G722="　", G722=""), "", "-")</f>
        <v/>
      </c>
      <c r="J722" s="896"/>
      <c r="K722" s="896"/>
      <c r="L722" s="63" t="str">
        <f t="shared" ref="L722:L725" si="114">IF(M722="","","-")</f>
        <v/>
      </c>
      <c r="M722" s="64"/>
      <c r="N722" s="893"/>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customHeight="1" x14ac:dyDescent="0.15">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customHeight="1" x14ac:dyDescent="0.15">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customHeight="1" x14ac:dyDescent="0.15">
      <c r="A725" s="636"/>
      <c r="B725" s="637"/>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778" t="s">
        <v>661</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
      <c r="A727" s="604"/>
      <c r="B727" s="605"/>
      <c r="C727" s="679" t="s">
        <v>56</v>
      </c>
      <c r="D727" s="680"/>
      <c r="E727" s="680"/>
      <c r="F727" s="681"/>
      <c r="G727" s="776" t="s">
        <v>666</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
      <c r="A729" s="746"/>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c r="B731" s="600"/>
      <c r="C731" s="600"/>
      <c r="D731" s="600"/>
      <c r="E731" s="601"/>
      <c r="F731" s="664" t="s">
        <v>669</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c r="B733" s="600"/>
      <c r="C733" s="600"/>
      <c r="D733" s="600"/>
      <c r="E733" s="601"/>
      <c r="F733" s="747" t="s">
        <v>671</v>
      </c>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591</v>
      </c>
      <c r="B737" s="143"/>
      <c r="C737" s="143"/>
      <c r="D737" s="144"/>
      <c r="E737" s="90" t="s">
        <v>636</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316</v>
      </c>
      <c r="B738" s="94"/>
      <c r="C738" s="94"/>
      <c r="D738" s="94"/>
      <c r="E738" s="90" t="s">
        <v>636</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315</v>
      </c>
      <c r="B739" s="94"/>
      <c r="C739" s="94"/>
      <c r="D739" s="94"/>
      <c r="E739" s="90" t="s">
        <v>636</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314</v>
      </c>
      <c r="B740" s="94"/>
      <c r="C740" s="94"/>
      <c r="D740" s="94"/>
      <c r="E740" s="90" t="s">
        <v>636</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313</v>
      </c>
      <c r="B741" s="94"/>
      <c r="C741" s="94"/>
      <c r="D741" s="94"/>
      <c r="E741" s="90" t="s">
        <v>636</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312</v>
      </c>
      <c r="B742" s="94"/>
      <c r="C742" s="94"/>
      <c r="D742" s="94"/>
      <c r="E742" s="90" t="s">
        <v>636</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311</v>
      </c>
      <c r="B743" s="94"/>
      <c r="C743" s="94"/>
      <c r="D743" s="94"/>
      <c r="E743" s="90" t="s">
        <v>636</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310</v>
      </c>
      <c r="B744" s="94"/>
      <c r="C744" s="94"/>
      <c r="D744" s="94"/>
      <c r="E744" s="90" t="s">
        <v>636</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309</v>
      </c>
      <c r="B745" s="94"/>
      <c r="C745" s="94"/>
      <c r="D745" s="94"/>
      <c r="E745" s="99" t="s">
        <v>636</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464</v>
      </c>
      <c r="B746" s="94"/>
      <c r="C746" s="94"/>
      <c r="D746" s="94"/>
      <c r="E746" s="97"/>
      <c r="F746" s="98"/>
      <c r="G746" s="98"/>
      <c r="H746" s="85" t="str">
        <f>IF(E746="","","-")</f>
        <v/>
      </c>
      <c r="I746" s="98"/>
      <c r="J746" s="98"/>
      <c r="K746" s="85" t="str">
        <f>IF(I746="","","-")</f>
        <v/>
      </c>
      <c r="L746" s="89"/>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656</v>
      </c>
      <c r="F747" s="98"/>
      <c r="G747" s="98"/>
      <c r="H747" s="85" t="str">
        <f>IF(E747="","","-")</f>
        <v>-</v>
      </c>
      <c r="I747" s="98" t="s">
        <v>333</v>
      </c>
      <c r="J747" s="98"/>
      <c r="K747" s="85" t="str">
        <f>IF(I747="","","-")</f>
        <v>-</v>
      </c>
      <c r="L747" s="89">
        <v>53</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600000000000001"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hidden="1" customHeight="1" x14ac:dyDescent="0.15">
      <c r="A787" s="741" t="s">
        <v>305</v>
      </c>
      <c r="B787" s="742"/>
      <c r="C787" s="742"/>
      <c r="D787" s="742"/>
      <c r="E787" s="742"/>
      <c r="F787" s="743"/>
      <c r="G787" s="420" t="s">
        <v>281</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282</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hidden="1"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hidden="1" customHeight="1" x14ac:dyDescent="0.15">
      <c r="A789" s="537"/>
      <c r="B789" s="744"/>
      <c r="C789" s="744"/>
      <c r="D789" s="744"/>
      <c r="E789" s="744"/>
      <c r="F789" s="745"/>
      <c r="G789" s="430"/>
      <c r="H789" s="431"/>
      <c r="I789" s="431"/>
      <c r="J789" s="431"/>
      <c r="K789" s="432"/>
      <c r="L789" s="433"/>
      <c r="M789" s="434"/>
      <c r="N789" s="434"/>
      <c r="O789" s="434"/>
      <c r="P789" s="434"/>
      <c r="Q789" s="434"/>
      <c r="R789" s="434"/>
      <c r="S789" s="434"/>
      <c r="T789" s="434"/>
      <c r="U789" s="434"/>
      <c r="V789" s="434"/>
      <c r="W789" s="434"/>
      <c r="X789" s="435"/>
      <c r="Y789" s="436"/>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hidden="1" customHeight="1" x14ac:dyDescent="0.15">
      <c r="A790" s="537"/>
      <c r="B790" s="744"/>
      <c r="C790" s="744"/>
      <c r="D790" s="744"/>
      <c r="E790" s="744"/>
      <c r="F790" s="745"/>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hidden="1" customHeight="1" x14ac:dyDescent="0.15">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hidden="1" customHeight="1" x14ac:dyDescent="0.15">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0</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265</v>
      </c>
      <c r="AM839" s="935"/>
      <c r="AN839" s="935"/>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hidden="1"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287</v>
      </c>
      <c r="AI844" s="332"/>
      <c r="AJ844" s="332"/>
      <c r="AK844" s="332"/>
      <c r="AL844" s="332" t="s">
        <v>21</v>
      </c>
      <c r="AM844" s="332"/>
      <c r="AN844" s="332"/>
      <c r="AO844" s="407"/>
      <c r="AP844" s="408" t="s">
        <v>222</v>
      </c>
      <c r="AQ844" s="408"/>
      <c r="AR844" s="408"/>
      <c r="AS844" s="408"/>
      <c r="AT844" s="408"/>
      <c r="AU844" s="408"/>
      <c r="AV844" s="408"/>
      <c r="AW844" s="408"/>
      <c r="AX844" s="408"/>
    </row>
    <row r="845" spans="1:51" ht="30" hidden="1" customHeight="1" x14ac:dyDescent="0.15">
      <c r="A845" s="386">
        <v>1</v>
      </c>
      <c r="B845" s="386">
        <v>1</v>
      </c>
      <c r="C845" s="400"/>
      <c r="D845" s="400"/>
      <c r="E845" s="400"/>
      <c r="F845" s="400"/>
      <c r="G845" s="400"/>
      <c r="H845" s="400"/>
      <c r="I845" s="400"/>
      <c r="J845" s="401"/>
      <c r="K845" s="402"/>
      <c r="L845" s="402"/>
      <c r="M845" s="402"/>
      <c r="N845" s="402"/>
      <c r="O845" s="402"/>
      <c r="P845" s="302"/>
      <c r="Q845" s="302"/>
      <c r="R845" s="302"/>
      <c r="S845" s="302"/>
      <c r="T845" s="302"/>
      <c r="U845" s="302"/>
      <c r="V845" s="302"/>
      <c r="W845" s="302"/>
      <c r="X845" s="302"/>
      <c r="Y845" s="303"/>
      <c r="Z845" s="304"/>
      <c r="AA845" s="304"/>
      <c r="AB845" s="305"/>
      <c r="AC845" s="307"/>
      <c r="AD845" s="308"/>
      <c r="AE845" s="308"/>
      <c r="AF845" s="308"/>
      <c r="AG845" s="308"/>
      <c r="AH845" s="403"/>
      <c r="AI845" s="404"/>
      <c r="AJ845" s="404"/>
      <c r="AK845" s="404"/>
      <c r="AL845" s="311"/>
      <c r="AM845" s="312"/>
      <c r="AN845" s="312"/>
      <c r="AO845" s="313"/>
      <c r="AP845" s="306"/>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287</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287</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287</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287</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287</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287</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287</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265</v>
      </c>
      <c r="AM1106" s="937"/>
      <c r="AN1106" s="937"/>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251</v>
      </c>
      <c r="AQ1109" s="408"/>
      <c r="AR1109" s="408"/>
      <c r="AS1109" s="408"/>
      <c r="AT1109" s="408"/>
      <c r="AU1109" s="408"/>
      <c r="AV1109" s="408"/>
      <c r="AW1109" s="408"/>
      <c r="AX1109" s="408"/>
    </row>
    <row r="1110" spans="1:51" ht="30" hidden="1" customHeight="1" x14ac:dyDescent="0.15">
      <c r="A1110" s="386">
        <v>1</v>
      </c>
      <c r="B1110" s="386">
        <v>1</v>
      </c>
      <c r="C1110" s="872"/>
      <c r="D1110" s="872"/>
      <c r="E1110" s="871"/>
      <c r="F1110" s="871"/>
      <c r="G1110" s="871"/>
      <c r="H1110" s="871"/>
      <c r="I1110" s="871"/>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9" priority="14005">
      <formula>IF(RIGHT(TEXT(P14,"0.#"),1)=".",FALSE,TRUE)</formula>
    </cfRule>
    <cfRule type="expression" dxfId="2098" priority="14006">
      <formula>IF(RIGHT(TEXT(P14,"0.#"),1)=".",TRUE,FALSE)</formula>
    </cfRule>
  </conditionalFormatting>
  <conditionalFormatting sqref="AE32">
    <cfRule type="expression" dxfId="2097" priority="13995">
      <formula>IF(RIGHT(TEXT(AE32,"0.#"),1)=".",FALSE,TRUE)</formula>
    </cfRule>
    <cfRule type="expression" dxfId="2096" priority="13996">
      <formula>IF(RIGHT(TEXT(AE32,"0.#"),1)=".",TRUE,FALSE)</formula>
    </cfRule>
  </conditionalFormatting>
  <conditionalFormatting sqref="P18:AX18">
    <cfRule type="expression" dxfId="2095" priority="13881">
      <formula>IF(RIGHT(TEXT(P18,"0.#"),1)=".",FALSE,TRUE)</formula>
    </cfRule>
    <cfRule type="expression" dxfId="2094" priority="13882">
      <formula>IF(RIGHT(TEXT(P18,"0.#"),1)=".",TRUE,FALSE)</formula>
    </cfRule>
  </conditionalFormatting>
  <conditionalFormatting sqref="Y790">
    <cfRule type="expression" dxfId="2093" priority="13877">
      <formula>IF(RIGHT(TEXT(Y790,"0.#"),1)=".",FALSE,TRUE)</formula>
    </cfRule>
    <cfRule type="expression" dxfId="2092" priority="13878">
      <formula>IF(RIGHT(TEXT(Y790,"0.#"),1)=".",TRUE,FALSE)</formula>
    </cfRule>
  </conditionalFormatting>
  <conditionalFormatting sqref="Y799">
    <cfRule type="expression" dxfId="2091" priority="13873">
      <formula>IF(RIGHT(TEXT(Y799,"0.#"),1)=".",FALSE,TRUE)</formula>
    </cfRule>
    <cfRule type="expression" dxfId="2090" priority="13874">
      <formula>IF(RIGHT(TEXT(Y799,"0.#"),1)=".",TRUE,FALSE)</formula>
    </cfRule>
  </conditionalFormatting>
  <conditionalFormatting sqref="Y830:Y837 Y828 Y817:Y824 Y815 Y804:Y811 Y802">
    <cfRule type="expression" dxfId="2089" priority="13655">
      <formula>IF(RIGHT(TEXT(Y802,"0.#"),1)=".",FALSE,TRUE)</formula>
    </cfRule>
    <cfRule type="expression" dxfId="2088" priority="13656">
      <formula>IF(RIGHT(TEXT(Y802,"0.#"),1)=".",TRUE,FALSE)</formula>
    </cfRule>
  </conditionalFormatting>
  <conditionalFormatting sqref="P16:AQ17 P15:AX15 P13:AX13">
    <cfRule type="expression" dxfId="2087" priority="13703">
      <formula>IF(RIGHT(TEXT(P13,"0.#"),1)=".",FALSE,TRUE)</formula>
    </cfRule>
    <cfRule type="expression" dxfId="2086" priority="13704">
      <formula>IF(RIGHT(TEXT(P13,"0.#"),1)=".",TRUE,FALSE)</formula>
    </cfRule>
  </conditionalFormatting>
  <conditionalFormatting sqref="P19:AJ19">
    <cfRule type="expression" dxfId="2085" priority="13701">
      <formula>IF(RIGHT(TEXT(P19,"0.#"),1)=".",FALSE,TRUE)</formula>
    </cfRule>
    <cfRule type="expression" dxfId="2084" priority="13702">
      <formula>IF(RIGHT(TEXT(P19,"0.#"),1)=".",TRUE,FALSE)</formula>
    </cfRule>
  </conditionalFormatting>
  <conditionalFormatting sqref="AE101">
    <cfRule type="expression" dxfId="2083" priority="13693">
      <formula>IF(RIGHT(TEXT(AE101,"0.#"),1)=".",FALSE,TRUE)</formula>
    </cfRule>
    <cfRule type="expression" dxfId="2082" priority="13694">
      <formula>IF(RIGHT(TEXT(AE101,"0.#"),1)=".",TRUE,FALSE)</formula>
    </cfRule>
  </conditionalFormatting>
  <conditionalFormatting sqref="Y791:Y798 Y789">
    <cfRule type="expression" dxfId="2081" priority="13679">
      <formula>IF(RIGHT(TEXT(Y789,"0.#"),1)=".",FALSE,TRUE)</formula>
    </cfRule>
    <cfRule type="expression" dxfId="2080" priority="13680">
      <formula>IF(RIGHT(TEXT(Y789,"0.#"),1)=".",TRUE,FALSE)</formula>
    </cfRule>
  </conditionalFormatting>
  <conditionalFormatting sqref="AU790">
    <cfRule type="expression" dxfId="2079" priority="13677">
      <formula>IF(RIGHT(TEXT(AU790,"0.#"),1)=".",FALSE,TRUE)</formula>
    </cfRule>
    <cfRule type="expression" dxfId="2078" priority="13678">
      <formula>IF(RIGHT(TEXT(AU790,"0.#"),1)=".",TRUE,FALSE)</formula>
    </cfRule>
  </conditionalFormatting>
  <conditionalFormatting sqref="AU799">
    <cfRule type="expression" dxfId="2077" priority="13675">
      <formula>IF(RIGHT(TEXT(AU799,"0.#"),1)=".",FALSE,TRUE)</formula>
    </cfRule>
    <cfRule type="expression" dxfId="2076" priority="13676">
      <formula>IF(RIGHT(TEXT(AU799,"0.#"),1)=".",TRUE,FALSE)</formula>
    </cfRule>
  </conditionalFormatting>
  <conditionalFormatting sqref="AU791:AU798 AU789">
    <cfRule type="expression" dxfId="2075" priority="13673">
      <formula>IF(RIGHT(TEXT(AU789,"0.#"),1)=".",FALSE,TRUE)</formula>
    </cfRule>
    <cfRule type="expression" dxfId="2074" priority="13674">
      <formula>IF(RIGHT(TEXT(AU789,"0.#"),1)=".",TRUE,FALSE)</formula>
    </cfRule>
  </conditionalFormatting>
  <conditionalFormatting sqref="Y829 Y816 Y803">
    <cfRule type="expression" dxfId="2073" priority="13659">
      <formula>IF(RIGHT(TEXT(Y803,"0.#"),1)=".",FALSE,TRUE)</formula>
    </cfRule>
    <cfRule type="expression" dxfId="2072" priority="13660">
      <formula>IF(RIGHT(TEXT(Y803,"0.#"),1)=".",TRUE,FALSE)</formula>
    </cfRule>
  </conditionalFormatting>
  <conditionalFormatting sqref="Y838 Y825 Y812">
    <cfRule type="expression" dxfId="2071" priority="13657">
      <formula>IF(RIGHT(TEXT(Y812,"0.#"),1)=".",FALSE,TRUE)</formula>
    </cfRule>
    <cfRule type="expression" dxfId="2070" priority="13658">
      <formula>IF(RIGHT(TEXT(Y812,"0.#"),1)=".",TRUE,FALSE)</formula>
    </cfRule>
  </conditionalFormatting>
  <conditionalFormatting sqref="AU829 AU816 AU803">
    <cfRule type="expression" dxfId="2069" priority="13653">
      <formula>IF(RIGHT(TEXT(AU803,"0.#"),1)=".",FALSE,TRUE)</formula>
    </cfRule>
    <cfRule type="expression" dxfId="2068" priority="13654">
      <formula>IF(RIGHT(TEXT(AU803,"0.#"),1)=".",TRUE,FALSE)</formula>
    </cfRule>
  </conditionalFormatting>
  <conditionalFormatting sqref="AU838 AU825 AU812">
    <cfRule type="expression" dxfId="2067" priority="13651">
      <formula>IF(RIGHT(TEXT(AU812,"0.#"),1)=".",FALSE,TRUE)</formula>
    </cfRule>
    <cfRule type="expression" dxfId="2066" priority="13652">
      <formula>IF(RIGHT(TEXT(AU812,"0.#"),1)=".",TRUE,FALSE)</formula>
    </cfRule>
  </conditionalFormatting>
  <conditionalFormatting sqref="AU830:AU837 AU828 AU817:AU824 AU815 AU804:AU811 AU802">
    <cfRule type="expression" dxfId="2065" priority="13649">
      <formula>IF(RIGHT(TEXT(AU802,"0.#"),1)=".",FALSE,TRUE)</formula>
    </cfRule>
    <cfRule type="expression" dxfId="2064" priority="13650">
      <formula>IF(RIGHT(TEXT(AU802,"0.#"),1)=".",TRUE,FALSE)</formula>
    </cfRule>
  </conditionalFormatting>
  <conditionalFormatting sqref="AM87">
    <cfRule type="expression" dxfId="2063" priority="13303">
      <formula>IF(RIGHT(TEXT(AM87,"0.#"),1)=".",FALSE,TRUE)</formula>
    </cfRule>
    <cfRule type="expression" dxfId="2062" priority="13304">
      <formula>IF(RIGHT(TEXT(AM87,"0.#"),1)=".",TRUE,FALSE)</formula>
    </cfRule>
  </conditionalFormatting>
  <conditionalFormatting sqref="AE55">
    <cfRule type="expression" dxfId="2061" priority="13371">
      <formula>IF(RIGHT(TEXT(AE55,"0.#"),1)=".",FALSE,TRUE)</formula>
    </cfRule>
    <cfRule type="expression" dxfId="2060" priority="13372">
      <formula>IF(RIGHT(TEXT(AE55,"0.#"),1)=".",TRUE,FALSE)</formula>
    </cfRule>
  </conditionalFormatting>
  <conditionalFormatting sqref="AI55">
    <cfRule type="expression" dxfId="2059" priority="13369">
      <formula>IF(RIGHT(TEXT(AI55,"0.#"),1)=".",FALSE,TRUE)</formula>
    </cfRule>
    <cfRule type="expression" dxfId="2058" priority="13370">
      <formula>IF(RIGHT(TEXT(AI55,"0.#"),1)=".",TRUE,FALSE)</formula>
    </cfRule>
  </conditionalFormatting>
  <conditionalFormatting sqref="AM34">
    <cfRule type="expression" dxfId="2057" priority="13449">
      <formula>IF(RIGHT(TEXT(AM34,"0.#"),1)=".",FALSE,TRUE)</formula>
    </cfRule>
    <cfRule type="expression" dxfId="2056" priority="13450">
      <formula>IF(RIGHT(TEXT(AM34,"0.#"),1)=".",TRUE,FALSE)</formula>
    </cfRule>
  </conditionalFormatting>
  <conditionalFormatting sqref="AE33">
    <cfRule type="expression" dxfId="2055" priority="13463">
      <formula>IF(RIGHT(TEXT(AE33,"0.#"),1)=".",FALSE,TRUE)</formula>
    </cfRule>
    <cfRule type="expression" dxfId="2054" priority="13464">
      <formula>IF(RIGHT(TEXT(AE33,"0.#"),1)=".",TRUE,FALSE)</formula>
    </cfRule>
  </conditionalFormatting>
  <conditionalFormatting sqref="AE34">
    <cfRule type="expression" dxfId="2053" priority="13461">
      <formula>IF(RIGHT(TEXT(AE34,"0.#"),1)=".",FALSE,TRUE)</formula>
    </cfRule>
    <cfRule type="expression" dxfId="2052" priority="13462">
      <formula>IF(RIGHT(TEXT(AE34,"0.#"),1)=".",TRUE,FALSE)</formula>
    </cfRule>
  </conditionalFormatting>
  <conditionalFormatting sqref="AI34">
    <cfRule type="expression" dxfId="2051" priority="13459">
      <formula>IF(RIGHT(TEXT(AI34,"0.#"),1)=".",FALSE,TRUE)</formula>
    </cfRule>
    <cfRule type="expression" dxfId="2050" priority="13460">
      <formula>IF(RIGHT(TEXT(AI34,"0.#"),1)=".",TRUE,FALSE)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AM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47:AO874">
    <cfRule type="expression" dxfId="1799" priority="6627">
      <formula>IF(AND(AL847&gt;=0, RIGHT(TEXT(AL847,"0.#"),1)&lt;&gt;"."),TRUE,FALSE)</formula>
    </cfRule>
    <cfRule type="expression" dxfId="1798" priority="6628">
      <formula>IF(AND(AL847&gt;=0, RIGHT(TEXT(AL847,"0.#"),1)="."),TRUE,FALSE)</formula>
    </cfRule>
    <cfRule type="expression" dxfId="1797" priority="6629">
      <formula>IF(AND(AL847&lt;0, RIGHT(TEXT(AL847,"0.#"),1)&lt;&gt;"."),TRUE,FALSE)</formula>
    </cfRule>
    <cfRule type="expression" dxfId="1796" priority="6630">
      <formula>IF(AND(AL847&lt;0, RIGHT(TEXT(AL847,"0.#"),1)="."),TRUE,FALSE)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47:Y874">
    <cfRule type="expression" dxfId="1725" priority="2955">
      <formula>IF(RIGHT(TEXT(Y847,"0.#"),1)=".",FALSE,TRUE)</formula>
    </cfRule>
    <cfRule type="expression" dxfId="1724" priority="2956">
      <formula>IF(RIGHT(TEXT(Y847,"0.#"),1)=".",TRUE,FALSE)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10:AO1139">
    <cfRule type="expression" dxfId="1695" priority="2861">
      <formula>IF(AND(AL1110&gt;=0, RIGHT(TEXT(AL1110,"0.#"),1)&lt;&gt;"."),TRUE,FALSE)</formula>
    </cfRule>
    <cfRule type="expression" dxfId="1694" priority="2862">
      <formula>IF(AND(AL1110&gt;=0, RIGHT(TEXT(AL1110,"0.#"),1)="."),TRUE,FALSE)</formula>
    </cfRule>
    <cfRule type="expression" dxfId="1693" priority="2863">
      <formula>IF(AND(AL1110&lt;0, RIGHT(TEXT(AL1110,"0.#"),1)&lt;&gt;"."),TRUE,FALSE)</formula>
    </cfRule>
    <cfRule type="expression" dxfId="1692" priority="2864">
      <formula>IF(AND(AL1110&lt;0, RIGHT(TEXT(AL1110,"0.#"),1)="."),TRUE,FALSE)</formula>
    </cfRule>
  </conditionalFormatting>
  <conditionalFormatting sqref="Y1110:Y1139">
    <cfRule type="expression" dxfId="1691" priority="2859">
      <formula>IF(RIGHT(TEXT(Y1110,"0.#"),1)=".",FALSE,TRUE)</formula>
    </cfRule>
    <cfRule type="expression" dxfId="1690" priority="2860">
      <formula>IF(RIGHT(TEXT(Y1110,"0.#"),1)=".",TRUE,FALSE)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45:AO846">
    <cfRule type="expression" dxfId="1681" priority="2813">
      <formula>IF(AND(AL845&gt;=0, RIGHT(TEXT(AL845,"0.#"),1)&lt;&gt;"."),TRUE,FALSE)</formula>
    </cfRule>
    <cfRule type="expression" dxfId="1680" priority="2814">
      <formula>IF(AND(AL845&gt;=0, RIGHT(TEXT(AL845,"0.#"),1)="."),TRUE,FALSE)</formula>
    </cfRule>
    <cfRule type="expression" dxfId="1679" priority="2815">
      <formula>IF(AND(AL845&lt;0, RIGHT(TEXT(AL845,"0.#"),1)&lt;&gt;"."),TRUE,FALSE)</formula>
    </cfRule>
    <cfRule type="expression" dxfId="1678" priority="2816">
      <formula>IF(AND(AL845&lt;0, RIGHT(TEXT(AL845,"0.#"),1)="."),TRUE,FALSE)</formula>
    </cfRule>
  </conditionalFormatting>
  <conditionalFormatting sqref="Y845:Y846">
    <cfRule type="expression" dxfId="1677" priority="2811">
      <formula>IF(RIGHT(TEXT(Y845,"0.#"),1)=".",FALSE,TRUE)</formula>
    </cfRule>
    <cfRule type="expression" dxfId="1676" priority="2812">
      <formula>IF(RIGHT(TEXT(Y845,"0.#"),1)=".",TRUE,FALSE)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80:Y907">
    <cfRule type="expression" dxfId="1359" priority="2071">
      <formula>IF(RIGHT(TEXT(Y880,"0.#"),1)=".",FALSE,TRUE)</formula>
    </cfRule>
    <cfRule type="expression" dxfId="1358" priority="2072">
      <formula>IF(RIGHT(TEXT(Y880,"0.#"),1)=".",TRUE,FALSE)</formula>
    </cfRule>
  </conditionalFormatting>
  <conditionalFormatting sqref="Y878:Y879">
    <cfRule type="expression" dxfId="1357" priority="2065">
      <formula>IF(RIGHT(TEXT(Y878,"0.#"),1)=".",FALSE,TRUE)</formula>
    </cfRule>
    <cfRule type="expression" dxfId="1356" priority="2066">
      <formula>IF(RIGHT(TEXT(Y878,"0.#"),1)=".",TRUE,FALSE)</formula>
    </cfRule>
  </conditionalFormatting>
  <conditionalFormatting sqref="Y913:Y940">
    <cfRule type="expression" dxfId="1355" priority="2059">
      <formula>IF(RIGHT(TEXT(Y913,"0.#"),1)=".",FALSE,TRUE)</formula>
    </cfRule>
    <cfRule type="expression" dxfId="1354" priority="2060">
      <formula>IF(RIGHT(TEXT(Y913,"0.#"),1)=".",TRUE,FALSE)</formula>
    </cfRule>
  </conditionalFormatting>
  <conditionalFormatting sqref="Y911:Y912">
    <cfRule type="expression" dxfId="1353" priority="2053">
      <formula>IF(RIGHT(TEXT(Y911,"0.#"),1)=".",FALSE,TRUE)</formula>
    </cfRule>
    <cfRule type="expression" dxfId="1352" priority="2054">
      <formula>IF(RIGHT(TEXT(Y911,"0.#"),1)=".",TRUE,FALSE)</formula>
    </cfRule>
  </conditionalFormatting>
  <conditionalFormatting sqref="Y946:Y973">
    <cfRule type="expression" dxfId="1351" priority="2047">
      <formula>IF(RIGHT(TEXT(Y946,"0.#"),1)=".",FALSE,TRUE)</formula>
    </cfRule>
    <cfRule type="expression" dxfId="1350" priority="2048">
      <formula>IF(RIGHT(TEXT(Y946,"0.#"),1)=".",TRUE,FALSE)</formula>
    </cfRule>
  </conditionalFormatting>
  <conditionalFormatting sqref="Y944:Y945">
    <cfRule type="expression" dxfId="1349" priority="2041">
      <formula>IF(RIGHT(TEXT(Y944,"0.#"),1)=".",FALSE,TRUE)</formula>
    </cfRule>
    <cfRule type="expression" dxfId="1348" priority="2042">
      <formula>IF(RIGHT(TEXT(Y944,"0.#"),1)=".",TRUE,FALSE)</formula>
    </cfRule>
  </conditionalFormatting>
  <conditionalFormatting sqref="Y979:Y1006">
    <cfRule type="expression" dxfId="1347" priority="2035">
      <formula>IF(RIGHT(TEXT(Y979,"0.#"),1)=".",FALSE,TRUE)</formula>
    </cfRule>
    <cfRule type="expression" dxfId="1346" priority="2036">
      <formula>IF(RIGHT(TEXT(Y979,"0.#"),1)=".",TRUE,FALSE)</formula>
    </cfRule>
  </conditionalFormatting>
  <conditionalFormatting sqref="Y977:Y978">
    <cfRule type="expression" dxfId="1345" priority="2029">
      <formula>IF(RIGHT(TEXT(Y977,"0.#"),1)=".",FALSE,TRUE)</formula>
    </cfRule>
    <cfRule type="expression" dxfId="1344" priority="2030">
      <formula>IF(RIGHT(TEXT(Y977,"0.#"),1)=".",TRUE,FALSE)</formula>
    </cfRule>
  </conditionalFormatting>
  <conditionalFormatting sqref="Y1012:Y1039">
    <cfRule type="expression" dxfId="1343" priority="2023">
      <formula>IF(RIGHT(TEXT(Y1012,"0.#"),1)=".",FALSE,TRUE)</formula>
    </cfRule>
    <cfRule type="expression" dxfId="1342" priority="2024">
      <formula>IF(RIGHT(TEXT(Y1012,"0.#"),1)=".",TRUE,FALSE)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80:AO907">
    <cfRule type="expression" dxfId="1261" priority="2073">
      <formula>IF(AND(AL880&gt;=0, RIGHT(TEXT(AL880,"0.#"),1)&lt;&gt;"."),TRUE,FALSE)</formula>
    </cfRule>
    <cfRule type="expression" dxfId="1260" priority="2074">
      <formula>IF(AND(AL880&gt;=0, RIGHT(TEXT(AL880,"0.#"),1)="."),TRUE,FALSE)</formula>
    </cfRule>
    <cfRule type="expression" dxfId="1259" priority="2075">
      <formula>IF(AND(AL880&lt;0, RIGHT(TEXT(AL880,"0.#"),1)&lt;&gt;"."),TRUE,FALSE)</formula>
    </cfRule>
    <cfRule type="expression" dxfId="1258" priority="2076">
      <formula>IF(AND(AL880&lt;0, RIGHT(TEXT(AL880,"0.#"),1)="."),TRUE,FALSE)</formula>
    </cfRule>
  </conditionalFormatting>
  <conditionalFormatting sqref="AL878:AO879">
    <cfRule type="expression" dxfId="1257" priority="2067">
      <formula>IF(AND(AL878&gt;=0, RIGHT(TEXT(AL878,"0.#"),1)&lt;&gt;"."),TRUE,FALSE)</formula>
    </cfRule>
    <cfRule type="expression" dxfId="1256" priority="2068">
      <formula>IF(AND(AL878&gt;=0, RIGHT(TEXT(AL878,"0.#"),1)="."),TRUE,FALSE)</formula>
    </cfRule>
    <cfRule type="expression" dxfId="1255" priority="2069">
      <formula>IF(AND(AL878&lt;0, RIGHT(TEXT(AL878,"0.#"),1)&lt;&gt;"."),TRUE,FALSE)</formula>
    </cfRule>
    <cfRule type="expression" dxfId="1254" priority="2070">
      <formula>IF(AND(AL878&lt;0, RIGHT(TEXT(AL878,"0.#"),1)="."),TRUE,FALSE)</formula>
    </cfRule>
  </conditionalFormatting>
  <conditionalFormatting sqref="AL913:AO940">
    <cfRule type="expression" dxfId="1253" priority="2061">
      <formula>IF(AND(AL913&gt;=0, RIGHT(TEXT(AL913,"0.#"),1)&lt;&gt;"."),TRUE,FALSE)</formula>
    </cfRule>
    <cfRule type="expression" dxfId="1252" priority="2062">
      <formula>IF(AND(AL913&gt;=0, RIGHT(TEXT(AL913,"0.#"),1)="."),TRUE,FALSE)</formula>
    </cfRule>
    <cfRule type="expression" dxfId="1251" priority="2063">
      <formula>IF(AND(AL913&lt;0, RIGHT(TEXT(AL913,"0.#"),1)&lt;&gt;"."),TRUE,FALSE)</formula>
    </cfRule>
    <cfRule type="expression" dxfId="1250" priority="2064">
      <formula>IF(AND(AL913&lt;0, RIGHT(TEXT(AL913,"0.#"),1)="."),TRUE,FALSE)</formula>
    </cfRule>
  </conditionalFormatting>
  <conditionalFormatting sqref="AL911:AO912">
    <cfRule type="expression" dxfId="1249" priority="2055">
      <formula>IF(AND(AL911&gt;=0, RIGHT(TEXT(AL911,"0.#"),1)&lt;&gt;"."),TRUE,FALSE)</formula>
    </cfRule>
    <cfRule type="expression" dxfId="1248" priority="2056">
      <formula>IF(AND(AL911&gt;=0, RIGHT(TEXT(AL911,"0.#"),1)="."),TRUE,FALSE)</formula>
    </cfRule>
    <cfRule type="expression" dxfId="1247" priority="2057">
      <formula>IF(AND(AL911&lt;0, RIGHT(TEXT(AL911,"0.#"),1)&lt;&gt;"."),TRUE,FALSE)</formula>
    </cfRule>
    <cfRule type="expression" dxfId="1246" priority="2058">
      <formula>IF(AND(AL911&lt;0, RIGHT(TEXT(AL911,"0.#"),1)="."),TRUE,FALSE)</formula>
    </cfRule>
  </conditionalFormatting>
  <conditionalFormatting sqref="AL946:AO973">
    <cfRule type="expression" dxfId="1245" priority="2049">
      <formula>IF(AND(AL946&gt;=0, RIGHT(TEXT(AL946,"0.#"),1)&lt;&gt;"."),TRUE,FALSE)</formula>
    </cfRule>
    <cfRule type="expression" dxfId="1244" priority="2050">
      <formula>IF(AND(AL946&gt;=0, RIGHT(TEXT(AL946,"0.#"),1)="."),TRUE,FALSE)</formula>
    </cfRule>
    <cfRule type="expression" dxfId="1243" priority="2051">
      <formula>IF(AND(AL946&lt;0, RIGHT(TEXT(AL946,"0.#"),1)&lt;&gt;"."),TRUE,FALSE)</formula>
    </cfRule>
    <cfRule type="expression" dxfId="1242" priority="2052">
      <formula>IF(AND(AL946&lt;0, RIGHT(TEXT(AL946,"0.#"),1)="."),TRUE,FALSE)</formula>
    </cfRule>
  </conditionalFormatting>
  <conditionalFormatting sqref="AL944:AO945">
    <cfRule type="expression" dxfId="1241" priority="2043">
      <formula>IF(AND(AL944&gt;=0, RIGHT(TEXT(AL944,"0.#"),1)&lt;&gt;"."),TRUE,FALSE)</formula>
    </cfRule>
    <cfRule type="expression" dxfId="1240" priority="2044">
      <formula>IF(AND(AL944&gt;=0, RIGHT(TEXT(AL944,"0.#"),1)="."),TRUE,FALSE)</formula>
    </cfRule>
    <cfRule type="expression" dxfId="1239" priority="2045">
      <formula>IF(AND(AL944&lt;0, RIGHT(TEXT(AL944,"0.#"),1)&lt;&gt;"."),TRUE,FALSE)</formula>
    </cfRule>
    <cfRule type="expression" dxfId="1238" priority="2046">
      <formula>IF(AND(AL944&lt;0, RIGHT(TEXT(AL944,"0.#"),1)="."),TRUE,FALSE)</formula>
    </cfRule>
  </conditionalFormatting>
  <conditionalFormatting sqref="AL979:AO1006">
    <cfRule type="expression" dxfId="1237" priority="2037">
      <formula>IF(AND(AL979&gt;=0, RIGHT(TEXT(AL979,"0.#"),1)&lt;&gt;"."),TRUE,FALSE)</formula>
    </cfRule>
    <cfRule type="expression" dxfId="1236" priority="2038">
      <formula>IF(AND(AL979&gt;=0, RIGHT(TEXT(AL979,"0.#"),1)="."),TRUE,FALSE)</formula>
    </cfRule>
    <cfRule type="expression" dxfId="1235" priority="2039">
      <formula>IF(AND(AL979&lt;0, RIGHT(TEXT(AL979,"0.#"),1)&lt;&gt;"."),TRUE,FALSE)</formula>
    </cfRule>
    <cfRule type="expression" dxfId="1234" priority="2040">
      <formula>IF(AND(AL979&lt;0, RIGHT(TEXT(AL979,"0.#"),1)="."),TRUE,FALSE)</formula>
    </cfRule>
  </conditionalFormatting>
  <conditionalFormatting sqref="AL977:AO978">
    <cfRule type="expression" dxfId="1233" priority="2031">
      <formula>IF(AND(AL977&gt;=0, RIGHT(TEXT(AL977,"0.#"),1)&lt;&gt;"."),TRUE,FALSE)</formula>
    </cfRule>
    <cfRule type="expression" dxfId="1232" priority="2032">
      <formula>IF(AND(AL977&gt;=0, RIGHT(TEXT(AL977,"0.#"),1)="."),TRUE,FALSE)</formula>
    </cfRule>
    <cfRule type="expression" dxfId="1231" priority="2033">
      <formula>IF(AND(AL977&lt;0, RIGHT(TEXT(AL977,"0.#"),1)&lt;&gt;"."),TRUE,FALSE)</formula>
    </cfRule>
    <cfRule type="expression" dxfId="1230" priority="2034">
      <formula>IF(AND(AL977&lt;0, RIGHT(TEXT(AL977,"0.#"),1)="."),TRUE,FALSE)</formula>
    </cfRule>
  </conditionalFormatting>
  <conditionalFormatting sqref="AL1012:AO1039">
    <cfRule type="expression" dxfId="1229" priority="2025">
      <formula>IF(AND(AL1012&gt;=0, RIGHT(TEXT(AL1012,"0.#"),1)&lt;&gt;"."),TRUE,FALSE)</formula>
    </cfRule>
    <cfRule type="expression" dxfId="1228" priority="2026">
      <formula>IF(AND(AL1012&gt;=0, RIGHT(TEXT(AL1012,"0.#"),1)="."),TRUE,FALSE)</formula>
    </cfRule>
    <cfRule type="expression" dxfId="1227" priority="2027">
      <formula>IF(AND(AL1012&lt;0, RIGHT(TEXT(AL1012,"0.#"),1)&lt;&gt;"."),TRUE,FALSE)</formula>
    </cfRule>
    <cfRule type="expression" dxfId="1226" priority="2028">
      <formula>IF(AND(AL1012&lt;0, RIGHT(TEXT(AL1012,"0.#"),1)="."),TRUE,FALSE)</formula>
    </cfRule>
  </conditionalFormatting>
  <conditionalFormatting sqref="AL1010:AO1011">
    <cfRule type="expression" dxfId="1225" priority="2019">
      <formula>IF(AND(AL1010&gt;=0, RIGHT(TEXT(AL1010,"0.#"),1)&lt;&gt;"."),TRUE,FALSE)</formula>
    </cfRule>
    <cfRule type="expression" dxfId="1224" priority="2020">
      <formula>IF(AND(AL1010&gt;=0, RIGHT(TEXT(AL1010,"0.#"),1)="."),TRUE,FALSE)</formula>
    </cfRule>
    <cfRule type="expression" dxfId="1223" priority="2021">
      <formula>IF(AND(AL1010&lt;0, RIGHT(TEXT(AL1010,"0.#"),1)&lt;&gt;"."),TRUE,FALSE)</formula>
    </cfRule>
    <cfRule type="expression" dxfId="1222" priority="2022">
      <formula>IF(AND(AL1010&lt;0, RIGHT(TEXT(AL1010,"0.#"),1)="."),TRUE,FALSE)</formula>
    </cfRule>
  </conditionalFormatting>
  <conditionalFormatting sqref="Y1010:Y1011">
    <cfRule type="expression" dxfId="1221" priority="2017">
      <formula>IF(RIGHT(TEXT(Y1010,"0.#"),1)=".",FALSE,TRUE)</formula>
    </cfRule>
    <cfRule type="expression" dxfId="1220" priority="2018">
      <formula>IF(RIGHT(TEXT(Y1010,"0.#"),1)=".",TRUE,FALSE)</formula>
    </cfRule>
  </conditionalFormatting>
  <conditionalFormatting sqref="AL1045:AO1072">
    <cfRule type="expression" dxfId="1219" priority="2013">
      <formula>IF(AND(AL1045&gt;=0, RIGHT(TEXT(AL1045,"0.#"),1)&lt;&gt;"."),TRUE,FALSE)</formula>
    </cfRule>
    <cfRule type="expression" dxfId="1218" priority="2014">
      <formula>IF(AND(AL1045&gt;=0, RIGHT(TEXT(AL1045,"0.#"),1)="."),TRUE,FALSE)</formula>
    </cfRule>
    <cfRule type="expression" dxfId="1217" priority="2015">
      <formula>IF(AND(AL1045&lt;0, RIGHT(TEXT(AL1045,"0.#"),1)&lt;&gt;"."),TRUE,FALSE)</formula>
    </cfRule>
    <cfRule type="expression" dxfId="1216" priority="2016">
      <formula>IF(AND(AL1045&lt;0, RIGHT(TEXT(AL1045,"0.#"),1)="."),TRUE,FALSE)</formula>
    </cfRule>
  </conditionalFormatting>
  <conditionalFormatting sqref="Y1045:Y1072">
    <cfRule type="expression" dxfId="1215" priority="2011">
      <formula>IF(RIGHT(TEXT(Y1045,"0.#"),1)=".",FALSE,TRUE)</formula>
    </cfRule>
    <cfRule type="expression" dxfId="1214" priority="2012">
      <formula>IF(RIGHT(TEXT(Y1045,"0.#"),1)=".",TRUE,FALSE)</formula>
    </cfRule>
  </conditionalFormatting>
  <conditionalFormatting sqref="AL1043:AO1044">
    <cfRule type="expression" dxfId="1213" priority="2007">
      <formula>IF(AND(AL1043&gt;=0, RIGHT(TEXT(AL1043,"0.#"),1)&lt;&gt;"."),TRUE,FALSE)</formula>
    </cfRule>
    <cfRule type="expression" dxfId="1212" priority="2008">
      <formula>IF(AND(AL1043&gt;=0, RIGHT(TEXT(AL1043,"0.#"),1)="."),TRUE,FALSE)</formula>
    </cfRule>
    <cfRule type="expression" dxfId="1211" priority="2009">
      <formula>IF(AND(AL1043&lt;0, RIGHT(TEXT(AL1043,"0.#"),1)&lt;&gt;"."),TRUE,FALSE)</formula>
    </cfRule>
    <cfRule type="expression" dxfId="1210" priority="2010">
      <formula>IF(AND(AL1043&lt;0, RIGHT(TEXT(AL1043,"0.#"),1)="."),TRUE,FALSE)</formula>
    </cfRule>
  </conditionalFormatting>
  <conditionalFormatting sqref="Y1043:Y1044">
    <cfRule type="expression" dxfId="1209" priority="2005">
      <formula>IF(RIGHT(TEXT(Y1043,"0.#"),1)=".",FALSE,TRUE)</formula>
    </cfRule>
    <cfRule type="expression" dxfId="1208" priority="2006">
      <formula>IF(RIGHT(TEXT(Y1043,"0.#"),1)=".",TRUE,FALSE)</formula>
    </cfRule>
  </conditionalFormatting>
  <conditionalFormatting sqref="AL1078:AO1105">
    <cfRule type="expression" dxfId="1207" priority="2001">
      <formula>IF(AND(AL1078&gt;=0, RIGHT(TEXT(AL1078,"0.#"),1)&lt;&gt;"."),TRUE,FALSE)</formula>
    </cfRule>
    <cfRule type="expression" dxfId="1206" priority="2002">
      <formula>IF(AND(AL1078&gt;=0, RIGHT(TEXT(AL1078,"0.#"),1)="."),TRUE,FALSE)</formula>
    </cfRule>
    <cfRule type="expression" dxfId="1205" priority="2003">
      <formula>IF(AND(AL1078&lt;0, RIGHT(TEXT(AL1078,"0.#"),1)&lt;&gt;"."),TRUE,FALSE)</formula>
    </cfRule>
    <cfRule type="expression" dxfId="1204" priority="2004">
      <formula>IF(AND(AL1078&lt;0, RIGHT(TEXT(AL1078,"0.#"),1)="."),TRUE,FALSE)</formula>
    </cfRule>
  </conditionalFormatting>
  <conditionalFormatting sqref="Y1078:Y1105">
    <cfRule type="expression" dxfId="1203" priority="1999">
      <formula>IF(RIGHT(TEXT(Y1078,"0.#"),1)=".",FALSE,TRUE)</formula>
    </cfRule>
    <cfRule type="expression" dxfId="1202" priority="2000">
      <formula>IF(RIGHT(TEXT(Y1078,"0.#"),1)=".",TRUE,FALSE)</formula>
    </cfRule>
  </conditionalFormatting>
  <conditionalFormatting sqref="AL1076:AO1077">
    <cfRule type="expression" dxfId="1201" priority="1995">
      <formula>IF(AND(AL1076&gt;=0, RIGHT(TEXT(AL1076,"0.#"),1)&lt;&gt;"."),TRUE,FALSE)</formula>
    </cfRule>
    <cfRule type="expression" dxfId="1200" priority="1996">
      <formula>IF(AND(AL1076&gt;=0, RIGHT(TEXT(AL1076,"0.#"),1)="."),TRUE,FALSE)</formula>
    </cfRule>
    <cfRule type="expression" dxfId="1199" priority="1997">
      <formula>IF(AND(AL1076&lt;0, RIGHT(TEXT(AL1076,"0.#"),1)&lt;&gt;"."),TRUE,FALSE)</formula>
    </cfRule>
    <cfRule type="expression" dxfId="1198" priority="1998">
      <formula>IF(AND(AL1076&lt;0, RIGHT(TEXT(AL1076,"0.#"),1)="."),TRUE,FALSE)</formula>
    </cfRule>
  </conditionalFormatting>
  <conditionalFormatting sqref="Y1076:Y1077">
    <cfRule type="expression" dxfId="1197" priority="1993">
      <formula>IF(RIGHT(TEXT(Y1076,"0.#"),1)=".",FALSE,TRUE)</formula>
    </cfRule>
    <cfRule type="expression" dxfId="1196" priority="1994">
      <formula>IF(RIGHT(TEXT(Y1076,"0.#"),1)=".",TRUE,FALSE)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Q101">
    <cfRule type="expression" dxfId="1" priority="1">
      <formula>IF(RIGHT(TEXT(AQ101,"0.#"),1)=".",FALSE,TRUE)</formula>
    </cfRule>
    <cfRule type="expression" dxfId="0" priority="2">
      <formula>IF(RIGHT(TEXT(AQ101,"0.#"),1)=".",TRUE,FALSE)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4" max="49" man="1"/>
    <brk id="747"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K14" sqref="K14"/>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653</v>
      </c>
      <c r="H2" s="13" t="str">
        <f>IF(G2="","",F2)</f>
        <v>一般会計</v>
      </c>
      <c r="I2" s="13" t="str">
        <f>IF(H2="","",IF(I1&lt;&gt;"",CONCATENATE(I1,"、",H2),H2))</f>
        <v>一般会計</v>
      </c>
      <c r="K2" s="14" t="s">
        <v>102</v>
      </c>
      <c r="L2" s="15"/>
      <c r="M2" s="13" t="str">
        <f>IF(L2="","",K2)</f>
        <v/>
      </c>
      <c r="N2" s="13" t="str">
        <f>IF(M2="","",IF(N1&lt;&gt;"",CONCATENATE(N1,"、",M2),M2))</f>
        <v/>
      </c>
      <c r="O2" s="13"/>
      <c r="P2" s="12" t="s">
        <v>73</v>
      </c>
      <c r="Q2" s="17" t="s">
        <v>653</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653</v>
      </c>
      <c r="M3" s="13" t="str">
        <f t="shared" ref="M3:M11" si="2">IF(L3="","",K3)</f>
        <v>文教及び科学振興</v>
      </c>
      <c r="N3" s="13" t="str">
        <f>IF(M3="",N2,IF(N2&lt;&gt;"",CONCATENATE(N2,"、",M3),M3))</f>
        <v>文教及び科学振興</v>
      </c>
      <c r="O3" s="13"/>
      <c r="P3" s="12" t="s">
        <v>74</v>
      </c>
      <c r="Q3" s="17" t="s">
        <v>653</v>
      </c>
      <c r="R3" s="13" t="str">
        <f t="shared" ref="R3:R8" si="3">IF(Q3="","",P3)</f>
        <v>委託・請負</v>
      </c>
      <c r="S3" s="13" t="str">
        <f t="shared" ref="S3:S8" si="4">IF(R3="",S2,IF(S2&lt;&gt;"",CONCATENATE(S2,"、",R3),R3))</f>
        <v>直接実施、委託・請負</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t="s">
        <v>653</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t="s">
        <v>653</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252</v>
      </c>
      <c r="L10" s="15"/>
      <c r="M10" s="13" t="str">
        <f t="shared" si="2"/>
        <v/>
      </c>
      <c r="N10" s="13" t="str">
        <f t="shared" si="6"/>
        <v>文教及び科学振興</v>
      </c>
      <c r="O10" s="13"/>
      <c r="P10" s="13" t="str">
        <f>S8</f>
        <v>直接実施、委託・請負</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科学技術・イノベーション、国土強靱化施策</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科学技術・イノベーション、国土強靱化施策</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2021-03-08T07:58:12Z</cp:lastPrinted>
  <dcterms:created xsi:type="dcterms:W3CDTF">2012-03-13T00:50:25Z</dcterms:created>
  <dcterms:modified xsi:type="dcterms:W3CDTF">2021-08-27T02:17:08Z</dcterms:modified>
</cp:coreProperties>
</file>