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32_各局から修正等\●住宅局\レビューシート\"/>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71" i="3" l="1"/>
  <c r="AY459"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<sst xmlns="http://schemas.openxmlformats.org/spreadsheetml/2006/main" count="2249" uniqueCount="668">
  <si>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</si>
  <si>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</si>
  <si>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</si>
  <si>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</si>
  <si>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</si>
  <si>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</si>
  <si>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</si>
  <si>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</si>
  <si>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</si>
  <si>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</si>
  <si>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</si>
  <si>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</si>
  <si>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</si>
  <si>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</si>
  <si>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</si>
  <si>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</si>
  <si>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</si>
  <si>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</si>
  <si>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</si>
  <si>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</si>
  <si>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</si>
  <si>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</si>
  <si>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</si>
  <si>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</si>
  <si>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</si>
  <si>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</si>
  <si>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</si>
  <si>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</si>
  <si>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</si>
  <si>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</si>
  <si>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</si>
  <si>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</si>
  <si>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</si>
  <si>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</si>
  <si>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</si>
  <si>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</si>
  <si>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</si>
  <si>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</si>
  <si>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</si>
  <si>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</si>
  <si>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</si>
  <si>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</si>
  <si>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</si>
  <si>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</si>
  <si>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</si>
  <si>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</si>
  <si>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</si>
  <si>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</si>
  <si>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</si>
  <si>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</si>
  <si>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</si>
  <si>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</si>
  <si>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</si>
  <si>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</si>
  <si>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</si>
  <si>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</si>
  <si>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</si>
  <si>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</si>
  <si>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</si>
  <si>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</si>
  <si>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</si>
  <si>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</si>
  <si>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</si>
  <si>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</si>
  <si>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</si>
  <si>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</si>
  <si>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</si>
  <si>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</si>
  <si>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</si>
  <si>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</si>
  <si>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</si>
  <si>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</si>
  <si>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</si>
  <si>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</si>
  <si>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</si>
  <si>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</si>
  <si>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</si>
  <si>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</si>
  <si>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</si>
  <si>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</si>
  <si>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</si>
  <si>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</si>
  <si>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</si>
  <si>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</si>
  <si>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</si>
  <si>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</si>
  <si>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</si>
  <si>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</si>
  <si>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</si>
  <si>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</si>
  <si>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</si>
  <si>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</si>
  <si>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</si>
  <si>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</si>
  <si>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</si>
  <si>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</si>
  <si>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</si>
  <si>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</si>
  <si>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</si>
  <si>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</si>
  <si>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</si>
  <si>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</si>
  <si>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</si>
  <si>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</si>
  <si>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</si>
  <si>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</si>
  <si>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</si>
  <si>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</si>
  <si>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</si>
  <si>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</si>
  <si>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</si>
  <si>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</si>
  <si>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</si>
  <si>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</si>
  <si>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</si>
  <si>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</si>
  <si>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</si>
  <si>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</si>
  <si>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</si>
  <si>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</si>
  <si>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</si>
  <si>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</si>
  <si>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</si>
  <si>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</si>
  <si>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</si>
  <si>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</si>
  <si>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</si>
  <si>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</si>
  <si>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</si>
  <si>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</si>
  <si>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</si>
  <si>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</si>
  <si>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</si>
  <si>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</si>
  <si>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</si>
  <si>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</si>
  <si>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</si>
  <si>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</si>
  <si>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</si>
  <si>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</si>
  <si>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</si>
  <si>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</si>
  <si>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</si>
  <si>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</si>
  <si>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</si>
  <si>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</si>
  <si>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</si>
  <si>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</si>
  <si>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</si>
  <si>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</si>
  <si>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</si>
  <si>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</si>
  <si>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</si>
  <si>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</si>
  <si>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</si>
  <si>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</si>
  <si>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</si>
  <si>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</si>
  <si>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</si>
  <si>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</si>
  <si>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</si>
  <si>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</si>
  <si>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</si>
  <si>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</si>
  <si>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</si>
  <si>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</si>
  <si>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</si>
  <si>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</si>
  <si>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</si>
  <si>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</si>
  <si>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</si>
  <si>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</si>
  <si>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</si>
  <si>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</si>
  <si>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</si>
  <si>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</si>
  <si>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</si>
  <si>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</si>
  <si>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</si>
  <si>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</si>
  <si>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</si>
  <si>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</si>
  <si>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</si>
  <si>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</si>
  <si>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</si>
  <si>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</si>
  <si>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</si>
  <si>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</si>
  <si>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</si>
  <si>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</si>
  <si>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</si>
  <si>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</si>
  <si>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</si>
  <si>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</si>
  <si>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</si>
  <si>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</si>
  <si>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</si>
  <si>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</si>
  <si>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</si>
  <si>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</si>
  <si>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</si>
  <si>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</si>
  <si>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</si>
  <si>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</si>
  <si>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</si>
  <si>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</si>
  <si>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</si>
  <si>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</si>
  <si>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</si>
  <si>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</si>
  <si>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</si>
  <si>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</si>
  <si>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</si>
  <si>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</si>
  <si>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</si>
  <si>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</si>
  <si>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</si>
  <si>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</si>
  <si>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</si>
  <si>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</si>
  <si>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</si>
  <si>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</si>
  <si>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</si>
  <si>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</si>
  <si>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</si>
  <si>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</si>
  <si>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</si>
  <si>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</si>
  <si>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</si>
  <si>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</si>
  <si>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</si>
  <si>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</si>
  <si>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</si>
  <si>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</si>
  <si>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</si>
  <si>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</si>
  <si>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</si>
  <si>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</si>
  <si>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</si>
  <si>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</si>
  <si>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</si>
  <si>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</si>
  <si>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</si>
  <si>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</si>
  <si>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</si>
  <si>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</si>
  <si>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</si>
  <si>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</si>
  <si>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</si>
  <si>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</si>
  <si>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</si>
  <si>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</si>
  <si>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</si>
  <si>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</si>
  <si>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</si>
  <si>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</si>
  <si>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</si>
  <si>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</si>
  <si>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</si>
  <si>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</si>
  <si>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</si>
  <si>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</si>
  <si>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</si>
  <si>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</si>
  <si>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</si>
  <si>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</si>
  <si>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</si>
  <si>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</si>
  <si>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</si>
  <si>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</si>
  <si>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</si>
  <si>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</si>
  <si>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</si>
  <si>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</si>
  <si>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</si>
  <si>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</si>
  <si>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</si>
  <si>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</si>
  <si>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</si>
  <si>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</si>
  <si>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</si>
  <si>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</si>
  <si>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</si>
  <si>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</si>
  <si>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</si>
  <si>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</si>
  <si>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</si>
  <si>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</si>
  <si>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</si>
  <si>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</si>
  <si>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</si>
  <si>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</si>
  <si>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</si>
  <si>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</si>
  <si>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</si>
  <si>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</si>
  <si>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</si>
  <si>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</si>
  <si>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</si>
  <si>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</si>
  <si>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</si>
  <si>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</si>
  <si>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</si>
  <si>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</si>
  <si>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</si>
  <si>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</si>
  <si>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</si>
  <si>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</si>
  <si>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</si>
  <si>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</si>
  <si>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</si>
  <si>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</si>
  <si>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</si>
  <si>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</si>
  <si>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</si>
  <si>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</si>
  <si>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</si>
  <si>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</si>
  <si>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</si>
  <si>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</si>
  <si>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</si>
  <si>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</si>
  <si>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</si>
  <si>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</si>
  <si>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</si>
  <si>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</si>
  <si>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</si>
  <si>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</si>
  <si>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</si>
  <si>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</si>
  <si>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</si>
  <si>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</si>
  <si>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</si>
  <si>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</si>
  <si>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</si>
  <si>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</si>
  <si>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</si>
  <si>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</si>
  <si>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</si>
  <si>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</si>
  <si>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</si>
  <si>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</si>
  <si>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</si>
  <si>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</si>
  <si>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</si>
  <si>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</si>
  <si>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</si>
  <si>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</si>
  <si>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</si>
  <si>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</si>
  <si>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</si>
  <si>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</si>
  <si>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</si>
  <si>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</si>
  <si>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</si>
  <si>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</si>
  <si>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</si>
  <si>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</si>
  <si>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</si>
  <si>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</si>
  <si>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</si>
  <si>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</si>
  <si>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</si>
  <si>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</si>
  <si>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</si>
  <si>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</si>
  <si>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</si>
  <si>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</si>
  <si>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</si>
  <si>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</si>
  <si>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</si>
  <si>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</si>
  <si>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</si>
  <si>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</si>
  <si>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</si>
  <si>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</si>
  <si>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</si>
  <si>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</si>
  <si>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</si>
  <si>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</si>
  <si>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</si>
  <si>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</si>
  <si>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</si>
  <si>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</si>
  <si>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</si>
  <si>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</si>
  <si>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</si>
  <si>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</si>
  <si>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</si>
  <si>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</si>
  <si>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</si>
  <si>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</si>
  <si>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</si>
  <si>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</si>
  <si>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</si>
  <si>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</si>
  <si>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</si>
  <si>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</si>
  <si>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</si>
  <si>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</si>
  <si>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</si>
  <si>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</si>
  <si>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</si>
  <si>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</si>
  <si>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</si>
  <si>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</si>
  <si>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</si>
  <si>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</si>
  <si>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</si>
  <si>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</si>
  <si>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</si>
  <si>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</si>
  <si>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</si>
  <si>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</si>
  <si>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</si>
  <si>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</si>
  <si>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</si>
  <si>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</si>
  <si>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</si>
  <si>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</si>
  <si>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</si>
  <si>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</si>
  <si>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</si>
  <si>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</si>
  <si>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</si>
  <si>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</si>
  <si>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</si>
  <si>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</si>
  <si>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</si>
  <si>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</si>
  <si>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</si>
  <si>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</si>
  <si>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</si>
  <si>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</si>
  <si>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</si>
  <si>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</si>
  <si>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</si>
  <si>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</si>
  <si>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</si>
  <si>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</si>
  <si>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</si>
  <si>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</si>
  <si>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</si>
  <si>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</si>
  <si>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</si>
  <si>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</si>
  <si>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</si>
  <si>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</si>
  <si>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</si>
  <si>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</si>
  <si>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</si>
  <si>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</si>
  <si>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</si>
  <si>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</si>
  <si>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</si>
  <si>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</si>
  <si>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</si>
  <si>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</si>
  <si>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</si>
  <si>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</si>
  <si>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</si>
  <si>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</si>
  <si>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</si>
  <si>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</si>
  <si>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</si>
  <si>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</si>
  <si>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</si>
  <si>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</si>
  <si>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</si>
  <si>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</si>
  <si>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</si>
  <si>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</si>
  <si>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</si>
  <si>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</si>
  <si>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</si>
  <si>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</si>
  <si>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</si>
  <si>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</si>
  <si>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</si>
  <si>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</si>
  <si>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</si>
  <si>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</si>
  <si>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</si>
  <si>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</si>
  <si>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</si>
  <si>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</si>
  <si>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</si>
  <si>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</si>
  <si>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</si>
  <si>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</si>
  <si>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</si>
  <si>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</si>
  <si>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</si>
  <si>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</si>
  <si>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</si>
  <si>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</si>
  <si>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</si>
  <si>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</si>
  <si>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</si>
  <si>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</si>
  <si>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</si>
  <si>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</si>
  <si>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</si>
  <si>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</si>
  <si>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</si>
  <si>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</si>
  <si>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</si>
  <si>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</si>
  <si>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</si>
  <si>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</si>
  <si>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</si>
  <si>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</si>
  <si>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</si>
  <si>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</si>
  <si>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</si>
  <si>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</si>
  <si>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</si>
  <si>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</si>
  <si>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</si>
  <si>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</si>
  <si>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</si>
  <si>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</si>
  <si>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</si>
  <si>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</si>
  <si>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</si>
  <si>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</si>
  <si>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</si>
  <si>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</si>
  <si>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</si>
  <si>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</si>
  <si>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</si>
  <si>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</si>
  <si>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</si>
  <si>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</si>
  <si>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</si>
  <si>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</si>
  <si>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</si>
  <si>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</si>
  <si>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</si>
  <si>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</si>
  <si>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</si>
  <si>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</si>
  <si>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</si>
  <si>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</si>
  <si>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</si>
  <si>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</si>
  <si>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</si>
  <si>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</si>
  <si>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</si>
  <si>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</si>
  <si>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</si>
  <si>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</si>
  <si>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</si>
  <si>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</si>
  <si>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</si>
  <si>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</si>
  <si>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</si>
  <si>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</si>
  <si>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</si>
  <si>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</si>
  <si>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</si>
  <si>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</si>
  <si>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</si>
  <si>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</si>
  <si>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</si>
  <si>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</si>
  <si>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</si>
  <si>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</si>
  <si>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</si>
  <si>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</si>
  <si>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</si>
  <si>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</si>
  <si>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</si>
  <si>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</si>
  <si>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</si>
  <si>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</si>
  <si>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</si>
  <si>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</si>
  <si>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</si>
  <si>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</si>
  <si>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</si>
  <si>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</si>
  <si>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</si>
  <si>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</si>
  <si>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</si>
  <si>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</si>
  <si>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</si>
  <si>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</si>
  <si>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</si>
  <si>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</si>
  <si>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</si>
  <si>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</si>
  <si>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</si>
  <si>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</si>
  <si>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</si>
  <si>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</si>
  <si>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</si>
  <si>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</si>
  <si>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</si>
  <si>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</si>
  <si>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</si>
  <si>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</si>
  <si>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</si>
  <si>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</si>
  <si>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</si>
  <si>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</si>
  <si>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</si>
  <si>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</si>
  <si>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</si>
  <si>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</si>
  <si>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</si>
  <si>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</si>
  <si>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</si>
  <si>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</si>
  <si>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</si>
  <si>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</si>
  <si>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</si>
  <si>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</si>
  <si>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</si>
  <si>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</si>
  <si>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</si>
  <si>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</si>
  <si>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</si>
  <si>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</si>
  <si>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</si>
  <si>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</si>
  <si>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</si>
  <si>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</si>
  <si>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</si>
  <si>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</si>
  <si>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長期優良住宅認定取得促進モデル事業</t>
  </si>
  <si>
    <t>住宅局</t>
  </si>
  <si>
    <t>令和3年度</t>
  </si>
  <si>
    <t>令和5年度</t>
  </si>
  <si>
    <t>住宅生産課</t>
  </si>
  <si>
    <t>-</t>
  </si>
  <si>
    <t>住宅市場整備推進等事業費補助金交付要綱</t>
  </si>
  <si>
    <t>（項）住宅市場整備推進費</t>
  </si>
  <si>
    <t>（目）住宅市場整備推進等事業費補助金</t>
  </si>
  <si>
    <t>令和7年度までに新築住宅における認定長期優良住宅の割合を20%まで引き上げる</t>
  </si>
  <si>
    <t>新築住宅における認定長期優良住宅の割合</t>
  </si>
  <si>
    <t>国土交通省住宅局調べ（全国の所管行政庁の認定実績）</t>
  </si>
  <si>
    <t>支援件数（本事業で支援するプロジェクトの件数）</t>
  </si>
  <si>
    <t>件</t>
  </si>
  <si>
    <t>X:実績額（百万円）／Y：支援件数（件）　　　　　　　　　　　　　　</t>
    <phoneticPr fontId="5"/>
  </si>
  <si>
    <t>百万円</t>
  </si>
  <si>
    <t>X/Y</t>
    <phoneticPr fontId="5"/>
  </si>
  <si>
    <t>１．少子・高齢化等に対応した住生活の安定の確保及び向上の促進</t>
  </si>
  <si>
    <t>２．居住の安定確保と暮らしやすい居住環境・良質な住宅ストックの形成を図る</t>
  </si>
  <si>
    <t>１２．新築住宅における認定長期優良住宅の割合</t>
  </si>
  <si>
    <t>○</t>
  </si>
  <si>
    <t>共同住宅を中心とした認定実績の伸び悩みが指摘されており（新築住宅の住宅着工に対する認定取得割合（令和元年度）が、戸建住宅：24.7%、共同住宅等：0.2%）、優良なストック形成・掘り起こしを進めていくため、認定を促進する必要がある。</t>
    <rPh sb="0" eb="2">
      <t>キョウドウ</t>
    </rPh>
    <rPh sb="2" eb="4">
      <t>ジュウタク</t>
    </rPh>
    <rPh sb="5" eb="7">
      <t>チュウシン</t>
    </rPh>
    <rPh sb="10" eb="12">
      <t>ニンテイ</t>
    </rPh>
    <rPh sb="12" eb="14">
      <t>ジッセキ</t>
    </rPh>
    <rPh sb="15" eb="16">
      <t>ノ</t>
    </rPh>
    <rPh sb="17" eb="18">
      <t>ナヤ</t>
    </rPh>
    <rPh sb="20" eb="22">
      <t>シテキ</t>
    </rPh>
    <rPh sb="28" eb="30">
      <t>シンチク</t>
    </rPh>
    <rPh sb="30" eb="32">
      <t>ジュウタク</t>
    </rPh>
    <rPh sb="33" eb="35">
      <t>ジュウタク</t>
    </rPh>
    <rPh sb="35" eb="37">
      <t>チャッコウ</t>
    </rPh>
    <rPh sb="38" eb="39">
      <t>タイ</t>
    </rPh>
    <rPh sb="41" eb="43">
      <t>ニンテイ</t>
    </rPh>
    <rPh sb="43" eb="45">
      <t>シュトク</t>
    </rPh>
    <rPh sb="45" eb="47">
      <t>ワリアイ</t>
    </rPh>
    <rPh sb="48" eb="50">
      <t>レイワ</t>
    </rPh>
    <rPh sb="50" eb="52">
      <t>ガンネン</t>
    </rPh>
    <rPh sb="52" eb="53">
      <t>ド</t>
    </rPh>
    <rPh sb="56" eb="58">
      <t>コダ</t>
    </rPh>
    <rPh sb="58" eb="60">
      <t>ジュウタク</t>
    </rPh>
    <rPh sb="67" eb="69">
      <t>キョウドウ</t>
    </rPh>
    <rPh sb="69" eb="71">
      <t>ジュウタク</t>
    </rPh>
    <rPh sb="71" eb="72">
      <t>ナド</t>
    </rPh>
    <rPh sb="79" eb="81">
      <t>ユウリョウ</t>
    </rPh>
    <rPh sb="86" eb="88">
      <t>ケイセイ</t>
    </rPh>
    <rPh sb="89" eb="90">
      <t>ホ</t>
    </rPh>
    <rPh sb="91" eb="92">
      <t>オ</t>
    </rPh>
    <rPh sb="95" eb="96">
      <t>スス</t>
    </rPh>
    <rPh sb="103" eb="105">
      <t>ニンテイ</t>
    </rPh>
    <rPh sb="106" eb="108">
      <t>ソクシン</t>
    </rPh>
    <rPh sb="110" eb="112">
      <t>ヒツヨウ</t>
    </rPh>
    <phoneticPr fontId="5"/>
  </si>
  <si>
    <t>見直しを予定している認定基準、認定手続きに沿って認定取得を行う先行事例について、国がモデル事業とし、設計・手続きを検証した上で、認定の取得にあたって参考となるよう留意点等を取りまとめ、周知を行う必要がある。</t>
    <rPh sb="0" eb="2">
      <t>ミナオ</t>
    </rPh>
    <rPh sb="4" eb="6">
      <t>ヨテイ</t>
    </rPh>
    <rPh sb="10" eb="12">
      <t>ニンテイ</t>
    </rPh>
    <rPh sb="12" eb="14">
      <t>キジュン</t>
    </rPh>
    <rPh sb="15" eb="17">
      <t>ニンテイ</t>
    </rPh>
    <rPh sb="17" eb="19">
      <t>テツヅ</t>
    </rPh>
    <rPh sb="21" eb="22">
      <t>ソ</t>
    </rPh>
    <rPh sb="24" eb="26">
      <t>ニンテイ</t>
    </rPh>
    <rPh sb="26" eb="28">
      <t>シュトク</t>
    </rPh>
    <rPh sb="29" eb="30">
      <t>オコナ</t>
    </rPh>
    <rPh sb="31" eb="33">
      <t>センコウ</t>
    </rPh>
    <rPh sb="33" eb="35">
      <t>ジレイ</t>
    </rPh>
    <rPh sb="40" eb="41">
      <t>クニ</t>
    </rPh>
    <rPh sb="45" eb="47">
      <t>ジギョウ</t>
    </rPh>
    <rPh sb="50" eb="52">
      <t>セッケイ</t>
    </rPh>
    <rPh sb="53" eb="55">
      <t>テツヅ</t>
    </rPh>
    <rPh sb="57" eb="59">
      <t>ケンショウ</t>
    </rPh>
    <rPh sb="61" eb="62">
      <t>ウエ</t>
    </rPh>
    <rPh sb="64" eb="66">
      <t>ニンテイ</t>
    </rPh>
    <rPh sb="67" eb="69">
      <t>シュトク</t>
    </rPh>
    <rPh sb="74" eb="76">
      <t>サンコウ</t>
    </rPh>
    <rPh sb="81" eb="84">
      <t>リュウイテン</t>
    </rPh>
    <rPh sb="84" eb="85">
      <t>ナド</t>
    </rPh>
    <rPh sb="86" eb="87">
      <t>ト</t>
    </rPh>
    <rPh sb="92" eb="94">
      <t>シュウチ</t>
    </rPh>
    <rPh sb="95" eb="96">
      <t>オコナ</t>
    </rPh>
    <rPh sb="97" eb="99">
      <t>ヒツヨウ</t>
    </rPh>
    <phoneticPr fontId="5"/>
  </si>
  <si>
    <t>長期優良住宅の認定取得促進は、「成長戦略実行計画・成長戦略フォローアップ（令和２年7月17日閣議決定）」において、位置づけられており、本事業は優先度の高い事業である。</t>
    <phoneticPr fontId="5"/>
  </si>
  <si>
    <t>公募により選定する。</t>
    <rPh sb="0" eb="2">
      <t>コウボ</t>
    </rPh>
    <rPh sb="5" eb="7">
      <t>センテイ</t>
    </rPh>
    <phoneticPr fontId="5"/>
  </si>
  <si>
    <t>事業の実施に必要な費用に限定して支出する。</t>
    <rPh sb="0" eb="2">
      <t>ジギョウ</t>
    </rPh>
    <rPh sb="3" eb="5">
      <t>ジッシ</t>
    </rPh>
    <rPh sb="6" eb="8">
      <t>ヒツヨウ</t>
    </rPh>
    <rPh sb="9" eb="11">
      <t>ヒヨウ</t>
    </rPh>
    <rPh sb="12" eb="14">
      <t>ゲンテイ</t>
    </rPh>
    <rPh sb="16" eb="18">
      <t>シシュツ</t>
    </rPh>
    <phoneticPr fontId="5"/>
  </si>
  <si>
    <t>‐</t>
  </si>
  <si>
    <t>国交</t>
  </si>
  <si>
    <t>-</t>
    <phoneticPr fontId="5"/>
  </si>
  <si>
    <t>国土交通省</t>
    <phoneticPr fontId="5"/>
  </si>
  <si>
    <t>改正後の長期優良住宅法に基づく円滑な認定の取得を促進するため、見直しの内容に沿って認定取得を行う先行事例をモデルとし、設計・手続きを検証した上で、認定の取得にあたって参考となる標準的な設計方法や手続きに関する留意点等をとりまとめ、広く周知を行う事業を支援する。</t>
    <rPh sb="0" eb="3">
      <t>カイセイゴ</t>
    </rPh>
    <phoneticPr fontId="5"/>
  </si>
  <si>
    <t>制度創設から10年が経過した長期優良住宅認定制度について、令和３年３月にとりまとめられた「社会資本整備審議会　住宅宅地分科会・建築分科会 既存住宅流通市場活性化のための優良な住宅ストックの形成及び消費者保護の充実に関する小委員会」において、共同住宅を中心に認定実績が伸び悩んでいることが指摘されており、認定取得促進に向けた、認定基準、認定手続き等に関する制度見直しを予定しているところであり、見直し後の認定基準、認定手続きに基づく円滑な認定の取得の促進を目的とする。</t>
    <rPh sb="29" eb="31">
      <t>レイワ</t>
    </rPh>
    <rPh sb="32" eb="33">
      <t>ネン</t>
    </rPh>
    <rPh sb="34" eb="35">
      <t>ガツ</t>
    </rPh>
    <rPh sb="177" eb="179">
      <t>セイド</t>
    </rPh>
    <rPh sb="179" eb="181">
      <t>ミナオ</t>
    </rPh>
    <phoneticPr fontId="5"/>
  </si>
  <si>
    <t>60/5</t>
    <phoneticPr fontId="5"/>
  </si>
  <si>
    <t>本事業は、見直し後の認定制度、基準に基づき認定を取得するモデルプロジェクトへの支援と、それを踏まえた留意点等の周知を行うものであり、住宅の質の向上に向けた長期優良住宅認定取得促進に真に必要なものに限定される。</t>
    <rPh sb="5" eb="7">
      <t>ミナオ</t>
    </rPh>
    <rPh sb="8" eb="9">
      <t>ゴ</t>
    </rPh>
    <rPh sb="10" eb="12">
      <t>ニンテイ</t>
    </rPh>
    <rPh sb="12" eb="14">
      <t>セイド</t>
    </rPh>
    <rPh sb="15" eb="17">
      <t>キジュン</t>
    </rPh>
    <rPh sb="18" eb="19">
      <t>モト</t>
    </rPh>
    <rPh sb="21" eb="23">
      <t>ニンテイ</t>
    </rPh>
    <rPh sb="24" eb="26">
      <t>シュトク</t>
    </rPh>
    <rPh sb="39" eb="41">
      <t>シエン</t>
    </rPh>
    <rPh sb="46" eb="47">
      <t>フ</t>
    </rPh>
    <rPh sb="50" eb="53">
      <t>リュウイテン</t>
    </rPh>
    <rPh sb="53" eb="54">
      <t>ナド</t>
    </rPh>
    <rPh sb="55" eb="57">
      <t>シュウチ</t>
    </rPh>
    <rPh sb="58" eb="59">
      <t>オコナ</t>
    </rPh>
    <rPh sb="66" eb="68">
      <t>ジュウタク</t>
    </rPh>
    <rPh sb="69" eb="70">
      <t>シツ</t>
    </rPh>
    <rPh sb="71" eb="73">
      <t>コウジョウ</t>
    </rPh>
    <rPh sb="74" eb="75">
      <t>ム</t>
    </rPh>
    <rPh sb="77" eb="79">
      <t>チョウキ</t>
    </rPh>
    <rPh sb="79" eb="81">
      <t>ユウリョウ</t>
    </rPh>
    <rPh sb="81" eb="83">
      <t>ジュウタク</t>
    </rPh>
    <rPh sb="83" eb="85">
      <t>ニンテイ</t>
    </rPh>
    <rPh sb="85" eb="87">
      <t>シュトク</t>
    </rPh>
    <rPh sb="87" eb="89">
      <t>ソクシン</t>
    </rPh>
    <phoneticPr fontId="5"/>
  </si>
  <si>
    <t>課長　宿本　尚吾</t>
    <rPh sb="3" eb="5">
      <t>ヤドモト</t>
    </rPh>
    <rPh sb="6" eb="8">
      <t>ショウゴ</t>
    </rPh>
    <phoneticPr fontId="5"/>
  </si>
  <si>
    <t>多数の認定案件を形成するため、本事業において採択したモデルから得られた情報は、できるだけ汎用性を持たせた形でとりまとめ、広く周知・徹底を図るべきである。</t>
    <phoneticPr fontId="5"/>
  </si>
  <si>
    <t>ご指摘を踏まえ、見直し後の認定基準、認定手続きに基づいて申請を行う多くの住宅の参考となるように、標準的な設計方法や手続きに関する留意点等をとりまとめ、広く周知を行うように努める。</t>
    <rPh sb="1" eb="3">
      <t>シテキ</t>
    </rPh>
    <rPh sb="4" eb="5">
      <t>フ</t>
    </rPh>
    <rPh sb="8" eb="10">
      <t>ミナオ</t>
    </rPh>
    <rPh sb="11" eb="12">
      <t>ゴ</t>
    </rPh>
    <rPh sb="13" eb="15">
      <t>ニンテイ</t>
    </rPh>
    <rPh sb="15" eb="17">
      <t>キジュン</t>
    </rPh>
    <rPh sb="18" eb="20">
      <t>ニンテイ</t>
    </rPh>
    <rPh sb="20" eb="22">
      <t>テツヅ</t>
    </rPh>
    <rPh sb="24" eb="25">
      <t>モト</t>
    </rPh>
    <rPh sb="28" eb="30">
      <t>シンセイ</t>
    </rPh>
    <rPh sb="31" eb="32">
      <t>オコナ</t>
    </rPh>
    <rPh sb="33" eb="34">
      <t>オオ</t>
    </rPh>
    <rPh sb="36" eb="38">
      <t>ジュウタク</t>
    </rPh>
    <rPh sb="39" eb="41">
      <t>サンコウ</t>
    </rPh>
    <rPh sb="48" eb="51">
      <t>ヒョウジュンテキ</t>
    </rPh>
    <rPh sb="52" eb="54">
      <t>セッケイ</t>
    </rPh>
    <rPh sb="54" eb="56">
      <t>ホウホウ</t>
    </rPh>
    <rPh sb="57" eb="59">
      <t>テツヅ</t>
    </rPh>
    <rPh sb="61" eb="62">
      <t>カン</t>
    </rPh>
    <rPh sb="64" eb="67">
      <t>リュウイテン</t>
    </rPh>
    <rPh sb="67" eb="68">
      <t>トウ</t>
    </rPh>
    <rPh sb="75" eb="76">
      <t>ヒロ</t>
    </rPh>
    <rPh sb="77" eb="79">
      <t>シュウチ</t>
    </rPh>
    <rPh sb="80" eb="81">
      <t>オコナ</t>
    </rPh>
    <rPh sb="85" eb="86">
      <t>ツト</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</si>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</sst>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100853</xdr:colOff>
      <xdr:row>748</xdr:row>
      <xdr:rowOff>324970</xdr:rowOff>
    </xdr:from>
    <xdr:to>
      <xdr:col>14</xdr:col>
      <xdr:colOff>81195</xdr:colOff>
      <xdr:row>751</xdr:row>
      <xdr:rowOff>9445</xdr:rowOff>
    </xdr:to>
    <xdr:sp macro="" textlink="">
      <xdr:nvSpPr>
        <xdr:cNvPr id="2" name="正方形/長方形 1"/>
        <xdr:cNvSpPr/>
      </xdr:nvSpPr>
      <xdr:spPr>
        <a:xfrm>
          <a:off x="1512794" y="36923382"/>
          <a:ext cx="1392283" cy="726622"/>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６０百万円</a:t>
          </a:r>
        </a:p>
      </xdr:txBody>
    </xdr:sp>
    <xdr:clientData/>
  </xdr:twoCellAnchor>
  <xdr:twoCellAnchor>
    <xdr:from>
      <xdr:col>13</xdr:col>
      <xdr:colOff>5134</xdr:colOff>
      <xdr:row>752</xdr:row>
      <xdr:rowOff>211429</xdr:rowOff>
    </xdr:from>
    <xdr:to>
      <xdr:col>30</xdr:col>
      <xdr:colOff>5950</xdr:colOff>
      <xdr:row>754</xdr:row>
      <xdr:rowOff>237570</xdr:rowOff>
    </xdr:to>
    <xdr:sp macro="" textlink="">
      <xdr:nvSpPr>
        <xdr:cNvPr id="3" name="正方形/長方形 2"/>
        <xdr:cNvSpPr/>
      </xdr:nvSpPr>
      <xdr:spPr>
        <a:xfrm>
          <a:off x="2627310" y="35711664"/>
          <a:ext cx="3429816" cy="720906"/>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民間事業者</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６０百万円</a:t>
          </a:r>
        </a:p>
      </xdr:txBody>
    </xdr:sp>
    <xdr:clientData/>
  </xdr:twoCellAnchor>
  <xdr:twoCellAnchor>
    <xdr:from>
      <xdr:col>30</xdr:col>
      <xdr:colOff>170052</xdr:colOff>
      <xdr:row>751</xdr:row>
      <xdr:rowOff>177085</xdr:rowOff>
    </xdr:from>
    <xdr:to>
      <xdr:col>49</xdr:col>
      <xdr:colOff>7124</xdr:colOff>
      <xdr:row>755</xdr:row>
      <xdr:rowOff>292869</xdr:rowOff>
    </xdr:to>
    <xdr:sp macro="" textlink="">
      <xdr:nvSpPr>
        <xdr:cNvPr id="4" name="大かっこ 3"/>
        <xdr:cNvSpPr/>
      </xdr:nvSpPr>
      <xdr:spPr>
        <a:xfrm>
          <a:off x="6221228" y="37817644"/>
          <a:ext cx="3669484" cy="1505313"/>
        </a:xfrm>
        <a:prstGeom prst="bracketPair">
          <a:avLst/>
        </a:prstGeom>
        <a:solidFill>
          <a:sysClr val="window" lastClr="FFFFFF"/>
        </a:solid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見直しの内容に沿って認定取得を行う先行事例をモデルとし、設計・手続きを検証した上で、認定の取得にあたって参考となる標準的な設計方法や手続きに関する留意点等をとりまとめ、広く周知を行う事業</a:t>
          </a:r>
        </a:p>
      </xdr:txBody>
    </xdr:sp>
    <xdr:clientData/>
  </xdr:twoCellAnchor>
  <xdr:twoCellAnchor>
    <xdr:from>
      <xdr:col>10</xdr:col>
      <xdr:colOff>26504</xdr:colOff>
      <xdr:row>750</xdr:row>
      <xdr:rowOff>331337</xdr:rowOff>
    </xdr:from>
    <xdr:to>
      <xdr:col>10</xdr:col>
      <xdr:colOff>26504</xdr:colOff>
      <xdr:row>753</xdr:row>
      <xdr:rowOff>234976</xdr:rowOff>
    </xdr:to>
    <xdr:cxnSp macro="">
      <xdr:nvCxnSpPr>
        <xdr:cNvPr id="5" name="直線コネクタ 12"/>
        <xdr:cNvCxnSpPr/>
      </xdr:nvCxnSpPr>
      <xdr:spPr>
        <a:xfrm>
          <a:off x="2043563" y="37624513"/>
          <a:ext cx="0" cy="945787"/>
        </a:xfrm>
        <a:prstGeom prst="straightConnector1">
          <a:avLst/>
        </a:prstGeom>
        <a:noFill/>
        <a:ln w="9525" cap="flat" cmpd="sng" algn="ctr">
          <a:solidFill>
            <a:sysClr val="windowText" lastClr="000000"/>
          </a:solidFill>
          <a:prstDash val="solid"/>
        </a:ln>
        <a:effectLst/>
      </xdr:spPr>
    </xdr:cxnSp>
    <xdr:clientData/>
  </xdr:twoCellAnchor>
  <xdr:twoCellAnchor>
    <xdr:from>
      <xdr:col>10</xdr:col>
      <xdr:colOff>22411</xdr:colOff>
      <xdr:row>753</xdr:row>
      <xdr:rowOff>246529</xdr:rowOff>
    </xdr:from>
    <xdr:to>
      <xdr:col>12</xdr:col>
      <xdr:colOff>127816</xdr:colOff>
      <xdr:row>753</xdr:row>
      <xdr:rowOff>246529</xdr:rowOff>
    </xdr:to>
    <xdr:cxnSp macro="">
      <xdr:nvCxnSpPr>
        <xdr:cNvPr id="6" name="直線矢印コネクタ 5"/>
        <xdr:cNvCxnSpPr/>
      </xdr:nvCxnSpPr>
      <xdr:spPr>
        <a:xfrm>
          <a:off x="2039470" y="38581853"/>
          <a:ext cx="508817" cy="0"/>
        </a:xfrm>
        <a:prstGeom prst="straightConnector1">
          <a:avLst/>
        </a:prstGeom>
        <a:noFill/>
        <a:ln w="9525" cap="flat" cmpd="sng" algn="ctr">
          <a:solidFill>
            <a:sysClr val="windowText" lastClr="000000"/>
          </a:solidFill>
          <a:prstDash val="solid"/>
          <a:tailEnd type="triangle"/>
        </a:ln>
        <a:effectLst/>
      </xdr:spPr>
    </xdr:cxnSp>
    <xdr:clientData/>
  </xdr:twoCellAnchor>
  <xdr:twoCellAnchor>
    <xdr:from>
      <xdr:col>10</xdr:col>
      <xdr:colOff>156882</xdr:colOff>
      <xdr:row>751</xdr:row>
      <xdr:rowOff>302559</xdr:rowOff>
    </xdr:from>
    <xdr:to>
      <xdr:col>20</xdr:col>
      <xdr:colOff>10693</xdr:colOff>
      <xdr:row>752</xdr:row>
      <xdr:rowOff>212913</xdr:rowOff>
    </xdr:to>
    <xdr:sp macro="" textlink="">
      <xdr:nvSpPr>
        <xdr:cNvPr id="8" name="テキスト ボックス 7"/>
        <xdr:cNvSpPr txBox="1"/>
      </xdr:nvSpPr>
      <xdr:spPr>
        <a:xfrm>
          <a:off x="2173941" y="35455412"/>
          <a:ext cx="1870870" cy="257736"/>
        </a:xfrm>
        <a:prstGeom prst="rect">
          <a:avLst/>
        </a:prstGeom>
        <a:noFill/>
        <a:ln w="6350">
          <a:no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a:ea typeface="HGPｺﾞｼｯｸM"/>
            </a:rPr>
            <a:t>【</a:t>
          </a:r>
          <a:r>
            <a:rPr kumimoji="1" lang="ja-JP" altLang="en-US" sz="1050">
              <a:latin typeface="HGPｺﾞｼｯｸM"/>
              <a:ea typeface="HGPｺﾞｼｯｸM"/>
            </a:rPr>
            <a:t>公募・補助</a:t>
          </a:r>
          <a:r>
            <a:rPr kumimoji="1" lang="en-US" altLang="ja-JP" sz="1050">
              <a:latin typeface="HGPｺﾞｼｯｸM"/>
              <a:ea typeface="HGPｺﾞｼｯｸM"/>
            </a:rPr>
            <a:t>】</a:t>
          </a:r>
          <a:endParaRPr kumimoji="1" lang="ja-JP" altLang="en-US" sz="1050">
            <a:latin typeface="HGPｺﾞｼｯｸM"/>
            <a:ea typeface="HGPｺﾞｼｯｸM"/>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BH754" sqref="BH75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5">
        <v>2021</v>
      </c>
      <c r="AE2" s="925"/>
      <c r="AF2" s="925"/>
      <c r="AG2" s="925"/>
      <c r="AH2" s="925"/>
      <c r="AI2" s="83" t="s">
        <v>325</v>
      </c>
      <c r="AJ2" s="925" t="s">
        <v>657</v>
      </c>
      <c r="AK2" s="925"/>
      <c r="AL2" s="925"/>
      <c r="AM2" s="925"/>
      <c r="AN2" s="83" t="s">
        <v>325</v>
      </c>
      <c r="AO2" s="925" t="s">
        <v>592</v>
      </c>
      <c r="AP2" s="925"/>
      <c r="AQ2" s="925"/>
      <c r="AR2" s="84" t="s">
        <v>628</v>
      </c>
      <c r="AS2" s="931">
        <v>2</v>
      </c>
      <c r="AT2" s="931"/>
      <c r="AU2" s="931"/>
      <c r="AV2" s="83" t="str">
        <f>IF(AW2="","","-")</f>
        <v/>
      </c>
      <c r="AW2" s="891"/>
      <c r="AX2" s="891"/>
    </row>
    <row r="3" spans="1:50" ht="21" customHeight="1" thickBot="1" x14ac:dyDescent="0.2">
      <c r="A3" s="847" t="s">
        <v>621</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23" t="s">
        <v>63</v>
      </c>
      <c r="AJ3" s="849" t="s">
        <v>629</v>
      </c>
      <c r="AK3" s="849"/>
      <c r="AL3" s="849"/>
      <c r="AM3" s="849"/>
      <c r="AN3" s="849"/>
      <c r="AO3" s="849"/>
      <c r="AP3" s="849"/>
      <c r="AQ3" s="849"/>
      <c r="AR3" s="849"/>
      <c r="AS3" s="849"/>
      <c r="AT3" s="849"/>
      <c r="AU3" s="849"/>
      <c r="AV3" s="849"/>
      <c r="AW3" s="849"/>
      <c r="AX3" s="24" t="s">
        <v>64</v>
      </c>
    </row>
    <row r="4" spans="1:50" ht="24.75" customHeight="1" x14ac:dyDescent="0.15">
      <c r="A4" s="687" t="s">
        <v>25</v>
      </c>
      <c r="B4" s="688"/>
      <c r="C4" s="688"/>
      <c r="D4" s="688"/>
      <c r="E4" s="688"/>
      <c r="F4" s="688"/>
      <c r="G4" s="665" t="s">
        <v>630</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631</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15">
      <c r="A5" s="675" t="s">
        <v>66</v>
      </c>
      <c r="B5" s="676"/>
      <c r="C5" s="676"/>
      <c r="D5" s="676"/>
      <c r="E5" s="676"/>
      <c r="F5" s="677"/>
      <c r="G5" s="819" t="s">
        <v>632</v>
      </c>
      <c r="H5" s="820"/>
      <c r="I5" s="820"/>
      <c r="J5" s="820"/>
      <c r="K5" s="820"/>
      <c r="L5" s="820"/>
      <c r="M5" s="821" t="s">
        <v>65</v>
      </c>
      <c r="N5" s="822"/>
      <c r="O5" s="822"/>
      <c r="P5" s="822"/>
      <c r="Q5" s="822"/>
      <c r="R5" s="823"/>
      <c r="S5" s="824" t="s">
        <v>633</v>
      </c>
      <c r="T5" s="820"/>
      <c r="U5" s="820"/>
      <c r="V5" s="820"/>
      <c r="W5" s="820"/>
      <c r="X5" s="825"/>
      <c r="Y5" s="681" t="s">
        <v>3</v>
      </c>
      <c r="Z5" s="527"/>
      <c r="AA5" s="527"/>
      <c r="AB5" s="527"/>
      <c r="AC5" s="527"/>
      <c r="AD5" s="528"/>
      <c r="AE5" s="682" t="s">
        <v>634</v>
      </c>
      <c r="AF5" s="682"/>
      <c r="AG5" s="682"/>
      <c r="AH5" s="682"/>
      <c r="AI5" s="682"/>
      <c r="AJ5" s="682"/>
      <c r="AK5" s="682"/>
      <c r="AL5" s="682"/>
      <c r="AM5" s="682"/>
      <c r="AN5" s="682"/>
      <c r="AO5" s="682"/>
      <c r="AP5" s="683"/>
      <c r="AQ5" s="684" t="s">
        <v>664</v>
      </c>
      <c r="AR5" s="685"/>
      <c r="AS5" s="685"/>
      <c r="AT5" s="685"/>
      <c r="AU5" s="685"/>
      <c r="AV5" s="685"/>
      <c r="AW5" s="685"/>
      <c r="AX5" s="686"/>
    </row>
    <row r="6" spans="1:50" ht="39" customHeight="1" x14ac:dyDescent="0.15">
      <c r="A6" s="689" t="s">
        <v>4</v>
      </c>
      <c r="B6" s="690"/>
      <c r="C6" s="690"/>
      <c r="D6" s="690"/>
      <c r="E6" s="690"/>
      <c r="F6" s="690"/>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15">
      <c r="A7" s="479" t="s">
        <v>22</v>
      </c>
      <c r="B7" s="480"/>
      <c r="C7" s="480"/>
      <c r="D7" s="480"/>
      <c r="E7" s="480"/>
      <c r="F7" s="481"/>
      <c r="G7" s="482" t="s">
        <v>635</v>
      </c>
      <c r="H7" s="483"/>
      <c r="I7" s="483"/>
      <c r="J7" s="483"/>
      <c r="K7" s="483"/>
      <c r="L7" s="483"/>
      <c r="M7" s="483"/>
      <c r="N7" s="483"/>
      <c r="O7" s="483"/>
      <c r="P7" s="483"/>
      <c r="Q7" s="483"/>
      <c r="R7" s="483"/>
      <c r="S7" s="483"/>
      <c r="T7" s="483"/>
      <c r="U7" s="483"/>
      <c r="V7" s="483"/>
      <c r="W7" s="483"/>
      <c r="X7" s="484"/>
      <c r="Y7" s="903" t="s">
        <v>308</v>
      </c>
      <c r="Z7" s="424"/>
      <c r="AA7" s="424"/>
      <c r="AB7" s="424"/>
      <c r="AC7" s="424"/>
      <c r="AD7" s="904"/>
      <c r="AE7" s="892" t="s">
        <v>636</v>
      </c>
      <c r="AF7" s="893"/>
      <c r="AG7" s="893"/>
      <c r="AH7" s="893"/>
      <c r="AI7" s="893"/>
      <c r="AJ7" s="893"/>
      <c r="AK7" s="893"/>
      <c r="AL7" s="893"/>
      <c r="AM7" s="893"/>
      <c r="AN7" s="893"/>
      <c r="AO7" s="893"/>
      <c r="AP7" s="893"/>
      <c r="AQ7" s="893"/>
      <c r="AR7" s="893"/>
      <c r="AS7" s="893"/>
      <c r="AT7" s="893"/>
      <c r="AU7" s="893"/>
      <c r="AV7" s="893"/>
      <c r="AW7" s="893"/>
      <c r="AX7" s="894"/>
    </row>
    <row r="8" spans="1:50" ht="53.25" customHeight="1" x14ac:dyDescent="0.15">
      <c r="A8" s="479" t="s">
        <v>208</v>
      </c>
      <c r="B8" s="480"/>
      <c r="C8" s="480"/>
      <c r="D8" s="480"/>
      <c r="E8" s="480"/>
      <c r="F8" s="481"/>
      <c r="G8" s="926" t="str">
        <f>入力規則等!A27</f>
        <v>-</v>
      </c>
      <c r="H8" s="703"/>
      <c r="I8" s="703"/>
      <c r="J8" s="703"/>
      <c r="K8" s="703"/>
      <c r="L8" s="703"/>
      <c r="M8" s="703"/>
      <c r="N8" s="703"/>
      <c r="O8" s="703"/>
      <c r="P8" s="703"/>
      <c r="Q8" s="703"/>
      <c r="R8" s="703"/>
      <c r="S8" s="703"/>
      <c r="T8" s="703"/>
      <c r="U8" s="703"/>
      <c r="V8" s="703"/>
      <c r="W8" s="703"/>
      <c r="X8" s="927"/>
      <c r="Y8" s="826" t="s">
        <v>209</v>
      </c>
      <c r="Z8" s="827"/>
      <c r="AA8" s="827"/>
      <c r="AB8" s="827"/>
      <c r="AC8" s="827"/>
      <c r="AD8" s="828"/>
      <c r="AE8" s="702" t="str">
        <f>入力規則等!K13</f>
        <v>その他の事項経費</v>
      </c>
      <c r="AF8" s="703"/>
      <c r="AG8" s="703"/>
      <c r="AH8" s="703"/>
      <c r="AI8" s="703"/>
      <c r="AJ8" s="703"/>
      <c r="AK8" s="703"/>
      <c r="AL8" s="703"/>
      <c r="AM8" s="703"/>
      <c r="AN8" s="703"/>
      <c r="AO8" s="703"/>
      <c r="AP8" s="703"/>
      <c r="AQ8" s="703"/>
      <c r="AR8" s="703"/>
      <c r="AS8" s="703"/>
      <c r="AT8" s="703"/>
      <c r="AU8" s="703"/>
      <c r="AV8" s="703"/>
      <c r="AW8" s="703"/>
      <c r="AX8" s="704"/>
    </row>
    <row r="9" spans="1:50" ht="58.5" customHeight="1" x14ac:dyDescent="0.15">
      <c r="A9" s="829" t="s">
        <v>23</v>
      </c>
      <c r="B9" s="830"/>
      <c r="C9" s="830"/>
      <c r="D9" s="830"/>
      <c r="E9" s="830"/>
      <c r="F9" s="830"/>
      <c r="G9" s="831" t="s">
        <v>661</v>
      </c>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c r="AO9" s="832"/>
      <c r="AP9" s="832"/>
      <c r="AQ9" s="832"/>
      <c r="AR9" s="832"/>
      <c r="AS9" s="832"/>
      <c r="AT9" s="832"/>
      <c r="AU9" s="832"/>
      <c r="AV9" s="832"/>
      <c r="AW9" s="832"/>
      <c r="AX9" s="833"/>
    </row>
    <row r="10" spans="1:50" ht="80.25" customHeight="1" x14ac:dyDescent="0.15">
      <c r="A10" s="643" t="s">
        <v>29</v>
      </c>
      <c r="B10" s="644"/>
      <c r="C10" s="644"/>
      <c r="D10" s="644"/>
      <c r="E10" s="644"/>
      <c r="F10" s="644"/>
      <c r="G10" s="737" t="s">
        <v>660</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15">
      <c r="A11" s="643" t="s">
        <v>5</v>
      </c>
      <c r="B11" s="644"/>
      <c r="C11" s="644"/>
      <c r="D11" s="644"/>
      <c r="E11" s="644"/>
      <c r="F11" s="645"/>
      <c r="G11" s="678" t="str">
        <f>入力規則等!P10</f>
        <v>補助</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944" t="s">
        <v>24</v>
      </c>
      <c r="B12" s="945"/>
      <c r="C12" s="945"/>
      <c r="D12" s="945"/>
      <c r="E12" s="945"/>
      <c r="F12" s="946"/>
      <c r="G12" s="743"/>
      <c r="H12" s="744"/>
      <c r="I12" s="744"/>
      <c r="J12" s="744"/>
      <c r="K12" s="744"/>
      <c r="L12" s="744"/>
      <c r="M12" s="744"/>
      <c r="N12" s="744"/>
      <c r="O12" s="744"/>
      <c r="P12" s="431" t="s">
        <v>309</v>
      </c>
      <c r="Q12" s="426"/>
      <c r="R12" s="426"/>
      <c r="S12" s="426"/>
      <c r="T12" s="426"/>
      <c r="U12" s="426"/>
      <c r="V12" s="427"/>
      <c r="W12" s="431" t="s">
        <v>331</v>
      </c>
      <c r="X12" s="426"/>
      <c r="Y12" s="426"/>
      <c r="Z12" s="426"/>
      <c r="AA12" s="426"/>
      <c r="AB12" s="426"/>
      <c r="AC12" s="427"/>
      <c r="AD12" s="431" t="s">
        <v>618</v>
      </c>
      <c r="AE12" s="426"/>
      <c r="AF12" s="426"/>
      <c r="AG12" s="426"/>
      <c r="AH12" s="426"/>
      <c r="AI12" s="426"/>
      <c r="AJ12" s="427"/>
      <c r="AK12" s="431" t="s">
        <v>622</v>
      </c>
      <c r="AL12" s="426"/>
      <c r="AM12" s="426"/>
      <c r="AN12" s="426"/>
      <c r="AO12" s="426"/>
      <c r="AP12" s="426"/>
      <c r="AQ12" s="427"/>
      <c r="AR12" s="431" t="s">
        <v>623</v>
      </c>
      <c r="AS12" s="426"/>
      <c r="AT12" s="426"/>
      <c r="AU12" s="426"/>
      <c r="AV12" s="426"/>
      <c r="AW12" s="426"/>
      <c r="AX12" s="705"/>
    </row>
    <row r="13" spans="1:50" ht="21" customHeight="1" x14ac:dyDescent="0.15">
      <c r="A13" s="597"/>
      <c r="B13" s="598"/>
      <c r="C13" s="598"/>
      <c r="D13" s="598"/>
      <c r="E13" s="598"/>
      <c r="F13" s="599"/>
      <c r="G13" s="706" t="s">
        <v>6</v>
      </c>
      <c r="H13" s="707"/>
      <c r="I13" s="747" t="s">
        <v>7</v>
      </c>
      <c r="J13" s="748"/>
      <c r="K13" s="748"/>
      <c r="L13" s="748"/>
      <c r="M13" s="748"/>
      <c r="N13" s="748"/>
      <c r="O13" s="749"/>
      <c r="P13" s="640" t="s">
        <v>635</v>
      </c>
      <c r="Q13" s="641"/>
      <c r="R13" s="641"/>
      <c r="S13" s="641"/>
      <c r="T13" s="641"/>
      <c r="U13" s="641"/>
      <c r="V13" s="642"/>
      <c r="W13" s="640" t="s">
        <v>635</v>
      </c>
      <c r="X13" s="641"/>
      <c r="Y13" s="641"/>
      <c r="Z13" s="641"/>
      <c r="AA13" s="641"/>
      <c r="AB13" s="641"/>
      <c r="AC13" s="642"/>
      <c r="AD13" s="640" t="s">
        <v>635</v>
      </c>
      <c r="AE13" s="641"/>
      <c r="AF13" s="641"/>
      <c r="AG13" s="641"/>
      <c r="AH13" s="641"/>
      <c r="AI13" s="641"/>
      <c r="AJ13" s="642"/>
      <c r="AK13" s="640">
        <v>60</v>
      </c>
      <c r="AL13" s="641"/>
      <c r="AM13" s="641"/>
      <c r="AN13" s="641"/>
      <c r="AO13" s="641"/>
      <c r="AP13" s="641"/>
      <c r="AQ13" s="642"/>
      <c r="AR13" s="900">
        <v>60</v>
      </c>
      <c r="AS13" s="901"/>
      <c r="AT13" s="901"/>
      <c r="AU13" s="901"/>
      <c r="AV13" s="901"/>
      <c r="AW13" s="901"/>
      <c r="AX13" s="902"/>
    </row>
    <row r="14" spans="1:50" ht="21" customHeight="1" x14ac:dyDescent="0.15">
      <c r="A14" s="597"/>
      <c r="B14" s="598"/>
      <c r="C14" s="598"/>
      <c r="D14" s="598"/>
      <c r="E14" s="598"/>
      <c r="F14" s="599"/>
      <c r="G14" s="708"/>
      <c r="H14" s="709"/>
      <c r="I14" s="694" t="s">
        <v>8</v>
      </c>
      <c r="J14" s="745"/>
      <c r="K14" s="745"/>
      <c r="L14" s="745"/>
      <c r="M14" s="745"/>
      <c r="N14" s="745"/>
      <c r="O14" s="746"/>
      <c r="P14" s="640" t="s">
        <v>635</v>
      </c>
      <c r="Q14" s="641"/>
      <c r="R14" s="641"/>
      <c r="S14" s="641"/>
      <c r="T14" s="641"/>
      <c r="U14" s="641"/>
      <c r="V14" s="642"/>
      <c r="W14" s="640" t="s">
        <v>635</v>
      </c>
      <c r="X14" s="641"/>
      <c r="Y14" s="641"/>
      <c r="Z14" s="641"/>
      <c r="AA14" s="641"/>
      <c r="AB14" s="641"/>
      <c r="AC14" s="642"/>
      <c r="AD14" s="640" t="s">
        <v>635</v>
      </c>
      <c r="AE14" s="641"/>
      <c r="AF14" s="641"/>
      <c r="AG14" s="641"/>
      <c r="AH14" s="641"/>
      <c r="AI14" s="641"/>
      <c r="AJ14" s="642"/>
      <c r="AK14" s="640" t="s">
        <v>667</v>
      </c>
      <c r="AL14" s="641"/>
      <c r="AM14" s="641"/>
      <c r="AN14" s="641"/>
      <c r="AO14" s="641"/>
      <c r="AP14" s="641"/>
      <c r="AQ14" s="642"/>
      <c r="AR14" s="771"/>
      <c r="AS14" s="771"/>
      <c r="AT14" s="771"/>
      <c r="AU14" s="771"/>
      <c r="AV14" s="771"/>
      <c r="AW14" s="771"/>
      <c r="AX14" s="772"/>
    </row>
    <row r="15" spans="1:50" ht="21" customHeight="1" x14ac:dyDescent="0.15">
      <c r="A15" s="597"/>
      <c r="B15" s="598"/>
      <c r="C15" s="598"/>
      <c r="D15" s="598"/>
      <c r="E15" s="598"/>
      <c r="F15" s="599"/>
      <c r="G15" s="708"/>
      <c r="H15" s="709"/>
      <c r="I15" s="694" t="s">
        <v>50</v>
      </c>
      <c r="J15" s="695"/>
      <c r="K15" s="695"/>
      <c r="L15" s="695"/>
      <c r="M15" s="695"/>
      <c r="N15" s="695"/>
      <c r="O15" s="696"/>
      <c r="P15" s="640" t="s">
        <v>635</v>
      </c>
      <c r="Q15" s="641"/>
      <c r="R15" s="641"/>
      <c r="S15" s="641"/>
      <c r="T15" s="641"/>
      <c r="U15" s="641"/>
      <c r="V15" s="642"/>
      <c r="W15" s="640" t="s">
        <v>635</v>
      </c>
      <c r="X15" s="641"/>
      <c r="Y15" s="641"/>
      <c r="Z15" s="641"/>
      <c r="AA15" s="641"/>
      <c r="AB15" s="641"/>
      <c r="AC15" s="642"/>
      <c r="AD15" s="640" t="s">
        <v>635</v>
      </c>
      <c r="AE15" s="641"/>
      <c r="AF15" s="641"/>
      <c r="AG15" s="641"/>
      <c r="AH15" s="641"/>
      <c r="AI15" s="641"/>
      <c r="AJ15" s="642"/>
      <c r="AK15" s="640" t="s">
        <v>667</v>
      </c>
      <c r="AL15" s="641"/>
      <c r="AM15" s="641"/>
      <c r="AN15" s="641"/>
      <c r="AO15" s="641"/>
      <c r="AP15" s="641"/>
      <c r="AQ15" s="642"/>
      <c r="AR15" s="640" t="s">
        <v>667</v>
      </c>
      <c r="AS15" s="641"/>
      <c r="AT15" s="641"/>
      <c r="AU15" s="641"/>
      <c r="AV15" s="641"/>
      <c r="AW15" s="641"/>
      <c r="AX15" s="786"/>
    </row>
    <row r="16" spans="1:50" ht="21" customHeight="1" x14ac:dyDescent="0.15">
      <c r="A16" s="597"/>
      <c r="B16" s="598"/>
      <c r="C16" s="598"/>
      <c r="D16" s="598"/>
      <c r="E16" s="598"/>
      <c r="F16" s="599"/>
      <c r="G16" s="708"/>
      <c r="H16" s="709"/>
      <c r="I16" s="694" t="s">
        <v>51</v>
      </c>
      <c r="J16" s="695"/>
      <c r="K16" s="695"/>
      <c r="L16" s="695"/>
      <c r="M16" s="695"/>
      <c r="N16" s="695"/>
      <c r="O16" s="696"/>
      <c r="P16" s="640" t="s">
        <v>635</v>
      </c>
      <c r="Q16" s="641"/>
      <c r="R16" s="641"/>
      <c r="S16" s="641"/>
      <c r="T16" s="641"/>
      <c r="U16" s="641"/>
      <c r="V16" s="642"/>
      <c r="W16" s="640" t="s">
        <v>635</v>
      </c>
      <c r="X16" s="641"/>
      <c r="Y16" s="641"/>
      <c r="Z16" s="641"/>
      <c r="AA16" s="641"/>
      <c r="AB16" s="641"/>
      <c r="AC16" s="642"/>
      <c r="AD16" s="640" t="s">
        <v>635</v>
      </c>
      <c r="AE16" s="641"/>
      <c r="AF16" s="641"/>
      <c r="AG16" s="641"/>
      <c r="AH16" s="641"/>
      <c r="AI16" s="641"/>
      <c r="AJ16" s="642"/>
      <c r="AK16" s="640" t="s">
        <v>667</v>
      </c>
      <c r="AL16" s="641"/>
      <c r="AM16" s="641"/>
      <c r="AN16" s="641"/>
      <c r="AO16" s="641"/>
      <c r="AP16" s="641"/>
      <c r="AQ16" s="642"/>
      <c r="AR16" s="740"/>
      <c r="AS16" s="741"/>
      <c r="AT16" s="741"/>
      <c r="AU16" s="741"/>
      <c r="AV16" s="741"/>
      <c r="AW16" s="741"/>
      <c r="AX16" s="742"/>
    </row>
    <row r="17" spans="1:50" ht="24.75" customHeight="1" x14ac:dyDescent="0.15">
      <c r="A17" s="597"/>
      <c r="B17" s="598"/>
      <c r="C17" s="598"/>
      <c r="D17" s="598"/>
      <c r="E17" s="598"/>
      <c r="F17" s="599"/>
      <c r="G17" s="708"/>
      <c r="H17" s="709"/>
      <c r="I17" s="694" t="s">
        <v>49</v>
      </c>
      <c r="J17" s="745"/>
      <c r="K17" s="745"/>
      <c r="L17" s="745"/>
      <c r="M17" s="745"/>
      <c r="N17" s="745"/>
      <c r="O17" s="746"/>
      <c r="P17" s="640" t="s">
        <v>635</v>
      </c>
      <c r="Q17" s="641"/>
      <c r="R17" s="641"/>
      <c r="S17" s="641"/>
      <c r="T17" s="641"/>
      <c r="U17" s="641"/>
      <c r="V17" s="642"/>
      <c r="W17" s="640" t="s">
        <v>635</v>
      </c>
      <c r="X17" s="641"/>
      <c r="Y17" s="641"/>
      <c r="Z17" s="641"/>
      <c r="AA17" s="641"/>
      <c r="AB17" s="641"/>
      <c r="AC17" s="642"/>
      <c r="AD17" s="640" t="s">
        <v>635</v>
      </c>
      <c r="AE17" s="641"/>
      <c r="AF17" s="641"/>
      <c r="AG17" s="641"/>
      <c r="AH17" s="641"/>
      <c r="AI17" s="641"/>
      <c r="AJ17" s="642"/>
      <c r="AK17" s="640" t="s">
        <v>667</v>
      </c>
      <c r="AL17" s="641"/>
      <c r="AM17" s="641"/>
      <c r="AN17" s="641"/>
      <c r="AO17" s="641"/>
      <c r="AP17" s="641"/>
      <c r="AQ17" s="642"/>
      <c r="AR17" s="898"/>
      <c r="AS17" s="898"/>
      <c r="AT17" s="898"/>
      <c r="AU17" s="898"/>
      <c r="AV17" s="898"/>
      <c r="AW17" s="898"/>
      <c r="AX17" s="899"/>
    </row>
    <row r="18" spans="1:50" ht="24.75" customHeight="1" x14ac:dyDescent="0.15">
      <c r="A18" s="597"/>
      <c r="B18" s="598"/>
      <c r="C18" s="598"/>
      <c r="D18" s="598"/>
      <c r="E18" s="598"/>
      <c r="F18" s="599"/>
      <c r="G18" s="710"/>
      <c r="H18" s="711"/>
      <c r="I18" s="699" t="s">
        <v>20</v>
      </c>
      <c r="J18" s="700"/>
      <c r="K18" s="700"/>
      <c r="L18" s="700"/>
      <c r="M18" s="700"/>
      <c r="N18" s="700"/>
      <c r="O18" s="701"/>
      <c r="P18" s="858">
        <f>SUM(P13:V17)</f>
        <v>0</v>
      </c>
      <c r="Q18" s="859"/>
      <c r="R18" s="859"/>
      <c r="S18" s="859"/>
      <c r="T18" s="859"/>
      <c r="U18" s="859"/>
      <c r="V18" s="860"/>
      <c r="W18" s="858">
        <f>SUM(W13:AC17)</f>
        <v>0</v>
      </c>
      <c r="X18" s="859"/>
      <c r="Y18" s="859"/>
      <c r="Z18" s="859"/>
      <c r="AA18" s="859"/>
      <c r="AB18" s="859"/>
      <c r="AC18" s="860"/>
      <c r="AD18" s="858">
        <f>SUM(AD13:AJ17)</f>
        <v>0</v>
      </c>
      <c r="AE18" s="859"/>
      <c r="AF18" s="859"/>
      <c r="AG18" s="859"/>
      <c r="AH18" s="859"/>
      <c r="AI18" s="859"/>
      <c r="AJ18" s="860"/>
      <c r="AK18" s="858">
        <f>SUM(AK13:AQ17)</f>
        <v>60</v>
      </c>
      <c r="AL18" s="859"/>
      <c r="AM18" s="859"/>
      <c r="AN18" s="859"/>
      <c r="AO18" s="859"/>
      <c r="AP18" s="859"/>
      <c r="AQ18" s="860"/>
      <c r="AR18" s="858">
        <f>SUM(AR13:AX17)</f>
        <v>60</v>
      </c>
      <c r="AS18" s="859"/>
      <c r="AT18" s="859"/>
      <c r="AU18" s="859"/>
      <c r="AV18" s="859"/>
      <c r="AW18" s="859"/>
      <c r="AX18" s="861"/>
    </row>
    <row r="19" spans="1:50" ht="24.75" customHeight="1" x14ac:dyDescent="0.15">
      <c r="A19" s="597"/>
      <c r="B19" s="598"/>
      <c r="C19" s="598"/>
      <c r="D19" s="598"/>
      <c r="E19" s="598"/>
      <c r="F19" s="599"/>
      <c r="G19" s="856" t="s">
        <v>9</v>
      </c>
      <c r="H19" s="857"/>
      <c r="I19" s="857"/>
      <c r="J19" s="857"/>
      <c r="K19" s="857"/>
      <c r="L19" s="857"/>
      <c r="M19" s="857"/>
      <c r="N19" s="857"/>
      <c r="O19" s="857"/>
      <c r="P19" s="640">
        <v>0</v>
      </c>
      <c r="Q19" s="641"/>
      <c r="R19" s="641"/>
      <c r="S19" s="641"/>
      <c r="T19" s="641"/>
      <c r="U19" s="641"/>
      <c r="V19" s="642"/>
      <c r="W19" s="640">
        <v>0</v>
      </c>
      <c r="X19" s="641"/>
      <c r="Y19" s="641"/>
      <c r="Z19" s="641"/>
      <c r="AA19" s="641"/>
      <c r="AB19" s="641"/>
      <c r="AC19" s="642"/>
      <c r="AD19" s="640">
        <v>0</v>
      </c>
      <c r="AE19" s="641"/>
      <c r="AF19" s="641"/>
      <c r="AG19" s="641"/>
      <c r="AH19" s="641"/>
      <c r="AI19" s="641"/>
      <c r="AJ19" s="642"/>
      <c r="AK19" s="309"/>
      <c r="AL19" s="309"/>
      <c r="AM19" s="309"/>
      <c r="AN19" s="309"/>
      <c r="AO19" s="309"/>
      <c r="AP19" s="309"/>
      <c r="AQ19" s="309"/>
      <c r="AR19" s="309"/>
      <c r="AS19" s="309"/>
      <c r="AT19" s="309"/>
      <c r="AU19" s="309"/>
      <c r="AV19" s="309"/>
      <c r="AW19" s="309"/>
      <c r="AX19" s="311"/>
    </row>
    <row r="20" spans="1:50" ht="24.75" customHeight="1" x14ac:dyDescent="0.15">
      <c r="A20" s="597"/>
      <c r="B20" s="598"/>
      <c r="C20" s="598"/>
      <c r="D20" s="598"/>
      <c r="E20" s="598"/>
      <c r="F20" s="599"/>
      <c r="G20" s="856" t="s">
        <v>10</v>
      </c>
      <c r="H20" s="857"/>
      <c r="I20" s="857"/>
      <c r="J20" s="857"/>
      <c r="K20" s="857"/>
      <c r="L20" s="857"/>
      <c r="M20" s="857"/>
      <c r="N20" s="857"/>
      <c r="O20" s="857"/>
      <c r="P20" s="301" t="str">
        <f>IF(P18=0, "-", SUM(P19)/P18)</f>
        <v>-</v>
      </c>
      <c r="Q20" s="301"/>
      <c r="R20" s="301"/>
      <c r="S20" s="301"/>
      <c r="T20" s="301"/>
      <c r="U20" s="301"/>
      <c r="V20" s="301"/>
      <c r="W20" s="301" t="str">
        <f t="shared" ref="W20" si="0">IF(W18=0, "-", SUM(W19)/W18)</f>
        <v>-</v>
      </c>
      <c r="X20" s="301"/>
      <c r="Y20" s="301"/>
      <c r="Z20" s="301"/>
      <c r="AA20" s="301"/>
      <c r="AB20" s="301"/>
      <c r="AC20" s="301"/>
      <c r="AD20" s="301" t="str">
        <f t="shared" ref="AD20" si="1">IF(AD18=0, "-", SUM(AD19)/AD18)</f>
        <v>-</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29"/>
      <c r="B21" s="830"/>
      <c r="C21" s="830"/>
      <c r="D21" s="830"/>
      <c r="E21" s="830"/>
      <c r="F21" s="947"/>
      <c r="G21" s="299" t="s">
        <v>274</v>
      </c>
      <c r="H21" s="300"/>
      <c r="I21" s="300"/>
      <c r="J21" s="300"/>
      <c r="K21" s="300"/>
      <c r="L21" s="300"/>
      <c r="M21" s="300"/>
      <c r="N21" s="300"/>
      <c r="O21" s="300"/>
      <c r="P21" s="301" t="str">
        <f>IF(P19=0, "-", SUM(P19)/SUM(P13,P14))</f>
        <v>-</v>
      </c>
      <c r="Q21" s="301"/>
      <c r="R21" s="301"/>
      <c r="S21" s="301"/>
      <c r="T21" s="301"/>
      <c r="U21" s="301"/>
      <c r="V21" s="301"/>
      <c r="W21" s="301" t="str">
        <f t="shared" ref="W21" si="2">IF(W19=0, "-", SUM(W19)/SUM(W13,W14))</f>
        <v>-</v>
      </c>
      <c r="X21" s="301"/>
      <c r="Y21" s="301"/>
      <c r="Z21" s="301"/>
      <c r="AA21" s="301"/>
      <c r="AB21" s="301"/>
      <c r="AC21" s="301"/>
      <c r="AD21" s="301" t="str">
        <f t="shared" ref="AD21" si="3">IF(AD19=0, "-", SUM(AD19)/SUM(AD13,AD14))</f>
        <v>-</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3" t="s">
        <v>626</v>
      </c>
      <c r="B22" s="954"/>
      <c r="C22" s="954"/>
      <c r="D22" s="954"/>
      <c r="E22" s="954"/>
      <c r="F22" s="955"/>
      <c r="G22" s="949" t="s">
        <v>254</v>
      </c>
      <c r="H22" s="207"/>
      <c r="I22" s="207"/>
      <c r="J22" s="207"/>
      <c r="K22" s="207"/>
      <c r="L22" s="207"/>
      <c r="M22" s="207"/>
      <c r="N22" s="207"/>
      <c r="O22" s="208"/>
      <c r="P22" s="914" t="s">
        <v>624</v>
      </c>
      <c r="Q22" s="207"/>
      <c r="R22" s="207"/>
      <c r="S22" s="207"/>
      <c r="T22" s="207"/>
      <c r="U22" s="207"/>
      <c r="V22" s="208"/>
      <c r="W22" s="914" t="s">
        <v>625</v>
      </c>
      <c r="X22" s="207"/>
      <c r="Y22" s="207"/>
      <c r="Z22" s="207"/>
      <c r="AA22" s="207"/>
      <c r="AB22" s="207"/>
      <c r="AC22" s="208"/>
      <c r="AD22" s="914" t="s">
        <v>253</v>
      </c>
      <c r="AE22" s="207"/>
      <c r="AF22" s="207"/>
      <c r="AG22" s="207"/>
      <c r="AH22" s="207"/>
      <c r="AI22" s="207"/>
      <c r="AJ22" s="207"/>
      <c r="AK22" s="207"/>
      <c r="AL22" s="207"/>
      <c r="AM22" s="207"/>
      <c r="AN22" s="207"/>
      <c r="AO22" s="207"/>
      <c r="AP22" s="207"/>
      <c r="AQ22" s="207"/>
      <c r="AR22" s="207"/>
      <c r="AS22" s="207"/>
      <c r="AT22" s="207"/>
      <c r="AU22" s="207"/>
      <c r="AV22" s="207"/>
      <c r="AW22" s="207"/>
      <c r="AX22" s="962"/>
    </row>
    <row r="23" spans="1:50" ht="25.5" customHeight="1" x14ac:dyDescent="0.15">
      <c r="A23" s="956"/>
      <c r="B23" s="957"/>
      <c r="C23" s="957"/>
      <c r="D23" s="957"/>
      <c r="E23" s="957"/>
      <c r="F23" s="958"/>
      <c r="G23" s="950" t="s">
        <v>637</v>
      </c>
      <c r="H23" s="951"/>
      <c r="I23" s="951"/>
      <c r="J23" s="951"/>
      <c r="K23" s="951"/>
      <c r="L23" s="951"/>
      <c r="M23" s="951"/>
      <c r="N23" s="951"/>
      <c r="O23" s="952"/>
      <c r="P23" s="900"/>
      <c r="Q23" s="901"/>
      <c r="R23" s="901"/>
      <c r="S23" s="901"/>
      <c r="T23" s="901"/>
      <c r="U23" s="901"/>
      <c r="V23" s="915"/>
      <c r="W23" s="900"/>
      <c r="X23" s="901"/>
      <c r="Y23" s="901"/>
      <c r="Z23" s="901"/>
      <c r="AA23" s="901"/>
      <c r="AB23" s="901"/>
      <c r="AC23" s="915"/>
      <c r="AD23" s="963" t="s">
        <v>667</v>
      </c>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5.5" customHeight="1" x14ac:dyDescent="0.15">
      <c r="A24" s="956"/>
      <c r="B24" s="957"/>
      <c r="C24" s="957"/>
      <c r="D24" s="957"/>
      <c r="E24" s="957"/>
      <c r="F24" s="958"/>
      <c r="G24" s="916" t="s">
        <v>638</v>
      </c>
      <c r="H24" s="917"/>
      <c r="I24" s="917"/>
      <c r="J24" s="917"/>
      <c r="K24" s="917"/>
      <c r="L24" s="917"/>
      <c r="M24" s="917"/>
      <c r="N24" s="917"/>
      <c r="O24" s="918"/>
      <c r="P24" s="640">
        <v>60</v>
      </c>
      <c r="Q24" s="641"/>
      <c r="R24" s="641"/>
      <c r="S24" s="641"/>
      <c r="T24" s="641"/>
      <c r="U24" s="641"/>
      <c r="V24" s="642"/>
      <c r="W24" s="640">
        <v>60</v>
      </c>
      <c r="X24" s="641"/>
      <c r="Y24" s="641"/>
      <c r="Z24" s="641"/>
      <c r="AA24" s="641"/>
      <c r="AB24" s="641"/>
      <c r="AC24" s="642"/>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hidden="1" customHeight="1" x14ac:dyDescent="0.15">
      <c r="A25" s="956"/>
      <c r="B25" s="957"/>
      <c r="C25" s="957"/>
      <c r="D25" s="957"/>
      <c r="E25" s="957"/>
      <c r="F25" s="958"/>
      <c r="G25" s="916"/>
      <c r="H25" s="917"/>
      <c r="I25" s="917"/>
      <c r="J25" s="917"/>
      <c r="K25" s="917"/>
      <c r="L25" s="917"/>
      <c r="M25" s="917"/>
      <c r="N25" s="917"/>
      <c r="O25" s="918"/>
      <c r="P25" s="640"/>
      <c r="Q25" s="641"/>
      <c r="R25" s="641"/>
      <c r="S25" s="641"/>
      <c r="T25" s="641"/>
      <c r="U25" s="641"/>
      <c r="V25" s="642"/>
      <c r="W25" s="640"/>
      <c r="X25" s="641"/>
      <c r="Y25" s="641"/>
      <c r="Z25" s="641"/>
      <c r="AA25" s="641"/>
      <c r="AB25" s="641"/>
      <c r="AC25" s="642"/>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hidden="1" customHeight="1" x14ac:dyDescent="0.15">
      <c r="A26" s="956"/>
      <c r="B26" s="957"/>
      <c r="C26" s="957"/>
      <c r="D26" s="957"/>
      <c r="E26" s="957"/>
      <c r="F26" s="958"/>
      <c r="G26" s="916"/>
      <c r="H26" s="917"/>
      <c r="I26" s="917"/>
      <c r="J26" s="917"/>
      <c r="K26" s="917"/>
      <c r="L26" s="917"/>
      <c r="M26" s="917"/>
      <c r="N26" s="917"/>
      <c r="O26" s="918"/>
      <c r="P26" s="640"/>
      <c r="Q26" s="641"/>
      <c r="R26" s="641"/>
      <c r="S26" s="641"/>
      <c r="T26" s="641"/>
      <c r="U26" s="641"/>
      <c r="V26" s="642"/>
      <c r="W26" s="640"/>
      <c r="X26" s="641"/>
      <c r="Y26" s="641"/>
      <c r="Z26" s="641"/>
      <c r="AA26" s="641"/>
      <c r="AB26" s="641"/>
      <c r="AC26" s="642"/>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hidden="1" customHeight="1" x14ac:dyDescent="0.15">
      <c r="A27" s="956"/>
      <c r="B27" s="957"/>
      <c r="C27" s="957"/>
      <c r="D27" s="957"/>
      <c r="E27" s="957"/>
      <c r="F27" s="958"/>
      <c r="G27" s="916"/>
      <c r="H27" s="917"/>
      <c r="I27" s="917"/>
      <c r="J27" s="917"/>
      <c r="K27" s="917"/>
      <c r="L27" s="917"/>
      <c r="M27" s="917"/>
      <c r="N27" s="917"/>
      <c r="O27" s="918"/>
      <c r="P27" s="640"/>
      <c r="Q27" s="641"/>
      <c r="R27" s="641"/>
      <c r="S27" s="641"/>
      <c r="T27" s="641"/>
      <c r="U27" s="641"/>
      <c r="V27" s="642"/>
      <c r="W27" s="640"/>
      <c r="X27" s="641"/>
      <c r="Y27" s="641"/>
      <c r="Z27" s="641"/>
      <c r="AA27" s="641"/>
      <c r="AB27" s="641"/>
      <c r="AC27" s="642"/>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hidden="1" customHeight="1" x14ac:dyDescent="0.15">
      <c r="A28" s="956"/>
      <c r="B28" s="957"/>
      <c r="C28" s="957"/>
      <c r="D28" s="957"/>
      <c r="E28" s="957"/>
      <c r="F28" s="958"/>
      <c r="G28" s="919" t="s">
        <v>258</v>
      </c>
      <c r="H28" s="920"/>
      <c r="I28" s="920"/>
      <c r="J28" s="920"/>
      <c r="K28" s="920"/>
      <c r="L28" s="920"/>
      <c r="M28" s="920"/>
      <c r="N28" s="920"/>
      <c r="O28" s="921"/>
      <c r="P28" s="858">
        <f>P29-SUM(P23:P27)</f>
        <v>0</v>
      </c>
      <c r="Q28" s="859"/>
      <c r="R28" s="859"/>
      <c r="S28" s="859"/>
      <c r="T28" s="859"/>
      <c r="U28" s="859"/>
      <c r="V28" s="860"/>
      <c r="W28" s="858">
        <f>W29-SUM(W23:W27)</f>
        <v>0</v>
      </c>
      <c r="X28" s="859"/>
      <c r="Y28" s="859"/>
      <c r="Z28" s="859"/>
      <c r="AA28" s="859"/>
      <c r="AB28" s="859"/>
      <c r="AC28" s="860"/>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
      <c r="A29" s="959"/>
      <c r="B29" s="960"/>
      <c r="C29" s="960"/>
      <c r="D29" s="960"/>
      <c r="E29" s="960"/>
      <c r="F29" s="961"/>
      <c r="G29" s="922" t="s">
        <v>255</v>
      </c>
      <c r="H29" s="923"/>
      <c r="I29" s="923"/>
      <c r="J29" s="923"/>
      <c r="K29" s="923"/>
      <c r="L29" s="923"/>
      <c r="M29" s="923"/>
      <c r="N29" s="923"/>
      <c r="O29" s="924"/>
      <c r="P29" s="640">
        <f>AK13</f>
        <v>60</v>
      </c>
      <c r="Q29" s="641"/>
      <c r="R29" s="641"/>
      <c r="S29" s="641"/>
      <c r="T29" s="641"/>
      <c r="U29" s="641"/>
      <c r="V29" s="642"/>
      <c r="W29" s="932">
        <f>AR13</f>
        <v>60</v>
      </c>
      <c r="X29" s="933"/>
      <c r="Y29" s="933"/>
      <c r="Z29" s="933"/>
      <c r="AA29" s="933"/>
      <c r="AB29" s="933"/>
      <c r="AC29" s="934"/>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15">
      <c r="A30" s="841" t="s">
        <v>270</v>
      </c>
      <c r="B30" s="842"/>
      <c r="C30" s="842"/>
      <c r="D30" s="842"/>
      <c r="E30" s="842"/>
      <c r="F30" s="843"/>
      <c r="G30" s="756" t="s">
        <v>145</v>
      </c>
      <c r="H30" s="757"/>
      <c r="I30" s="757"/>
      <c r="J30" s="757"/>
      <c r="K30" s="757"/>
      <c r="L30" s="757"/>
      <c r="M30" s="757"/>
      <c r="N30" s="757"/>
      <c r="O30" s="758"/>
      <c r="P30" s="837" t="s">
        <v>58</v>
      </c>
      <c r="Q30" s="757"/>
      <c r="R30" s="757"/>
      <c r="S30" s="757"/>
      <c r="T30" s="757"/>
      <c r="U30" s="757"/>
      <c r="V30" s="757"/>
      <c r="W30" s="757"/>
      <c r="X30" s="758"/>
      <c r="Y30" s="834"/>
      <c r="Z30" s="835"/>
      <c r="AA30" s="836"/>
      <c r="AB30" s="838" t="s">
        <v>11</v>
      </c>
      <c r="AC30" s="839"/>
      <c r="AD30" s="840"/>
      <c r="AE30" s="838" t="s">
        <v>309</v>
      </c>
      <c r="AF30" s="839"/>
      <c r="AG30" s="839"/>
      <c r="AH30" s="840"/>
      <c r="AI30" s="895" t="s">
        <v>331</v>
      </c>
      <c r="AJ30" s="895"/>
      <c r="AK30" s="895"/>
      <c r="AL30" s="838"/>
      <c r="AM30" s="895" t="s">
        <v>428</v>
      </c>
      <c r="AN30" s="895"/>
      <c r="AO30" s="895"/>
      <c r="AP30" s="838"/>
      <c r="AQ30" s="750" t="s">
        <v>184</v>
      </c>
      <c r="AR30" s="751"/>
      <c r="AS30" s="751"/>
      <c r="AT30" s="752"/>
      <c r="AU30" s="757" t="s">
        <v>133</v>
      </c>
      <c r="AV30" s="757"/>
      <c r="AW30" s="757"/>
      <c r="AX30" s="897"/>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6"/>
      <c r="AJ31" s="896"/>
      <c r="AK31" s="896"/>
      <c r="AL31" s="392"/>
      <c r="AM31" s="896"/>
      <c r="AN31" s="896"/>
      <c r="AO31" s="896"/>
      <c r="AP31" s="392"/>
      <c r="AQ31" s="235">
        <v>2</v>
      </c>
      <c r="AR31" s="186"/>
      <c r="AS31" s="121" t="s">
        <v>185</v>
      </c>
      <c r="AT31" s="122"/>
      <c r="AU31" s="185">
        <v>7</v>
      </c>
      <c r="AV31" s="185"/>
      <c r="AW31" s="377" t="s">
        <v>175</v>
      </c>
      <c r="AX31" s="378"/>
    </row>
    <row r="32" spans="1:50" ht="23.25" customHeight="1" x14ac:dyDescent="0.15">
      <c r="A32" s="382"/>
      <c r="B32" s="380"/>
      <c r="C32" s="380"/>
      <c r="D32" s="380"/>
      <c r="E32" s="380"/>
      <c r="F32" s="381"/>
      <c r="G32" s="548" t="s">
        <v>639</v>
      </c>
      <c r="H32" s="549"/>
      <c r="I32" s="549"/>
      <c r="J32" s="549"/>
      <c r="K32" s="549"/>
      <c r="L32" s="549"/>
      <c r="M32" s="549"/>
      <c r="N32" s="549"/>
      <c r="O32" s="550"/>
      <c r="P32" s="93" t="s">
        <v>640</v>
      </c>
      <c r="Q32" s="93"/>
      <c r="R32" s="93"/>
      <c r="S32" s="93"/>
      <c r="T32" s="93"/>
      <c r="U32" s="93"/>
      <c r="V32" s="93"/>
      <c r="W32" s="93"/>
      <c r="X32" s="94"/>
      <c r="Y32" s="455" t="s">
        <v>12</v>
      </c>
      <c r="Z32" s="515"/>
      <c r="AA32" s="516"/>
      <c r="AB32" s="445" t="s">
        <v>290</v>
      </c>
      <c r="AC32" s="445"/>
      <c r="AD32" s="445"/>
      <c r="AE32" s="203">
        <v>11.5</v>
      </c>
      <c r="AF32" s="204"/>
      <c r="AG32" s="204"/>
      <c r="AH32" s="204"/>
      <c r="AI32" s="203">
        <v>12.2</v>
      </c>
      <c r="AJ32" s="204"/>
      <c r="AK32" s="204"/>
      <c r="AL32" s="204"/>
      <c r="AM32" s="203">
        <v>12.5</v>
      </c>
      <c r="AN32" s="204"/>
      <c r="AO32" s="204"/>
      <c r="AP32" s="204"/>
      <c r="AQ32" s="321" t="s">
        <v>635</v>
      </c>
      <c r="AR32" s="193"/>
      <c r="AS32" s="193"/>
      <c r="AT32" s="322"/>
      <c r="AU32" s="204" t="s">
        <v>635</v>
      </c>
      <c r="AV32" s="204"/>
      <c r="AW32" s="204"/>
      <c r="AX32" s="206"/>
    </row>
    <row r="33" spans="1:51" ht="23.25"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290</v>
      </c>
      <c r="AC33" s="507"/>
      <c r="AD33" s="507"/>
      <c r="AE33" s="203" t="s">
        <v>635</v>
      </c>
      <c r="AF33" s="204"/>
      <c r="AG33" s="204"/>
      <c r="AH33" s="204"/>
      <c r="AI33" s="203" t="s">
        <v>635</v>
      </c>
      <c r="AJ33" s="204"/>
      <c r="AK33" s="204"/>
      <c r="AL33" s="204"/>
      <c r="AM33" s="203">
        <v>16</v>
      </c>
      <c r="AN33" s="204"/>
      <c r="AO33" s="204"/>
      <c r="AP33" s="204"/>
      <c r="AQ33" s="321">
        <v>16</v>
      </c>
      <c r="AR33" s="193"/>
      <c r="AS33" s="193"/>
      <c r="AT33" s="322"/>
      <c r="AU33" s="204">
        <v>20</v>
      </c>
      <c r="AV33" s="204"/>
      <c r="AW33" s="204"/>
      <c r="AX33" s="206"/>
    </row>
    <row r="34" spans="1:51" ht="23.25"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v>57.5</v>
      </c>
      <c r="AF34" s="204"/>
      <c r="AG34" s="204"/>
      <c r="AH34" s="204"/>
      <c r="AI34" s="203">
        <v>61</v>
      </c>
      <c r="AJ34" s="204"/>
      <c r="AK34" s="204"/>
      <c r="AL34" s="204"/>
      <c r="AM34" s="203">
        <v>62.5</v>
      </c>
      <c r="AN34" s="204"/>
      <c r="AO34" s="204"/>
      <c r="AP34" s="204"/>
      <c r="AQ34" s="321" t="s">
        <v>635</v>
      </c>
      <c r="AR34" s="193"/>
      <c r="AS34" s="193"/>
      <c r="AT34" s="322"/>
      <c r="AU34" s="204" t="s">
        <v>635</v>
      </c>
      <c r="AV34" s="204"/>
      <c r="AW34" s="204"/>
      <c r="AX34" s="206"/>
    </row>
    <row r="35" spans="1:51" ht="23.25" customHeight="1" x14ac:dyDescent="0.15">
      <c r="A35" s="213" t="s">
        <v>299</v>
      </c>
      <c r="B35" s="214"/>
      <c r="C35" s="214"/>
      <c r="D35" s="214"/>
      <c r="E35" s="214"/>
      <c r="F35" s="215"/>
      <c r="G35" s="219" t="s">
        <v>641</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3" t="s">
        <v>270</v>
      </c>
      <c r="B37" s="754"/>
      <c r="C37" s="754"/>
      <c r="D37" s="754"/>
      <c r="E37" s="754"/>
      <c r="F37" s="755"/>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309</v>
      </c>
      <c r="AF37" s="232"/>
      <c r="AG37" s="232"/>
      <c r="AH37" s="232"/>
      <c r="AI37" s="232" t="s">
        <v>331</v>
      </c>
      <c r="AJ37" s="232"/>
      <c r="AK37" s="232"/>
      <c r="AL37" s="232"/>
      <c r="AM37" s="232" t="s">
        <v>428</v>
      </c>
      <c r="AN37" s="232"/>
      <c r="AO37" s="232"/>
      <c r="AP37" s="232"/>
      <c r="AQ37" s="139" t="s">
        <v>184</v>
      </c>
      <c r="AR37" s="140"/>
      <c r="AS37" s="140"/>
      <c r="AT37" s="141"/>
      <c r="AU37" s="396" t="s">
        <v>133</v>
      </c>
      <c r="AV37" s="396"/>
      <c r="AW37" s="396"/>
      <c r="AX37" s="890"/>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15">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299</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3" t="s">
        <v>270</v>
      </c>
      <c r="B44" s="754"/>
      <c r="C44" s="754"/>
      <c r="D44" s="754"/>
      <c r="E44" s="754"/>
      <c r="F44" s="755"/>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309</v>
      </c>
      <c r="AF44" s="232"/>
      <c r="AG44" s="232"/>
      <c r="AH44" s="232"/>
      <c r="AI44" s="232" t="s">
        <v>331</v>
      </c>
      <c r="AJ44" s="232"/>
      <c r="AK44" s="232"/>
      <c r="AL44" s="232"/>
      <c r="AM44" s="232" t="s">
        <v>428</v>
      </c>
      <c r="AN44" s="232"/>
      <c r="AO44" s="232"/>
      <c r="AP44" s="232"/>
      <c r="AQ44" s="139" t="s">
        <v>184</v>
      </c>
      <c r="AR44" s="140"/>
      <c r="AS44" s="140"/>
      <c r="AT44" s="141"/>
      <c r="AU44" s="396" t="s">
        <v>133</v>
      </c>
      <c r="AV44" s="396"/>
      <c r="AW44" s="396"/>
      <c r="AX44" s="890"/>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299</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309</v>
      </c>
      <c r="AF51" s="232"/>
      <c r="AG51" s="232"/>
      <c r="AH51" s="232"/>
      <c r="AI51" s="232" t="s">
        <v>331</v>
      </c>
      <c r="AJ51" s="232"/>
      <c r="AK51" s="232"/>
      <c r="AL51" s="232"/>
      <c r="AM51" s="232" t="s">
        <v>428</v>
      </c>
      <c r="AN51" s="232"/>
      <c r="AO51" s="232"/>
      <c r="AP51" s="232"/>
      <c r="AQ51" s="139" t="s">
        <v>184</v>
      </c>
      <c r="AR51" s="140"/>
      <c r="AS51" s="140"/>
      <c r="AT51" s="141"/>
      <c r="AU51" s="905" t="s">
        <v>133</v>
      </c>
      <c r="AV51" s="905"/>
      <c r="AW51" s="905"/>
      <c r="AX51" s="906"/>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299</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309</v>
      </c>
      <c r="AF58" s="232"/>
      <c r="AG58" s="232"/>
      <c r="AH58" s="232"/>
      <c r="AI58" s="232" t="s">
        <v>331</v>
      </c>
      <c r="AJ58" s="232"/>
      <c r="AK58" s="232"/>
      <c r="AL58" s="232"/>
      <c r="AM58" s="232" t="s">
        <v>428</v>
      </c>
      <c r="AN58" s="232"/>
      <c r="AO58" s="232"/>
      <c r="AP58" s="232"/>
      <c r="AQ58" s="139" t="s">
        <v>184</v>
      </c>
      <c r="AR58" s="140"/>
      <c r="AS58" s="140"/>
      <c r="AT58" s="141"/>
      <c r="AU58" s="905" t="s">
        <v>133</v>
      </c>
      <c r="AV58" s="905"/>
      <c r="AW58" s="905"/>
      <c r="AX58" s="906"/>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299</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309</v>
      </c>
      <c r="AF65" s="232"/>
      <c r="AG65" s="232"/>
      <c r="AH65" s="232"/>
      <c r="AI65" s="232" t="s">
        <v>331</v>
      </c>
      <c r="AJ65" s="232"/>
      <c r="AK65" s="232"/>
      <c r="AL65" s="232"/>
      <c r="AM65" s="232" t="s">
        <v>428</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289</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289</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290</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288</v>
      </c>
      <c r="X70" s="294"/>
      <c r="Y70" s="252" t="s">
        <v>12</v>
      </c>
      <c r="Z70" s="252"/>
      <c r="AA70" s="253"/>
      <c r="AB70" s="254" t="s">
        <v>289</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289</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290</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271</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309</v>
      </c>
      <c r="AF73" s="232"/>
      <c r="AG73" s="232"/>
      <c r="AH73" s="232"/>
      <c r="AI73" s="232" t="s">
        <v>331</v>
      </c>
      <c r="AJ73" s="232"/>
      <c r="AK73" s="232"/>
      <c r="AL73" s="232"/>
      <c r="AM73" s="232" t="s">
        <v>428</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0"/>
      <c r="AF77" s="871"/>
      <c r="AG77" s="871"/>
      <c r="AH77" s="871"/>
      <c r="AI77" s="870"/>
      <c r="AJ77" s="871"/>
      <c r="AK77" s="871"/>
      <c r="AL77" s="871"/>
      <c r="AM77" s="870"/>
      <c r="AN77" s="871"/>
      <c r="AO77" s="871"/>
      <c r="AP77" s="871"/>
      <c r="AQ77" s="321"/>
      <c r="AR77" s="193"/>
      <c r="AS77" s="193"/>
      <c r="AT77" s="322"/>
      <c r="AU77" s="204"/>
      <c r="AV77" s="204"/>
      <c r="AW77" s="204"/>
      <c r="AX77" s="206"/>
      <c r="AY77">
        <f t="shared" si="9"/>
        <v>0</v>
      </c>
    </row>
    <row r="78" spans="1:51" ht="69.75" hidden="1" customHeight="1" x14ac:dyDescent="0.15">
      <c r="A78" s="314" t="s">
        <v>302</v>
      </c>
      <c r="B78" s="315"/>
      <c r="C78" s="315"/>
      <c r="D78" s="315"/>
      <c r="E78" s="312" t="s">
        <v>249</v>
      </c>
      <c r="F78" s="313"/>
      <c r="G78" s="45" t="s">
        <v>187</v>
      </c>
      <c r="H78" s="571"/>
      <c r="I78" s="572"/>
      <c r="J78" s="572"/>
      <c r="K78" s="572"/>
      <c r="L78" s="572"/>
      <c r="M78" s="572"/>
      <c r="N78" s="572"/>
      <c r="O78" s="573"/>
      <c r="P78" s="135"/>
      <c r="Q78" s="135"/>
      <c r="R78" s="135"/>
      <c r="S78" s="135"/>
      <c r="T78" s="135"/>
      <c r="U78" s="135"/>
      <c r="V78" s="135"/>
      <c r="W78" s="135"/>
      <c r="X78" s="135"/>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3"/>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t="s">
        <v>263</v>
      </c>
      <c r="AS79" s="258"/>
      <c r="AT79" s="259"/>
      <c r="AU79" s="259"/>
      <c r="AV79" s="259"/>
      <c r="AW79" s="259"/>
      <c r="AX79" s="948"/>
      <c r="AY79">
        <f>COUNTIF($AR$79,"☑")</f>
        <v>0</v>
      </c>
    </row>
    <row r="80" spans="1:51" ht="18.75" hidden="1" customHeight="1" x14ac:dyDescent="0.15">
      <c r="A80" s="844"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619</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5"/>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5"/>
      <c r="B82" s="511"/>
      <c r="C82" s="409"/>
      <c r="D82" s="409"/>
      <c r="E82" s="409"/>
      <c r="F82" s="410"/>
      <c r="G82" s="659"/>
      <c r="H82" s="659"/>
      <c r="I82" s="659"/>
      <c r="J82" s="659"/>
      <c r="K82" s="659"/>
      <c r="L82" s="659"/>
      <c r="M82" s="659"/>
      <c r="N82" s="659"/>
      <c r="O82" s="659"/>
      <c r="P82" s="659"/>
      <c r="Q82" s="659"/>
      <c r="R82" s="659"/>
      <c r="S82" s="659"/>
      <c r="T82" s="659"/>
      <c r="U82" s="659"/>
      <c r="V82" s="659"/>
      <c r="W82" s="659"/>
      <c r="X82" s="659"/>
      <c r="Y82" s="659"/>
      <c r="Z82" s="659"/>
      <c r="AA82" s="660"/>
      <c r="AB82" s="864"/>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5"/>
      <c r="AY82">
        <f t="shared" ref="AY82:AY89" si="10">$AY$80</f>
        <v>0</v>
      </c>
    </row>
    <row r="83" spans="1:60" ht="22.5" hidden="1" customHeight="1" x14ac:dyDescent="0.15">
      <c r="A83" s="845"/>
      <c r="B83" s="511"/>
      <c r="C83" s="409"/>
      <c r="D83" s="409"/>
      <c r="E83" s="409"/>
      <c r="F83" s="410"/>
      <c r="G83" s="661"/>
      <c r="H83" s="661"/>
      <c r="I83" s="661"/>
      <c r="J83" s="661"/>
      <c r="K83" s="661"/>
      <c r="L83" s="661"/>
      <c r="M83" s="661"/>
      <c r="N83" s="661"/>
      <c r="O83" s="661"/>
      <c r="P83" s="661"/>
      <c r="Q83" s="661"/>
      <c r="R83" s="661"/>
      <c r="S83" s="661"/>
      <c r="T83" s="661"/>
      <c r="U83" s="661"/>
      <c r="V83" s="661"/>
      <c r="W83" s="661"/>
      <c r="X83" s="661"/>
      <c r="Y83" s="661"/>
      <c r="Z83" s="661"/>
      <c r="AA83" s="662"/>
      <c r="AB83" s="866"/>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67"/>
      <c r="AY83">
        <f t="shared" si="10"/>
        <v>0</v>
      </c>
    </row>
    <row r="84" spans="1:60" ht="19.5" hidden="1" customHeight="1" x14ac:dyDescent="0.15">
      <c r="A84" s="845"/>
      <c r="B84" s="512"/>
      <c r="C84" s="513"/>
      <c r="D84" s="513"/>
      <c r="E84" s="513"/>
      <c r="F84" s="514"/>
      <c r="G84" s="663"/>
      <c r="H84" s="663"/>
      <c r="I84" s="663"/>
      <c r="J84" s="663"/>
      <c r="K84" s="663"/>
      <c r="L84" s="663"/>
      <c r="M84" s="663"/>
      <c r="N84" s="663"/>
      <c r="O84" s="663"/>
      <c r="P84" s="663"/>
      <c r="Q84" s="663"/>
      <c r="R84" s="663"/>
      <c r="S84" s="663"/>
      <c r="T84" s="663"/>
      <c r="U84" s="663"/>
      <c r="V84" s="663"/>
      <c r="W84" s="663"/>
      <c r="X84" s="663"/>
      <c r="Y84" s="663"/>
      <c r="Z84" s="663"/>
      <c r="AA84" s="664"/>
      <c r="AB84" s="868"/>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69"/>
      <c r="AY84">
        <f t="shared" si="10"/>
        <v>0</v>
      </c>
    </row>
    <row r="85" spans="1:60" ht="18.75" hidden="1" customHeight="1" x14ac:dyDescent="0.15">
      <c r="A85" s="845"/>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309</v>
      </c>
      <c r="AF85" s="232"/>
      <c r="AG85" s="232"/>
      <c r="AH85" s="232"/>
      <c r="AI85" s="232" t="s">
        <v>331</v>
      </c>
      <c r="AJ85" s="232"/>
      <c r="AK85" s="232"/>
      <c r="AL85" s="232"/>
      <c r="AM85" s="232" t="s">
        <v>428</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45"/>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5"/>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5"/>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5"/>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5"/>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309</v>
      </c>
      <c r="AF90" s="232"/>
      <c r="AG90" s="232"/>
      <c r="AH90" s="232"/>
      <c r="AI90" s="232" t="s">
        <v>331</v>
      </c>
      <c r="AJ90" s="232"/>
      <c r="AK90" s="232"/>
      <c r="AL90" s="232"/>
      <c r="AM90" s="232" t="s">
        <v>428</v>
      </c>
      <c r="AN90" s="232"/>
      <c r="AO90" s="232"/>
      <c r="AP90" s="232"/>
      <c r="AQ90" s="143" t="s">
        <v>184</v>
      </c>
      <c r="AR90" s="118"/>
      <c r="AS90" s="118"/>
      <c r="AT90" s="119"/>
      <c r="AU90" s="517" t="s">
        <v>133</v>
      </c>
      <c r="AV90" s="517"/>
      <c r="AW90" s="517"/>
      <c r="AX90" s="518"/>
      <c r="AY90">
        <f>COUNTA($G$92)</f>
        <v>0</v>
      </c>
    </row>
    <row r="91" spans="1:60" ht="18.75" hidden="1" customHeight="1" x14ac:dyDescent="0.15">
      <c r="A91" s="845"/>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5"/>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5"/>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5"/>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5"/>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309</v>
      </c>
      <c r="AF95" s="232"/>
      <c r="AG95" s="232"/>
      <c r="AH95" s="232"/>
      <c r="AI95" s="232" t="s">
        <v>331</v>
      </c>
      <c r="AJ95" s="232"/>
      <c r="AK95" s="232"/>
      <c r="AL95" s="232"/>
      <c r="AM95" s="232" t="s">
        <v>428</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5"/>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5"/>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5"/>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6"/>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5" t="s">
        <v>13</v>
      </c>
      <c r="Z99" s="876"/>
      <c r="AA99" s="877"/>
      <c r="AB99" s="872" t="s">
        <v>14</v>
      </c>
      <c r="AC99" s="873"/>
      <c r="AD99" s="874"/>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4"/>
      <c r="Z100" s="835"/>
      <c r="AA100" s="836"/>
      <c r="AB100" s="465" t="s">
        <v>11</v>
      </c>
      <c r="AC100" s="465"/>
      <c r="AD100" s="465"/>
      <c r="AE100" s="523" t="s">
        <v>309</v>
      </c>
      <c r="AF100" s="524"/>
      <c r="AG100" s="524"/>
      <c r="AH100" s="525"/>
      <c r="AI100" s="523" t="s">
        <v>331</v>
      </c>
      <c r="AJ100" s="524"/>
      <c r="AK100" s="524"/>
      <c r="AL100" s="525"/>
      <c r="AM100" s="523" t="s">
        <v>428</v>
      </c>
      <c r="AN100" s="524"/>
      <c r="AO100" s="524"/>
      <c r="AP100" s="525"/>
      <c r="AQ100" s="302" t="s">
        <v>336</v>
      </c>
      <c r="AR100" s="303"/>
      <c r="AS100" s="303"/>
      <c r="AT100" s="304"/>
      <c r="AU100" s="302" t="s">
        <v>460</v>
      </c>
      <c r="AV100" s="303"/>
      <c r="AW100" s="303"/>
      <c r="AX100" s="305"/>
    </row>
    <row r="101" spans="1:60" ht="23.25" customHeight="1" x14ac:dyDescent="0.15">
      <c r="A101" s="403"/>
      <c r="B101" s="404"/>
      <c r="C101" s="404"/>
      <c r="D101" s="404"/>
      <c r="E101" s="404"/>
      <c r="F101" s="405"/>
      <c r="G101" s="93" t="s">
        <v>642</v>
      </c>
      <c r="H101" s="93"/>
      <c r="I101" s="93"/>
      <c r="J101" s="93"/>
      <c r="K101" s="93"/>
      <c r="L101" s="93"/>
      <c r="M101" s="93"/>
      <c r="N101" s="93"/>
      <c r="O101" s="93"/>
      <c r="P101" s="93"/>
      <c r="Q101" s="93"/>
      <c r="R101" s="93"/>
      <c r="S101" s="93"/>
      <c r="T101" s="93"/>
      <c r="U101" s="93"/>
      <c r="V101" s="93"/>
      <c r="W101" s="93"/>
      <c r="X101" s="94"/>
      <c r="Y101" s="526" t="s">
        <v>54</v>
      </c>
      <c r="Z101" s="527"/>
      <c r="AA101" s="528"/>
      <c r="AB101" s="445" t="s">
        <v>643</v>
      </c>
      <c r="AC101" s="445"/>
      <c r="AD101" s="445"/>
      <c r="AE101" s="267" t="s">
        <v>635</v>
      </c>
      <c r="AF101" s="267"/>
      <c r="AG101" s="267"/>
      <c r="AH101" s="267"/>
      <c r="AI101" s="267" t="s">
        <v>635</v>
      </c>
      <c r="AJ101" s="267"/>
      <c r="AK101" s="267"/>
      <c r="AL101" s="267"/>
      <c r="AM101" s="267" t="s">
        <v>658</v>
      </c>
      <c r="AN101" s="267"/>
      <c r="AO101" s="267"/>
      <c r="AP101" s="267"/>
      <c r="AQ101" s="267" t="s">
        <v>667</v>
      </c>
      <c r="AR101" s="267"/>
      <c r="AS101" s="267"/>
      <c r="AT101" s="267"/>
      <c r="AU101" s="203" t="s">
        <v>667</v>
      </c>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643</v>
      </c>
      <c r="AC102" s="445"/>
      <c r="AD102" s="445"/>
      <c r="AE102" s="267" t="s">
        <v>635</v>
      </c>
      <c r="AF102" s="267"/>
      <c r="AG102" s="267"/>
      <c r="AH102" s="267"/>
      <c r="AI102" s="267" t="s">
        <v>635</v>
      </c>
      <c r="AJ102" s="267"/>
      <c r="AK102" s="267"/>
      <c r="AL102" s="267"/>
      <c r="AM102" s="267" t="s">
        <v>658</v>
      </c>
      <c r="AN102" s="267"/>
      <c r="AO102" s="267"/>
      <c r="AP102" s="267"/>
      <c r="AQ102" s="267">
        <v>5</v>
      </c>
      <c r="AR102" s="267"/>
      <c r="AS102" s="267"/>
      <c r="AT102" s="267"/>
      <c r="AU102" s="210" t="s">
        <v>667</v>
      </c>
      <c r="AV102" s="211"/>
      <c r="AW102" s="211"/>
      <c r="AX102" s="306"/>
    </row>
    <row r="103" spans="1:60" ht="31.5" hidden="1"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309</v>
      </c>
      <c r="AF103" s="232"/>
      <c r="AG103" s="232"/>
      <c r="AH103" s="232"/>
      <c r="AI103" s="232" t="s">
        <v>331</v>
      </c>
      <c r="AJ103" s="232"/>
      <c r="AK103" s="232"/>
      <c r="AL103" s="232"/>
      <c r="AM103" s="232" t="s">
        <v>428</v>
      </c>
      <c r="AN103" s="232"/>
      <c r="AO103" s="232"/>
      <c r="AP103" s="232"/>
      <c r="AQ103" s="264" t="s">
        <v>336</v>
      </c>
      <c r="AR103" s="265"/>
      <c r="AS103" s="265"/>
      <c r="AT103" s="265"/>
      <c r="AU103" s="264" t="s">
        <v>460</v>
      </c>
      <c r="AV103" s="265"/>
      <c r="AW103" s="265"/>
      <c r="AX103" s="266"/>
      <c r="AY103">
        <f>COUNTA($G$104)</f>
        <v>0</v>
      </c>
    </row>
    <row r="104" spans="1:60" ht="23.25" hidden="1" customHeight="1" x14ac:dyDescent="0.15">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309</v>
      </c>
      <c r="AF106" s="232"/>
      <c r="AG106" s="232"/>
      <c r="AH106" s="232"/>
      <c r="AI106" s="232" t="s">
        <v>331</v>
      </c>
      <c r="AJ106" s="232"/>
      <c r="AK106" s="232"/>
      <c r="AL106" s="232"/>
      <c r="AM106" s="232" t="s">
        <v>428</v>
      </c>
      <c r="AN106" s="232"/>
      <c r="AO106" s="232"/>
      <c r="AP106" s="232"/>
      <c r="AQ106" s="264" t="s">
        <v>336</v>
      </c>
      <c r="AR106" s="265"/>
      <c r="AS106" s="265"/>
      <c r="AT106" s="265"/>
      <c r="AU106" s="264" t="s">
        <v>460</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309</v>
      </c>
      <c r="AF109" s="232"/>
      <c r="AG109" s="232"/>
      <c r="AH109" s="232"/>
      <c r="AI109" s="232" t="s">
        <v>331</v>
      </c>
      <c r="AJ109" s="232"/>
      <c r="AK109" s="232"/>
      <c r="AL109" s="232"/>
      <c r="AM109" s="232" t="s">
        <v>428</v>
      </c>
      <c r="AN109" s="232"/>
      <c r="AO109" s="232"/>
      <c r="AP109" s="232"/>
      <c r="AQ109" s="264" t="s">
        <v>336</v>
      </c>
      <c r="AR109" s="265"/>
      <c r="AS109" s="265"/>
      <c r="AT109" s="265"/>
      <c r="AU109" s="264" t="s">
        <v>460</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309</v>
      </c>
      <c r="AF112" s="232"/>
      <c r="AG112" s="232"/>
      <c r="AH112" s="232"/>
      <c r="AI112" s="232" t="s">
        <v>331</v>
      </c>
      <c r="AJ112" s="232"/>
      <c r="AK112" s="232"/>
      <c r="AL112" s="232"/>
      <c r="AM112" s="232" t="s">
        <v>428</v>
      </c>
      <c r="AN112" s="232"/>
      <c r="AO112" s="232"/>
      <c r="AP112" s="232"/>
      <c r="AQ112" s="264" t="s">
        <v>336</v>
      </c>
      <c r="AR112" s="265"/>
      <c r="AS112" s="265"/>
      <c r="AT112" s="265"/>
      <c r="AU112" s="264" t="s">
        <v>460</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309</v>
      </c>
      <c r="AF115" s="232"/>
      <c r="AG115" s="232"/>
      <c r="AH115" s="232"/>
      <c r="AI115" s="232" t="s">
        <v>331</v>
      </c>
      <c r="AJ115" s="232"/>
      <c r="AK115" s="232"/>
      <c r="AL115" s="232"/>
      <c r="AM115" s="232" t="s">
        <v>428</v>
      </c>
      <c r="AN115" s="232"/>
      <c r="AO115" s="232"/>
      <c r="AP115" s="232"/>
      <c r="AQ115" s="574" t="s">
        <v>461</v>
      </c>
      <c r="AR115" s="575"/>
      <c r="AS115" s="575"/>
      <c r="AT115" s="575"/>
      <c r="AU115" s="575"/>
      <c r="AV115" s="575"/>
      <c r="AW115" s="575"/>
      <c r="AX115" s="576"/>
    </row>
    <row r="116" spans="1:51" ht="23.25" customHeight="1" x14ac:dyDescent="0.15">
      <c r="A116" s="420"/>
      <c r="B116" s="421"/>
      <c r="C116" s="421"/>
      <c r="D116" s="421"/>
      <c r="E116" s="421"/>
      <c r="F116" s="422"/>
      <c r="G116" s="372" t="s">
        <v>644</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645</v>
      </c>
      <c r="AC116" s="447"/>
      <c r="AD116" s="448"/>
      <c r="AE116" s="267" t="s">
        <v>635</v>
      </c>
      <c r="AF116" s="267"/>
      <c r="AG116" s="267"/>
      <c r="AH116" s="267"/>
      <c r="AI116" s="267" t="s">
        <v>635</v>
      </c>
      <c r="AJ116" s="267"/>
      <c r="AK116" s="267"/>
      <c r="AL116" s="267"/>
      <c r="AM116" s="267" t="s">
        <v>658</v>
      </c>
      <c r="AN116" s="267"/>
      <c r="AO116" s="267"/>
      <c r="AP116" s="267"/>
      <c r="AQ116" s="203">
        <v>12</v>
      </c>
      <c r="AR116" s="204"/>
      <c r="AS116" s="204"/>
      <c r="AT116" s="204"/>
      <c r="AU116" s="204"/>
      <c r="AV116" s="204"/>
      <c r="AW116" s="204"/>
      <c r="AX116" s="206"/>
    </row>
    <row r="117" spans="1:51" ht="46.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646</v>
      </c>
      <c r="AC117" s="457"/>
      <c r="AD117" s="458"/>
      <c r="AE117" s="535" t="s">
        <v>635</v>
      </c>
      <c r="AF117" s="535"/>
      <c r="AG117" s="535"/>
      <c r="AH117" s="535"/>
      <c r="AI117" s="535" t="s">
        <v>635</v>
      </c>
      <c r="AJ117" s="535"/>
      <c r="AK117" s="535"/>
      <c r="AL117" s="535"/>
      <c r="AM117" s="535" t="s">
        <v>658</v>
      </c>
      <c r="AN117" s="535"/>
      <c r="AO117" s="535"/>
      <c r="AP117" s="535"/>
      <c r="AQ117" s="535" t="s">
        <v>662</v>
      </c>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309</v>
      </c>
      <c r="AF118" s="232"/>
      <c r="AG118" s="232"/>
      <c r="AH118" s="232"/>
      <c r="AI118" s="232" t="s">
        <v>331</v>
      </c>
      <c r="AJ118" s="232"/>
      <c r="AK118" s="232"/>
      <c r="AL118" s="232"/>
      <c r="AM118" s="232" t="s">
        <v>428</v>
      </c>
      <c r="AN118" s="232"/>
      <c r="AO118" s="232"/>
      <c r="AP118" s="232"/>
      <c r="AQ118" s="574" t="s">
        <v>461</v>
      </c>
      <c r="AR118" s="575"/>
      <c r="AS118" s="575"/>
      <c r="AT118" s="575"/>
      <c r="AU118" s="575"/>
      <c r="AV118" s="575"/>
      <c r="AW118" s="575"/>
      <c r="AX118" s="576"/>
      <c r="AY118" s="77">
        <f>IF(SUBSTITUTE(SUBSTITUTE($G$119,"／",""),"　","")="",0,1)</f>
        <v>0</v>
      </c>
    </row>
    <row r="119" spans="1:51" ht="23.25" hidden="1" customHeight="1" x14ac:dyDescent="0.15">
      <c r="A119" s="420"/>
      <c r="B119" s="421"/>
      <c r="C119" s="421"/>
      <c r="D119" s="421"/>
      <c r="E119" s="421"/>
      <c r="F119" s="422"/>
      <c r="G119" s="372" t="s">
        <v>279</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278</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309</v>
      </c>
      <c r="AF121" s="232"/>
      <c r="AG121" s="232"/>
      <c r="AH121" s="232"/>
      <c r="AI121" s="232" t="s">
        <v>331</v>
      </c>
      <c r="AJ121" s="232"/>
      <c r="AK121" s="232"/>
      <c r="AL121" s="232"/>
      <c r="AM121" s="232" t="s">
        <v>428</v>
      </c>
      <c r="AN121" s="232"/>
      <c r="AO121" s="232"/>
      <c r="AP121" s="232"/>
      <c r="AQ121" s="574" t="s">
        <v>461</v>
      </c>
      <c r="AR121" s="575"/>
      <c r="AS121" s="575"/>
      <c r="AT121" s="575"/>
      <c r="AU121" s="575"/>
      <c r="AV121" s="575"/>
      <c r="AW121" s="575"/>
      <c r="AX121" s="576"/>
      <c r="AY121" s="77">
        <f>IF(SUBSTITUTE(SUBSTITUTE($G$122,"／",""),"　","")="",0,1)</f>
        <v>0</v>
      </c>
    </row>
    <row r="122" spans="1:51" ht="23.25" hidden="1" customHeight="1" x14ac:dyDescent="0.15">
      <c r="A122" s="420"/>
      <c r="B122" s="421"/>
      <c r="C122" s="421"/>
      <c r="D122" s="421"/>
      <c r="E122" s="421"/>
      <c r="F122" s="422"/>
      <c r="G122" s="372" t="s">
        <v>280</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278</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309</v>
      </c>
      <c r="AF124" s="232"/>
      <c r="AG124" s="232"/>
      <c r="AH124" s="232"/>
      <c r="AI124" s="232" t="s">
        <v>331</v>
      </c>
      <c r="AJ124" s="232"/>
      <c r="AK124" s="232"/>
      <c r="AL124" s="232"/>
      <c r="AM124" s="232" t="s">
        <v>428</v>
      </c>
      <c r="AN124" s="232"/>
      <c r="AO124" s="232"/>
      <c r="AP124" s="232"/>
      <c r="AQ124" s="574" t="s">
        <v>461</v>
      </c>
      <c r="AR124" s="575"/>
      <c r="AS124" s="575"/>
      <c r="AT124" s="575"/>
      <c r="AU124" s="575"/>
      <c r="AV124" s="575"/>
      <c r="AW124" s="575"/>
      <c r="AX124" s="576"/>
      <c r="AY124" s="77">
        <f>IF(SUBSTITUTE(SUBSTITUTE($G$125,"／",""),"　","")="",0,1)</f>
        <v>0</v>
      </c>
    </row>
    <row r="125" spans="1:51" ht="23.25" hidden="1" customHeight="1" x14ac:dyDescent="0.15">
      <c r="A125" s="420"/>
      <c r="B125" s="421"/>
      <c r="C125" s="421"/>
      <c r="D125" s="421"/>
      <c r="E125" s="421"/>
      <c r="F125" s="422"/>
      <c r="G125" s="372" t="s">
        <v>280</v>
      </c>
      <c r="H125" s="372"/>
      <c r="I125" s="372"/>
      <c r="J125" s="372"/>
      <c r="K125" s="372"/>
      <c r="L125" s="372"/>
      <c r="M125" s="372"/>
      <c r="N125" s="372"/>
      <c r="O125" s="372"/>
      <c r="P125" s="372"/>
      <c r="Q125" s="372"/>
      <c r="R125" s="372"/>
      <c r="S125" s="372"/>
      <c r="T125" s="372"/>
      <c r="U125" s="372"/>
      <c r="V125" s="372"/>
      <c r="W125" s="372"/>
      <c r="X125" s="910"/>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1"/>
      <c r="Y126" s="455" t="s">
        <v>48</v>
      </c>
      <c r="Z126" s="429"/>
      <c r="AA126" s="430"/>
      <c r="AB126" s="456" t="s">
        <v>278</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07"/>
      <c r="Z127" s="908"/>
      <c r="AA127" s="909"/>
      <c r="AB127" s="392" t="s">
        <v>11</v>
      </c>
      <c r="AC127" s="393"/>
      <c r="AD127" s="394"/>
      <c r="AE127" s="232" t="s">
        <v>309</v>
      </c>
      <c r="AF127" s="232"/>
      <c r="AG127" s="232"/>
      <c r="AH127" s="232"/>
      <c r="AI127" s="232" t="s">
        <v>331</v>
      </c>
      <c r="AJ127" s="232"/>
      <c r="AK127" s="232"/>
      <c r="AL127" s="232"/>
      <c r="AM127" s="232" t="s">
        <v>428</v>
      </c>
      <c r="AN127" s="232"/>
      <c r="AO127" s="232"/>
      <c r="AP127" s="232"/>
      <c r="AQ127" s="574" t="s">
        <v>461</v>
      </c>
      <c r="AR127" s="575"/>
      <c r="AS127" s="575"/>
      <c r="AT127" s="575"/>
      <c r="AU127" s="575"/>
      <c r="AV127" s="575"/>
      <c r="AW127" s="575"/>
      <c r="AX127" s="576"/>
      <c r="AY127" s="77">
        <f>IF(SUBSTITUTE(SUBSTITUTE($G$128,"／",""),"　","")="",0,1)</f>
        <v>0</v>
      </c>
    </row>
    <row r="128" spans="1:51" ht="23.25" hidden="1" customHeight="1" x14ac:dyDescent="0.15">
      <c r="A128" s="420"/>
      <c r="B128" s="421"/>
      <c r="C128" s="421"/>
      <c r="D128" s="421"/>
      <c r="E128" s="421"/>
      <c r="F128" s="422"/>
      <c r="G128" s="372" t="s">
        <v>280</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324</v>
      </c>
      <c r="B130" s="171"/>
      <c r="C130" s="170" t="s">
        <v>188</v>
      </c>
      <c r="D130" s="171"/>
      <c r="E130" s="155" t="s">
        <v>217</v>
      </c>
      <c r="F130" s="156"/>
      <c r="G130" s="157" t="s">
        <v>647</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648</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309</v>
      </c>
      <c r="AF132" s="118"/>
      <c r="AG132" s="118"/>
      <c r="AH132" s="119"/>
      <c r="AI132" s="143" t="s">
        <v>331</v>
      </c>
      <c r="AJ132" s="118"/>
      <c r="AK132" s="118"/>
      <c r="AL132" s="119"/>
      <c r="AM132" s="143" t="s">
        <v>618</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v>2</v>
      </c>
      <c r="AR133" s="185"/>
      <c r="AS133" s="121" t="s">
        <v>185</v>
      </c>
      <c r="AT133" s="122"/>
      <c r="AU133" s="186">
        <v>7</v>
      </c>
      <c r="AV133" s="186"/>
      <c r="AW133" s="121" t="s">
        <v>175</v>
      </c>
      <c r="AX133" s="181"/>
      <c r="AY133">
        <f>$AY$132</f>
        <v>1</v>
      </c>
    </row>
    <row r="134" spans="1:51" ht="39.75" customHeight="1" x14ac:dyDescent="0.15">
      <c r="A134" s="175"/>
      <c r="B134" s="172"/>
      <c r="C134" s="166"/>
      <c r="D134" s="172"/>
      <c r="E134" s="166"/>
      <c r="F134" s="167"/>
      <c r="G134" s="92" t="s">
        <v>649</v>
      </c>
      <c r="H134" s="93"/>
      <c r="I134" s="93"/>
      <c r="J134" s="93"/>
      <c r="K134" s="93"/>
      <c r="L134" s="93"/>
      <c r="M134" s="93"/>
      <c r="N134" s="93"/>
      <c r="O134" s="93"/>
      <c r="P134" s="93"/>
      <c r="Q134" s="93"/>
      <c r="R134" s="93"/>
      <c r="S134" s="93"/>
      <c r="T134" s="93"/>
      <c r="U134" s="93"/>
      <c r="V134" s="93"/>
      <c r="W134" s="93"/>
      <c r="X134" s="94"/>
      <c r="Y134" s="187" t="s">
        <v>199</v>
      </c>
      <c r="Z134" s="188"/>
      <c r="AA134" s="189"/>
      <c r="AB134" s="190" t="s">
        <v>290</v>
      </c>
      <c r="AC134" s="191"/>
      <c r="AD134" s="191"/>
      <c r="AE134" s="192">
        <v>11.5</v>
      </c>
      <c r="AF134" s="193"/>
      <c r="AG134" s="193"/>
      <c r="AH134" s="193"/>
      <c r="AI134" s="192">
        <v>12.2</v>
      </c>
      <c r="AJ134" s="193"/>
      <c r="AK134" s="193"/>
      <c r="AL134" s="193"/>
      <c r="AM134" s="192">
        <v>12.5</v>
      </c>
      <c r="AN134" s="193"/>
      <c r="AO134" s="193"/>
      <c r="AP134" s="193"/>
      <c r="AQ134" s="192" t="s">
        <v>635</v>
      </c>
      <c r="AR134" s="193"/>
      <c r="AS134" s="193"/>
      <c r="AT134" s="193"/>
      <c r="AU134" s="192" t="s">
        <v>635</v>
      </c>
      <c r="AV134" s="193"/>
      <c r="AW134" s="193"/>
      <c r="AX134" s="194"/>
      <c r="AY134">
        <f t="shared" ref="AY134:AY135" si="13">$AY$132</f>
        <v>1</v>
      </c>
    </row>
    <row r="135" spans="1:51" ht="39.75" customHeight="1" thickBot="1" x14ac:dyDescent="0.2">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290</v>
      </c>
      <c r="AC135" s="199"/>
      <c r="AD135" s="199"/>
      <c r="AE135" s="192" t="s">
        <v>635</v>
      </c>
      <c r="AF135" s="193"/>
      <c r="AG135" s="193"/>
      <c r="AH135" s="193"/>
      <c r="AI135" s="192" t="s">
        <v>635</v>
      </c>
      <c r="AJ135" s="193"/>
      <c r="AK135" s="193"/>
      <c r="AL135" s="193"/>
      <c r="AM135" s="192">
        <v>16</v>
      </c>
      <c r="AN135" s="193"/>
      <c r="AO135" s="193"/>
      <c r="AP135" s="193"/>
      <c r="AQ135" s="192">
        <v>16</v>
      </c>
      <c r="AR135" s="193"/>
      <c r="AS135" s="193"/>
      <c r="AT135" s="193"/>
      <c r="AU135" s="192">
        <v>20</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309</v>
      </c>
      <c r="AF136" s="118"/>
      <c r="AG136" s="118"/>
      <c r="AH136" s="119"/>
      <c r="AI136" s="143" t="s">
        <v>331</v>
      </c>
      <c r="AJ136" s="118"/>
      <c r="AK136" s="118"/>
      <c r="AL136" s="119"/>
      <c r="AM136" s="143" t="s">
        <v>618</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309</v>
      </c>
      <c r="AF140" s="118"/>
      <c r="AG140" s="118"/>
      <c r="AH140" s="119"/>
      <c r="AI140" s="143" t="s">
        <v>331</v>
      </c>
      <c r="AJ140" s="118"/>
      <c r="AK140" s="118"/>
      <c r="AL140" s="119"/>
      <c r="AM140" s="143" t="s">
        <v>618</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309</v>
      </c>
      <c r="AF144" s="118"/>
      <c r="AG144" s="118"/>
      <c r="AH144" s="119"/>
      <c r="AI144" s="143" t="s">
        <v>331</v>
      </c>
      <c r="AJ144" s="118"/>
      <c r="AK144" s="118"/>
      <c r="AL144" s="119"/>
      <c r="AM144" s="143" t="s">
        <v>618</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309</v>
      </c>
      <c r="AF148" s="118"/>
      <c r="AG148" s="118"/>
      <c r="AH148" s="119"/>
      <c r="AI148" s="143" t="s">
        <v>331</v>
      </c>
      <c r="AJ148" s="118"/>
      <c r="AK148" s="118"/>
      <c r="AL148" s="119"/>
      <c r="AM148" s="143" t="s">
        <v>618</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hidden="1"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0</v>
      </c>
    </row>
    <row r="188" spans="1:51" ht="24.75" hidden="1" customHeight="1" x14ac:dyDescent="0.15">
      <c r="A188" s="175"/>
      <c r="B188" s="172"/>
      <c r="C188" s="166"/>
      <c r="D188" s="172"/>
      <c r="E188" s="11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0</v>
      </c>
    </row>
    <row r="189" spans="1:51" ht="24.75" hidden="1" customHeight="1" thickBo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0</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309</v>
      </c>
      <c r="AF192" s="118"/>
      <c r="AG192" s="118"/>
      <c r="AH192" s="119"/>
      <c r="AI192" s="143" t="s">
        <v>331</v>
      </c>
      <c r="AJ192" s="118"/>
      <c r="AK192" s="118"/>
      <c r="AL192" s="119"/>
      <c r="AM192" s="143" t="s">
        <v>618</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309</v>
      </c>
      <c r="AF196" s="118"/>
      <c r="AG196" s="118"/>
      <c r="AH196" s="119"/>
      <c r="AI196" s="143" t="s">
        <v>331</v>
      </c>
      <c r="AJ196" s="118"/>
      <c r="AK196" s="118"/>
      <c r="AL196" s="119"/>
      <c r="AM196" s="143" t="s">
        <v>618</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309</v>
      </c>
      <c r="AF200" s="118"/>
      <c r="AG200" s="118"/>
      <c r="AH200" s="119"/>
      <c r="AI200" s="143" t="s">
        <v>331</v>
      </c>
      <c r="AJ200" s="118"/>
      <c r="AK200" s="118"/>
      <c r="AL200" s="119"/>
      <c r="AM200" s="143" t="s">
        <v>618</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309</v>
      </c>
      <c r="AF204" s="118"/>
      <c r="AG204" s="118"/>
      <c r="AH204" s="119"/>
      <c r="AI204" s="143" t="s">
        <v>331</v>
      </c>
      <c r="AJ204" s="118"/>
      <c r="AK204" s="118"/>
      <c r="AL204" s="119"/>
      <c r="AM204" s="143" t="s">
        <v>618</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309</v>
      </c>
      <c r="AF208" s="118"/>
      <c r="AG208" s="118"/>
      <c r="AH208" s="119"/>
      <c r="AI208" s="143" t="s">
        <v>331</v>
      </c>
      <c r="AJ208" s="118"/>
      <c r="AK208" s="118"/>
      <c r="AL208" s="119"/>
      <c r="AM208" s="143" t="s">
        <v>618</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309</v>
      </c>
      <c r="AF252" s="118"/>
      <c r="AG252" s="118"/>
      <c r="AH252" s="119"/>
      <c r="AI252" s="143" t="s">
        <v>331</v>
      </c>
      <c r="AJ252" s="118"/>
      <c r="AK252" s="118"/>
      <c r="AL252" s="119"/>
      <c r="AM252" s="143" t="s">
        <v>618</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309</v>
      </c>
      <c r="AF256" s="118"/>
      <c r="AG256" s="118"/>
      <c r="AH256" s="119"/>
      <c r="AI256" s="143" t="s">
        <v>331</v>
      </c>
      <c r="AJ256" s="118"/>
      <c r="AK256" s="118"/>
      <c r="AL256" s="119"/>
      <c r="AM256" s="143" t="s">
        <v>618</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309</v>
      </c>
      <c r="AF260" s="118"/>
      <c r="AG260" s="118"/>
      <c r="AH260" s="119"/>
      <c r="AI260" s="143" t="s">
        <v>331</v>
      </c>
      <c r="AJ260" s="118"/>
      <c r="AK260" s="118"/>
      <c r="AL260" s="119"/>
      <c r="AM260" s="143" t="s">
        <v>618</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309</v>
      </c>
      <c r="AF264" s="118"/>
      <c r="AG264" s="118"/>
      <c r="AH264" s="119"/>
      <c r="AI264" s="143" t="s">
        <v>331</v>
      </c>
      <c r="AJ264" s="118"/>
      <c r="AK264" s="118"/>
      <c r="AL264" s="119"/>
      <c r="AM264" s="143" t="s">
        <v>618</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309</v>
      </c>
      <c r="AF268" s="118"/>
      <c r="AG268" s="118"/>
      <c r="AH268" s="119"/>
      <c r="AI268" s="143" t="s">
        <v>331</v>
      </c>
      <c r="AJ268" s="118"/>
      <c r="AK268" s="118"/>
      <c r="AL268" s="119"/>
      <c r="AM268" s="143" t="s">
        <v>618</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309</v>
      </c>
      <c r="AF312" s="118"/>
      <c r="AG312" s="118"/>
      <c r="AH312" s="119"/>
      <c r="AI312" s="143" t="s">
        <v>331</v>
      </c>
      <c r="AJ312" s="118"/>
      <c r="AK312" s="118"/>
      <c r="AL312" s="119"/>
      <c r="AM312" s="143" t="s">
        <v>618</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309</v>
      </c>
      <c r="AF316" s="118"/>
      <c r="AG316" s="118"/>
      <c r="AH316" s="119"/>
      <c r="AI316" s="143" t="s">
        <v>331</v>
      </c>
      <c r="AJ316" s="118"/>
      <c r="AK316" s="118"/>
      <c r="AL316" s="119"/>
      <c r="AM316" s="143" t="s">
        <v>618</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309</v>
      </c>
      <c r="AF320" s="118"/>
      <c r="AG320" s="118"/>
      <c r="AH320" s="119"/>
      <c r="AI320" s="143" t="s">
        <v>331</v>
      </c>
      <c r="AJ320" s="118"/>
      <c r="AK320" s="118"/>
      <c r="AL320" s="119"/>
      <c r="AM320" s="143" t="s">
        <v>618</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309</v>
      </c>
      <c r="AF324" s="118"/>
      <c r="AG324" s="118"/>
      <c r="AH324" s="119"/>
      <c r="AI324" s="143" t="s">
        <v>331</v>
      </c>
      <c r="AJ324" s="118"/>
      <c r="AK324" s="118"/>
      <c r="AL324" s="119"/>
      <c r="AM324" s="143" t="s">
        <v>618</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309</v>
      </c>
      <c r="AF328" s="118"/>
      <c r="AG328" s="118"/>
      <c r="AH328" s="119"/>
      <c r="AI328" s="143" t="s">
        <v>331</v>
      </c>
      <c r="AJ328" s="118"/>
      <c r="AK328" s="118"/>
      <c r="AL328" s="119"/>
      <c r="AM328" s="143" t="s">
        <v>618</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309</v>
      </c>
      <c r="AF372" s="118"/>
      <c r="AG372" s="118"/>
      <c r="AH372" s="119"/>
      <c r="AI372" s="143" t="s">
        <v>331</v>
      </c>
      <c r="AJ372" s="118"/>
      <c r="AK372" s="118"/>
      <c r="AL372" s="119"/>
      <c r="AM372" s="143" t="s">
        <v>618</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309</v>
      </c>
      <c r="AF376" s="118"/>
      <c r="AG376" s="118"/>
      <c r="AH376" s="119"/>
      <c r="AI376" s="143" t="s">
        <v>331</v>
      </c>
      <c r="AJ376" s="118"/>
      <c r="AK376" s="118"/>
      <c r="AL376" s="119"/>
      <c r="AM376" s="143" t="s">
        <v>618</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309</v>
      </c>
      <c r="AF380" s="118"/>
      <c r="AG380" s="118"/>
      <c r="AH380" s="119"/>
      <c r="AI380" s="143" t="s">
        <v>331</v>
      </c>
      <c r="AJ380" s="118"/>
      <c r="AK380" s="118"/>
      <c r="AL380" s="119"/>
      <c r="AM380" s="143" t="s">
        <v>618</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309</v>
      </c>
      <c r="AF384" s="118"/>
      <c r="AG384" s="118"/>
      <c r="AH384" s="119"/>
      <c r="AI384" s="143" t="s">
        <v>331</v>
      </c>
      <c r="AJ384" s="118"/>
      <c r="AK384" s="118"/>
      <c r="AL384" s="119"/>
      <c r="AM384" s="143" t="s">
        <v>618</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309</v>
      </c>
      <c r="AF388" s="118"/>
      <c r="AG388" s="118"/>
      <c r="AH388" s="119"/>
      <c r="AI388" s="143" t="s">
        <v>331</v>
      </c>
      <c r="AJ388" s="118"/>
      <c r="AK388" s="118"/>
      <c r="AL388" s="119"/>
      <c r="AM388" s="143" t="s">
        <v>618</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hidden="1" customHeight="1" x14ac:dyDescent="0.15">
      <c r="A430" s="175"/>
      <c r="B430" s="172"/>
      <c r="C430" s="164" t="s">
        <v>590</v>
      </c>
      <c r="D430" s="912"/>
      <c r="E430" s="160" t="s">
        <v>318</v>
      </c>
      <c r="F430" s="878"/>
      <c r="G430" s="879" t="s">
        <v>204</v>
      </c>
      <c r="H430" s="111"/>
      <c r="I430" s="111"/>
      <c r="J430" s="880"/>
      <c r="K430" s="881"/>
      <c r="L430" s="881"/>
      <c r="M430" s="881"/>
      <c r="N430" s="881"/>
      <c r="O430" s="881"/>
      <c r="P430" s="881"/>
      <c r="Q430" s="881"/>
      <c r="R430" s="881"/>
      <c r="S430" s="881"/>
      <c r="T430" s="882"/>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3"/>
      <c r="AY430" s="78" t="str">
        <f>IF(SUBSTITUTE($J$430,"-","")="","0","1")</f>
        <v>0</v>
      </c>
    </row>
    <row r="431" spans="1:51" ht="18.75" hidden="1"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462</v>
      </c>
      <c r="AJ431" s="319"/>
      <c r="AK431" s="319"/>
      <c r="AL431" s="143"/>
      <c r="AM431" s="319" t="s">
        <v>463</v>
      </c>
      <c r="AN431" s="319"/>
      <c r="AO431" s="319"/>
      <c r="AP431" s="143"/>
      <c r="AQ431" s="143" t="s">
        <v>184</v>
      </c>
      <c r="AR431" s="118"/>
      <c r="AS431" s="118"/>
      <c r="AT431" s="119"/>
      <c r="AU431" s="124" t="s">
        <v>133</v>
      </c>
      <c r="AV431" s="124"/>
      <c r="AW431" s="124"/>
      <c r="AX431" s="125"/>
      <c r="AY431">
        <f>COUNTA($G$433)</f>
        <v>0</v>
      </c>
    </row>
    <row r="432" spans="1:51" ht="18.75" hidden="1"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c r="AF432" s="186"/>
      <c r="AG432" s="121" t="s">
        <v>185</v>
      </c>
      <c r="AH432" s="122"/>
      <c r="AI432" s="320"/>
      <c r="AJ432" s="320"/>
      <c r="AK432" s="320"/>
      <c r="AL432" s="142"/>
      <c r="AM432" s="320"/>
      <c r="AN432" s="320"/>
      <c r="AO432" s="320"/>
      <c r="AP432" s="142"/>
      <c r="AQ432" s="235"/>
      <c r="AR432" s="186"/>
      <c r="AS432" s="121" t="s">
        <v>185</v>
      </c>
      <c r="AT432" s="122"/>
      <c r="AU432" s="186"/>
      <c r="AV432" s="186"/>
      <c r="AW432" s="121" t="s">
        <v>175</v>
      </c>
      <c r="AX432" s="181"/>
      <c r="AY432">
        <f>$AY$431</f>
        <v>0</v>
      </c>
    </row>
    <row r="433" spans="1:51" ht="23.25" hidden="1" customHeight="1" x14ac:dyDescent="0.15">
      <c r="A433" s="175"/>
      <c r="B433" s="172"/>
      <c r="C433" s="166"/>
      <c r="D433" s="172"/>
      <c r="E433" s="323"/>
      <c r="F433" s="324"/>
      <c r="G433" s="92"/>
      <c r="H433" s="93"/>
      <c r="I433" s="93"/>
      <c r="J433" s="93"/>
      <c r="K433" s="93"/>
      <c r="L433" s="93"/>
      <c r="M433" s="93"/>
      <c r="N433" s="93"/>
      <c r="O433" s="93"/>
      <c r="P433" s="93"/>
      <c r="Q433" s="93"/>
      <c r="R433" s="93"/>
      <c r="S433" s="93"/>
      <c r="T433" s="93"/>
      <c r="U433" s="93"/>
      <c r="V433" s="93"/>
      <c r="W433" s="93"/>
      <c r="X433" s="94"/>
      <c r="Y433" s="187" t="s">
        <v>12</v>
      </c>
      <c r="Z433" s="188"/>
      <c r="AA433" s="189"/>
      <c r="AB433" s="199"/>
      <c r="AC433" s="199"/>
      <c r="AD433" s="199"/>
      <c r="AE433" s="321"/>
      <c r="AF433" s="193"/>
      <c r="AG433" s="193"/>
      <c r="AH433" s="193"/>
      <c r="AI433" s="321"/>
      <c r="AJ433" s="193"/>
      <c r="AK433" s="193"/>
      <c r="AL433" s="193"/>
      <c r="AM433" s="321"/>
      <c r="AN433" s="193"/>
      <c r="AO433" s="193"/>
      <c r="AP433" s="322"/>
      <c r="AQ433" s="321"/>
      <c r="AR433" s="193"/>
      <c r="AS433" s="193"/>
      <c r="AT433" s="322"/>
      <c r="AU433" s="193"/>
      <c r="AV433" s="193"/>
      <c r="AW433" s="193"/>
      <c r="AX433" s="194"/>
      <c r="AY433">
        <f t="shared" ref="AY433:AY435" si="63">$AY$431</f>
        <v>0</v>
      </c>
    </row>
    <row r="434" spans="1:51" ht="23.25" hidden="1"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c r="AC434" s="191"/>
      <c r="AD434" s="191"/>
      <c r="AE434" s="321"/>
      <c r="AF434" s="193"/>
      <c r="AG434" s="193"/>
      <c r="AH434" s="322"/>
      <c r="AI434" s="321"/>
      <c r="AJ434" s="193"/>
      <c r="AK434" s="193"/>
      <c r="AL434" s="193"/>
      <c r="AM434" s="321"/>
      <c r="AN434" s="193"/>
      <c r="AO434" s="193"/>
      <c r="AP434" s="322"/>
      <c r="AQ434" s="321"/>
      <c r="AR434" s="193"/>
      <c r="AS434" s="193"/>
      <c r="AT434" s="322"/>
      <c r="AU434" s="193"/>
      <c r="AV434" s="193"/>
      <c r="AW434" s="193"/>
      <c r="AX434" s="194"/>
      <c r="AY434">
        <f t="shared" si="63"/>
        <v>0</v>
      </c>
    </row>
    <row r="435" spans="1:51" ht="23.25" hidden="1"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c r="AF435" s="193"/>
      <c r="AG435" s="193"/>
      <c r="AH435" s="322"/>
      <c r="AI435" s="321"/>
      <c r="AJ435" s="193"/>
      <c r="AK435" s="193"/>
      <c r="AL435" s="193"/>
      <c r="AM435" s="321"/>
      <c r="AN435" s="193"/>
      <c r="AO435" s="193"/>
      <c r="AP435" s="322"/>
      <c r="AQ435" s="321"/>
      <c r="AR435" s="193"/>
      <c r="AS435" s="193"/>
      <c r="AT435" s="322"/>
      <c r="AU435" s="193"/>
      <c r="AV435" s="193"/>
      <c r="AW435" s="193"/>
      <c r="AX435" s="194"/>
      <c r="AY435">
        <f t="shared" si="63"/>
        <v>0</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462</v>
      </c>
      <c r="AJ436" s="319"/>
      <c r="AK436" s="319"/>
      <c r="AL436" s="143"/>
      <c r="AM436" s="319" t="s">
        <v>463</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462</v>
      </c>
      <c r="AJ441" s="319"/>
      <c r="AK441" s="319"/>
      <c r="AL441" s="143"/>
      <c r="AM441" s="319" t="s">
        <v>463</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462</v>
      </c>
      <c r="AJ446" s="319"/>
      <c r="AK446" s="319"/>
      <c r="AL446" s="143"/>
      <c r="AM446" s="319" t="s">
        <v>463</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462</v>
      </c>
      <c r="AJ451" s="319"/>
      <c r="AK451" s="319"/>
      <c r="AL451" s="143"/>
      <c r="AM451" s="319" t="s">
        <v>463</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hidden="1"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462</v>
      </c>
      <c r="AJ456" s="319"/>
      <c r="AK456" s="319"/>
      <c r="AL456" s="143"/>
      <c r="AM456" s="319" t="s">
        <v>463</v>
      </c>
      <c r="AN456" s="319"/>
      <c r="AO456" s="319"/>
      <c r="AP456" s="143"/>
      <c r="AQ456" s="143" t="s">
        <v>184</v>
      </c>
      <c r="AR456" s="118"/>
      <c r="AS456" s="118"/>
      <c r="AT456" s="119"/>
      <c r="AU456" s="124" t="s">
        <v>133</v>
      </c>
      <c r="AV456" s="124"/>
      <c r="AW456" s="124"/>
      <c r="AX456" s="125"/>
      <c r="AY456">
        <f>COUNTA($G$458)</f>
        <v>0</v>
      </c>
    </row>
    <row r="457" spans="1:51" ht="18.75" hidden="1"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c r="AF457" s="186"/>
      <c r="AG457" s="121" t="s">
        <v>185</v>
      </c>
      <c r="AH457" s="122"/>
      <c r="AI457" s="320"/>
      <c r="AJ457" s="320"/>
      <c r="AK457" s="320"/>
      <c r="AL457" s="142"/>
      <c r="AM457" s="320"/>
      <c r="AN457" s="320"/>
      <c r="AO457" s="320"/>
      <c r="AP457" s="142"/>
      <c r="AQ457" s="235"/>
      <c r="AR457" s="186"/>
      <c r="AS457" s="121" t="s">
        <v>185</v>
      </c>
      <c r="AT457" s="122"/>
      <c r="AU457" s="186"/>
      <c r="AV457" s="186"/>
      <c r="AW457" s="121" t="s">
        <v>175</v>
      </c>
      <c r="AX457" s="181"/>
      <c r="AY457">
        <f>$AY$456</f>
        <v>0</v>
      </c>
    </row>
    <row r="458" spans="1:51" ht="23.25" hidden="1" customHeight="1" x14ac:dyDescent="0.15">
      <c r="A458" s="175"/>
      <c r="B458" s="172"/>
      <c r="C458" s="166"/>
      <c r="D458" s="172"/>
      <c r="E458" s="323"/>
      <c r="F458" s="324"/>
      <c r="G458" s="92"/>
      <c r="H458" s="93"/>
      <c r="I458" s="93"/>
      <c r="J458" s="93"/>
      <c r="K458" s="93"/>
      <c r="L458" s="93"/>
      <c r="M458" s="93"/>
      <c r="N458" s="93"/>
      <c r="O458" s="93"/>
      <c r="P458" s="93"/>
      <c r="Q458" s="93"/>
      <c r="R458" s="93"/>
      <c r="S458" s="93"/>
      <c r="T458" s="93"/>
      <c r="U458" s="93"/>
      <c r="V458" s="93"/>
      <c r="W458" s="93"/>
      <c r="X458" s="94"/>
      <c r="Y458" s="187" t="s">
        <v>12</v>
      </c>
      <c r="Z458" s="188"/>
      <c r="AA458" s="189"/>
      <c r="AB458" s="199"/>
      <c r="AC458" s="199"/>
      <c r="AD458" s="199"/>
      <c r="AE458" s="321"/>
      <c r="AF458" s="193"/>
      <c r="AG458" s="193"/>
      <c r="AH458" s="193"/>
      <c r="AI458" s="321"/>
      <c r="AJ458" s="193"/>
      <c r="AK458" s="193"/>
      <c r="AL458" s="193"/>
      <c r="AM458" s="321"/>
      <c r="AN458" s="193"/>
      <c r="AO458" s="193"/>
      <c r="AP458" s="322"/>
      <c r="AQ458" s="321"/>
      <c r="AR458" s="193"/>
      <c r="AS458" s="193"/>
      <c r="AT458" s="322"/>
      <c r="AU458" s="193"/>
      <c r="AV458" s="193"/>
      <c r="AW458" s="193"/>
      <c r="AX458" s="194"/>
      <c r="AY458">
        <f t="shared" ref="AY458:AY460" si="68">$AY$456</f>
        <v>0</v>
      </c>
    </row>
    <row r="459" spans="1:51" ht="23.25" hidden="1"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c r="AC459" s="191"/>
      <c r="AD459" s="191"/>
      <c r="AE459" s="321"/>
      <c r="AF459" s="193"/>
      <c r="AG459" s="193"/>
      <c r="AH459" s="322"/>
      <c r="AI459" s="321"/>
      <c r="AJ459" s="193"/>
      <c r="AK459" s="193"/>
      <c r="AL459" s="193"/>
      <c r="AM459" s="321"/>
      <c r="AN459" s="193"/>
      <c r="AO459" s="193"/>
      <c r="AP459" s="322"/>
      <c r="AQ459" s="321"/>
      <c r="AR459" s="193"/>
      <c r="AS459" s="193"/>
      <c r="AT459" s="322"/>
      <c r="AU459" s="193"/>
      <c r="AV459" s="193"/>
      <c r="AW459" s="193"/>
      <c r="AX459" s="194"/>
      <c r="AY459">
        <f t="shared" si="68"/>
        <v>0</v>
      </c>
    </row>
    <row r="460" spans="1:51" ht="23.25" hidden="1"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c r="AF460" s="193"/>
      <c r="AG460" s="193"/>
      <c r="AH460" s="322"/>
      <c r="AI460" s="321"/>
      <c r="AJ460" s="193"/>
      <c r="AK460" s="193"/>
      <c r="AL460" s="193"/>
      <c r="AM460" s="321"/>
      <c r="AN460" s="193"/>
      <c r="AO460" s="193"/>
      <c r="AP460" s="322"/>
      <c r="AQ460" s="321"/>
      <c r="AR460" s="193"/>
      <c r="AS460" s="193"/>
      <c r="AT460" s="322"/>
      <c r="AU460" s="193"/>
      <c r="AV460" s="193"/>
      <c r="AW460" s="193"/>
      <c r="AX460" s="194"/>
      <c r="AY460">
        <f t="shared" si="68"/>
        <v>0</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462</v>
      </c>
      <c r="AJ461" s="319"/>
      <c r="AK461" s="319"/>
      <c r="AL461" s="143"/>
      <c r="AM461" s="319" t="s">
        <v>463</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462</v>
      </c>
      <c r="AJ466" s="319"/>
      <c r="AK466" s="319"/>
      <c r="AL466" s="143"/>
      <c r="AM466" s="319" t="s">
        <v>463</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462</v>
      </c>
      <c r="AJ471" s="319"/>
      <c r="AK471" s="319"/>
      <c r="AL471" s="143"/>
      <c r="AM471" s="319" t="s">
        <v>463</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462</v>
      </c>
      <c r="AJ476" s="319"/>
      <c r="AK476" s="319"/>
      <c r="AL476" s="143"/>
      <c r="AM476" s="319" t="s">
        <v>463</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hidden="1" customHeight="1" x14ac:dyDescent="0.15">
      <c r="A481" s="175"/>
      <c r="B481" s="172"/>
      <c r="C481" s="166"/>
      <c r="D481" s="172"/>
      <c r="E481" s="110" t="s">
        <v>326</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321</v>
      </c>
      <c r="F484" s="161"/>
      <c r="G484" s="879" t="s">
        <v>204</v>
      </c>
      <c r="H484" s="111"/>
      <c r="I484" s="111"/>
      <c r="J484" s="880"/>
      <c r="K484" s="881"/>
      <c r="L484" s="881"/>
      <c r="M484" s="881"/>
      <c r="N484" s="881"/>
      <c r="O484" s="881"/>
      <c r="P484" s="881"/>
      <c r="Q484" s="881"/>
      <c r="R484" s="881"/>
      <c r="S484" s="881"/>
      <c r="T484" s="882"/>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3"/>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462</v>
      </c>
      <c r="AJ485" s="319"/>
      <c r="AK485" s="319"/>
      <c r="AL485" s="143"/>
      <c r="AM485" s="319" t="s">
        <v>463</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462</v>
      </c>
      <c r="AJ490" s="319"/>
      <c r="AK490" s="319"/>
      <c r="AL490" s="143"/>
      <c r="AM490" s="319" t="s">
        <v>463</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462</v>
      </c>
      <c r="AJ495" s="319"/>
      <c r="AK495" s="319"/>
      <c r="AL495" s="143"/>
      <c r="AM495" s="319" t="s">
        <v>463</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462</v>
      </c>
      <c r="AJ500" s="319"/>
      <c r="AK500" s="319"/>
      <c r="AL500" s="143"/>
      <c r="AM500" s="319" t="s">
        <v>463</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462</v>
      </c>
      <c r="AJ505" s="319"/>
      <c r="AK505" s="319"/>
      <c r="AL505" s="143"/>
      <c r="AM505" s="319" t="s">
        <v>463</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462</v>
      </c>
      <c r="AJ510" s="319"/>
      <c r="AK510" s="319"/>
      <c r="AL510" s="143"/>
      <c r="AM510" s="319" t="s">
        <v>463</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462</v>
      </c>
      <c r="AJ515" s="319"/>
      <c r="AK515" s="319"/>
      <c r="AL515" s="143"/>
      <c r="AM515" s="319" t="s">
        <v>463</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462</v>
      </c>
      <c r="AJ520" s="319"/>
      <c r="AK520" s="319"/>
      <c r="AL520" s="143"/>
      <c r="AM520" s="319" t="s">
        <v>463</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462</v>
      </c>
      <c r="AJ525" s="319"/>
      <c r="AK525" s="319"/>
      <c r="AL525" s="143"/>
      <c r="AM525" s="319" t="s">
        <v>463</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462</v>
      </c>
      <c r="AJ530" s="319"/>
      <c r="AK530" s="319"/>
      <c r="AL530" s="143"/>
      <c r="AM530" s="319" t="s">
        <v>463</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327</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322</v>
      </c>
      <c r="F538" s="161"/>
      <c r="G538" s="879" t="s">
        <v>204</v>
      </c>
      <c r="H538" s="111"/>
      <c r="I538" s="111"/>
      <c r="J538" s="880"/>
      <c r="K538" s="881"/>
      <c r="L538" s="881"/>
      <c r="M538" s="881"/>
      <c r="N538" s="881"/>
      <c r="O538" s="881"/>
      <c r="P538" s="881"/>
      <c r="Q538" s="881"/>
      <c r="R538" s="881"/>
      <c r="S538" s="881"/>
      <c r="T538" s="882"/>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3"/>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462</v>
      </c>
      <c r="AJ539" s="319"/>
      <c r="AK539" s="319"/>
      <c r="AL539" s="143"/>
      <c r="AM539" s="319" t="s">
        <v>463</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462</v>
      </c>
      <c r="AJ544" s="319"/>
      <c r="AK544" s="319"/>
      <c r="AL544" s="143"/>
      <c r="AM544" s="319" t="s">
        <v>463</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462</v>
      </c>
      <c r="AJ549" s="319"/>
      <c r="AK549" s="319"/>
      <c r="AL549" s="143"/>
      <c r="AM549" s="319" t="s">
        <v>463</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462</v>
      </c>
      <c r="AJ554" s="319"/>
      <c r="AK554" s="319"/>
      <c r="AL554" s="143"/>
      <c r="AM554" s="319" t="s">
        <v>463</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462</v>
      </c>
      <c r="AJ559" s="319"/>
      <c r="AK559" s="319"/>
      <c r="AL559" s="143"/>
      <c r="AM559" s="319" t="s">
        <v>463</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462</v>
      </c>
      <c r="AJ564" s="319"/>
      <c r="AK564" s="319"/>
      <c r="AL564" s="143"/>
      <c r="AM564" s="319" t="s">
        <v>463</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462</v>
      </c>
      <c r="AJ569" s="319"/>
      <c r="AK569" s="319"/>
      <c r="AL569" s="143"/>
      <c r="AM569" s="319" t="s">
        <v>463</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462</v>
      </c>
      <c r="AJ574" s="319"/>
      <c r="AK574" s="319"/>
      <c r="AL574" s="143"/>
      <c r="AM574" s="319" t="s">
        <v>463</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462</v>
      </c>
      <c r="AJ579" s="319"/>
      <c r="AK579" s="319"/>
      <c r="AL579" s="143"/>
      <c r="AM579" s="319" t="s">
        <v>463</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462</v>
      </c>
      <c r="AJ584" s="319"/>
      <c r="AK584" s="319"/>
      <c r="AL584" s="143"/>
      <c r="AM584" s="319" t="s">
        <v>463</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327</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321</v>
      </c>
      <c r="F592" s="161"/>
      <c r="G592" s="879" t="s">
        <v>204</v>
      </c>
      <c r="H592" s="111"/>
      <c r="I592" s="111"/>
      <c r="J592" s="880"/>
      <c r="K592" s="881"/>
      <c r="L592" s="881"/>
      <c r="M592" s="881"/>
      <c r="N592" s="881"/>
      <c r="O592" s="881"/>
      <c r="P592" s="881"/>
      <c r="Q592" s="881"/>
      <c r="R592" s="881"/>
      <c r="S592" s="881"/>
      <c r="T592" s="882"/>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3"/>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462</v>
      </c>
      <c r="AJ593" s="319"/>
      <c r="AK593" s="319"/>
      <c r="AL593" s="143"/>
      <c r="AM593" s="319" t="s">
        <v>463</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462</v>
      </c>
      <c r="AJ598" s="319"/>
      <c r="AK598" s="319"/>
      <c r="AL598" s="143"/>
      <c r="AM598" s="319" t="s">
        <v>463</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462</v>
      </c>
      <c r="AJ603" s="319"/>
      <c r="AK603" s="319"/>
      <c r="AL603" s="143"/>
      <c r="AM603" s="319" t="s">
        <v>463</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462</v>
      </c>
      <c r="AJ608" s="319"/>
      <c r="AK608" s="319"/>
      <c r="AL608" s="143"/>
      <c r="AM608" s="319" t="s">
        <v>463</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462</v>
      </c>
      <c r="AJ613" s="319"/>
      <c r="AK613" s="319"/>
      <c r="AL613" s="143"/>
      <c r="AM613" s="319" t="s">
        <v>463</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462</v>
      </c>
      <c r="AJ618" s="319"/>
      <c r="AK618" s="319"/>
      <c r="AL618" s="143"/>
      <c r="AM618" s="319" t="s">
        <v>463</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462</v>
      </c>
      <c r="AJ623" s="319"/>
      <c r="AK623" s="319"/>
      <c r="AL623" s="143"/>
      <c r="AM623" s="319" t="s">
        <v>463</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462</v>
      </c>
      <c r="AJ628" s="319"/>
      <c r="AK628" s="319"/>
      <c r="AL628" s="143"/>
      <c r="AM628" s="319" t="s">
        <v>463</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462</v>
      </c>
      <c r="AJ633" s="319"/>
      <c r="AK633" s="319"/>
      <c r="AL633" s="143"/>
      <c r="AM633" s="319" t="s">
        <v>463</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462</v>
      </c>
      <c r="AJ638" s="319"/>
      <c r="AK638" s="319"/>
      <c r="AL638" s="143"/>
      <c r="AM638" s="319" t="s">
        <v>463</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327</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322</v>
      </c>
      <c r="F646" s="161"/>
      <c r="G646" s="879" t="s">
        <v>204</v>
      </c>
      <c r="H646" s="111"/>
      <c r="I646" s="111"/>
      <c r="J646" s="880"/>
      <c r="K646" s="881"/>
      <c r="L646" s="881"/>
      <c r="M646" s="881"/>
      <c r="N646" s="881"/>
      <c r="O646" s="881"/>
      <c r="P646" s="881"/>
      <c r="Q646" s="881"/>
      <c r="R646" s="881"/>
      <c r="S646" s="881"/>
      <c r="T646" s="882"/>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3"/>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462</v>
      </c>
      <c r="AJ647" s="319"/>
      <c r="AK647" s="319"/>
      <c r="AL647" s="143"/>
      <c r="AM647" s="319" t="s">
        <v>463</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462</v>
      </c>
      <c r="AJ652" s="319"/>
      <c r="AK652" s="319"/>
      <c r="AL652" s="143"/>
      <c r="AM652" s="319" t="s">
        <v>463</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462</v>
      </c>
      <c r="AJ657" s="319"/>
      <c r="AK657" s="319"/>
      <c r="AL657" s="143"/>
      <c r="AM657" s="319" t="s">
        <v>463</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462</v>
      </c>
      <c r="AJ662" s="319"/>
      <c r="AK662" s="319"/>
      <c r="AL662" s="143"/>
      <c r="AM662" s="319" t="s">
        <v>463</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462</v>
      </c>
      <c r="AJ667" s="319"/>
      <c r="AK667" s="319"/>
      <c r="AL667" s="143"/>
      <c r="AM667" s="319" t="s">
        <v>463</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462</v>
      </c>
      <c r="AJ672" s="319"/>
      <c r="AK672" s="319"/>
      <c r="AL672" s="143"/>
      <c r="AM672" s="319" t="s">
        <v>463</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462</v>
      </c>
      <c r="AJ677" s="319"/>
      <c r="AK677" s="319"/>
      <c r="AL677" s="143"/>
      <c r="AM677" s="319" t="s">
        <v>463</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462</v>
      </c>
      <c r="AJ682" s="319"/>
      <c r="AK682" s="319"/>
      <c r="AL682" s="143"/>
      <c r="AM682" s="319" t="s">
        <v>463</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462</v>
      </c>
      <c r="AJ687" s="319"/>
      <c r="AK687" s="319"/>
      <c r="AL687" s="143"/>
      <c r="AM687" s="319" t="s">
        <v>463</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462</v>
      </c>
      <c r="AJ692" s="319"/>
      <c r="AK692" s="319"/>
      <c r="AL692" s="143"/>
      <c r="AM692" s="319" t="s">
        <v>463</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327</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3"/>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87" t="s">
        <v>46</v>
      </c>
      <c r="B700" s="888"/>
      <c r="C700" s="888"/>
      <c r="D700" s="888"/>
      <c r="E700" s="888"/>
      <c r="F700" s="888"/>
      <c r="G700" s="888"/>
      <c r="H700" s="888"/>
      <c r="I700" s="888"/>
      <c r="J700" s="888"/>
      <c r="K700" s="888"/>
      <c r="L700" s="888"/>
      <c r="M700" s="888"/>
      <c r="N700" s="888"/>
      <c r="O700" s="888"/>
      <c r="P700" s="888"/>
      <c r="Q700" s="888"/>
      <c r="R700" s="888"/>
      <c r="S700" s="888"/>
      <c r="T700" s="888"/>
      <c r="U700" s="888"/>
      <c r="V700" s="888"/>
      <c r="W700" s="888"/>
      <c r="X700" s="888"/>
      <c r="Y700" s="888"/>
      <c r="Z700" s="888"/>
      <c r="AA700" s="888"/>
      <c r="AB700" s="888"/>
      <c r="AC700" s="888"/>
      <c r="AD700" s="888"/>
      <c r="AE700" s="888"/>
      <c r="AF700" s="888"/>
      <c r="AG700" s="888"/>
      <c r="AH700" s="888"/>
      <c r="AI700" s="888"/>
      <c r="AJ700" s="888"/>
      <c r="AK700" s="888"/>
      <c r="AL700" s="888"/>
      <c r="AM700" s="888"/>
      <c r="AN700" s="888"/>
      <c r="AO700" s="888"/>
      <c r="AP700" s="888"/>
      <c r="AQ700" s="888"/>
      <c r="AR700" s="888"/>
      <c r="AS700" s="888"/>
      <c r="AT700" s="888"/>
      <c r="AU700" s="888"/>
      <c r="AV700" s="888"/>
      <c r="AW700" s="888"/>
      <c r="AX700" s="889"/>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4" t="s">
        <v>30</v>
      </c>
      <c r="AH701" s="361"/>
      <c r="AI701" s="361"/>
      <c r="AJ701" s="361"/>
      <c r="AK701" s="361"/>
      <c r="AL701" s="361"/>
      <c r="AM701" s="361"/>
      <c r="AN701" s="361"/>
      <c r="AO701" s="361"/>
      <c r="AP701" s="361"/>
      <c r="AQ701" s="361"/>
      <c r="AR701" s="361"/>
      <c r="AS701" s="361"/>
      <c r="AT701" s="361"/>
      <c r="AU701" s="361"/>
      <c r="AV701" s="361"/>
      <c r="AW701" s="361"/>
      <c r="AX701" s="805"/>
    </row>
    <row r="702" spans="1:51" ht="75" customHeight="1" x14ac:dyDescent="0.15">
      <c r="A702" s="850" t="s">
        <v>139</v>
      </c>
      <c r="B702" s="851"/>
      <c r="C702" s="691" t="s">
        <v>140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26" t="s">
        <v>650</v>
      </c>
      <c r="AE702" s="327"/>
      <c r="AF702" s="327"/>
      <c r="AG702" s="364" t="s">
        <v>651</v>
      </c>
      <c r="AH702" s="365"/>
      <c r="AI702" s="365"/>
      <c r="AJ702" s="365"/>
      <c r="AK702" s="365"/>
      <c r="AL702" s="365"/>
      <c r="AM702" s="365"/>
      <c r="AN702" s="365"/>
      <c r="AO702" s="365"/>
      <c r="AP702" s="365"/>
      <c r="AQ702" s="365"/>
      <c r="AR702" s="365"/>
      <c r="AS702" s="365"/>
      <c r="AT702" s="365"/>
      <c r="AU702" s="365"/>
      <c r="AV702" s="365"/>
      <c r="AW702" s="365"/>
      <c r="AX702" s="366"/>
    </row>
    <row r="703" spans="1:51" ht="75" customHeight="1" x14ac:dyDescent="0.15">
      <c r="A703" s="852"/>
      <c r="B703" s="853"/>
      <c r="C703" s="796" t="s">
        <v>36</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371"/>
      <c r="AD703" s="307" t="s">
        <v>650</v>
      </c>
      <c r="AE703" s="308"/>
      <c r="AF703" s="308"/>
      <c r="AG703" s="89" t="s">
        <v>652</v>
      </c>
      <c r="AH703" s="90"/>
      <c r="AI703" s="90"/>
      <c r="AJ703" s="90"/>
      <c r="AK703" s="90"/>
      <c r="AL703" s="90"/>
      <c r="AM703" s="90"/>
      <c r="AN703" s="90"/>
      <c r="AO703" s="90"/>
      <c r="AP703" s="90"/>
      <c r="AQ703" s="90"/>
      <c r="AR703" s="90"/>
      <c r="AS703" s="90"/>
      <c r="AT703" s="90"/>
      <c r="AU703" s="90"/>
      <c r="AV703" s="90"/>
      <c r="AW703" s="90"/>
      <c r="AX703" s="91"/>
    </row>
    <row r="704" spans="1:51" ht="75" customHeight="1" x14ac:dyDescent="0.15">
      <c r="A704" s="854"/>
      <c r="B704" s="855"/>
      <c r="C704" s="798" t="s">
        <v>141</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765" t="s">
        <v>650</v>
      </c>
      <c r="AE704" s="766"/>
      <c r="AF704" s="766"/>
      <c r="AG704" s="153" t="s">
        <v>653</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3" t="s">
        <v>38</v>
      </c>
      <c r="B705" s="624"/>
      <c r="C705" s="801" t="s">
        <v>40</v>
      </c>
      <c r="D705" s="802"/>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3"/>
      <c r="AD705" s="697" t="s">
        <v>650</v>
      </c>
      <c r="AE705" s="698"/>
      <c r="AF705" s="698"/>
      <c r="AG705" s="113" t="s">
        <v>654</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5"/>
      <c r="B706" s="626"/>
      <c r="C706" s="777"/>
      <c r="D706" s="778"/>
      <c r="E706" s="713" t="s">
        <v>300</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7"/>
      <c r="AE706" s="308"/>
      <c r="AF706" s="646"/>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5"/>
      <c r="B707" s="626"/>
      <c r="C707" s="779"/>
      <c r="D707" s="780"/>
      <c r="E707" s="716" t="s">
        <v>239</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5"/>
      <c r="AE707" s="816"/>
      <c r="AF707" s="816"/>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5"/>
      <c r="B708" s="627"/>
      <c r="C708" s="793" t="s">
        <v>41</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587" t="s">
        <v>650</v>
      </c>
      <c r="AE708" s="588"/>
      <c r="AF708" s="588"/>
      <c r="AG708" s="725" t="s">
        <v>655</v>
      </c>
      <c r="AH708" s="726"/>
      <c r="AI708" s="726"/>
      <c r="AJ708" s="726"/>
      <c r="AK708" s="726"/>
      <c r="AL708" s="726"/>
      <c r="AM708" s="726"/>
      <c r="AN708" s="726"/>
      <c r="AO708" s="726"/>
      <c r="AP708" s="726"/>
      <c r="AQ708" s="726"/>
      <c r="AR708" s="726"/>
      <c r="AS708" s="726"/>
      <c r="AT708" s="726"/>
      <c r="AU708" s="726"/>
      <c r="AV708" s="726"/>
      <c r="AW708" s="726"/>
      <c r="AX708" s="727"/>
    </row>
    <row r="709" spans="1:50" ht="26.25" customHeight="1" x14ac:dyDescent="0.15">
      <c r="A709" s="625"/>
      <c r="B709" s="627"/>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656</v>
      </c>
      <c r="AE709" s="308"/>
      <c r="AF709" s="308"/>
      <c r="AG709" s="89"/>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5"/>
      <c r="B710" s="627"/>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656</v>
      </c>
      <c r="AE710" s="308"/>
      <c r="AF710" s="308"/>
      <c r="AG710" s="89"/>
      <c r="AH710" s="90"/>
      <c r="AI710" s="90"/>
      <c r="AJ710" s="90"/>
      <c r="AK710" s="90"/>
      <c r="AL710" s="90"/>
      <c r="AM710" s="90"/>
      <c r="AN710" s="90"/>
      <c r="AO710" s="90"/>
      <c r="AP710" s="90"/>
      <c r="AQ710" s="90"/>
      <c r="AR710" s="90"/>
      <c r="AS710" s="90"/>
      <c r="AT710" s="90"/>
      <c r="AU710" s="90"/>
      <c r="AV710" s="90"/>
      <c r="AW710" s="90"/>
      <c r="AX710" s="91"/>
    </row>
    <row r="711" spans="1:50" ht="78" customHeight="1" x14ac:dyDescent="0.15">
      <c r="A711" s="625"/>
      <c r="B711" s="627"/>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650</v>
      </c>
      <c r="AE711" s="308"/>
      <c r="AF711" s="308"/>
      <c r="AG711" s="89" t="s">
        <v>663</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5"/>
      <c r="B712" s="627"/>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5" t="s">
        <v>656</v>
      </c>
      <c r="AE712" s="766"/>
      <c r="AF712" s="766"/>
      <c r="AG712" s="790"/>
      <c r="AH712" s="791"/>
      <c r="AI712" s="791"/>
      <c r="AJ712" s="791"/>
      <c r="AK712" s="791"/>
      <c r="AL712" s="791"/>
      <c r="AM712" s="791"/>
      <c r="AN712" s="791"/>
      <c r="AO712" s="791"/>
      <c r="AP712" s="791"/>
      <c r="AQ712" s="791"/>
      <c r="AR712" s="791"/>
      <c r="AS712" s="791"/>
      <c r="AT712" s="791"/>
      <c r="AU712" s="791"/>
      <c r="AV712" s="791"/>
      <c r="AW712" s="791"/>
      <c r="AX712" s="792"/>
    </row>
    <row r="713" spans="1:50" ht="26.25" customHeight="1" x14ac:dyDescent="0.15">
      <c r="A713" s="625"/>
      <c r="B713" s="627"/>
      <c r="C713" s="928" t="s">
        <v>268</v>
      </c>
      <c r="D713" s="929"/>
      <c r="E713" s="929"/>
      <c r="F713" s="929"/>
      <c r="G713" s="929"/>
      <c r="H713" s="929"/>
      <c r="I713" s="929"/>
      <c r="J713" s="929"/>
      <c r="K713" s="929"/>
      <c r="L713" s="929"/>
      <c r="M713" s="929"/>
      <c r="N713" s="929"/>
      <c r="O713" s="929"/>
      <c r="P713" s="929"/>
      <c r="Q713" s="929"/>
      <c r="R713" s="929"/>
      <c r="S713" s="929"/>
      <c r="T713" s="929"/>
      <c r="U713" s="929"/>
      <c r="V713" s="929"/>
      <c r="W713" s="929"/>
      <c r="X713" s="929"/>
      <c r="Y713" s="929"/>
      <c r="Z713" s="929"/>
      <c r="AA713" s="929"/>
      <c r="AB713" s="929"/>
      <c r="AC713" s="930"/>
      <c r="AD713" s="307" t="s">
        <v>656</v>
      </c>
      <c r="AE713" s="308"/>
      <c r="AF713" s="646"/>
      <c r="AG713" s="89"/>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28"/>
      <c r="B714" s="629"/>
      <c r="C714" s="630" t="s">
        <v>246</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87" t="s">
        <v>656</v>
      </c>
      <c r="AE714" s="788"/>
      <c r="AF714" s="789"/>
      <c r="AG714" s="719"/>
      <c r="AH714" s="720"/>
      <c r="AI714" s="720"/>
      <c r="AJ714" s="720"/>
      <c r="AK714" s="720"/>
      <c r="AL714" s="720"/>
      <c r="AM714" s="720"/>
      <c r="AN714" s="720"/>
      <c r="AO714" s="720"/>
      <c r="AP714" s="720"/>
      <c r="AQ714" s="720"/>
      <c r="AR714" s="720"/>
      <c r="AS714" s="720"/>
      <c r="AT714" s="720"/>
      <c r="AU714" s="720"/>
      <c r="AV714" s="720"/>
      <c r="AW714" s="720"/>
      <c r="AX714" s="721"/>
    </row>
    <row r="715" spans="1:50" ht="27" customHeight="1" x14ac:dyDescent="0.15">
      <c r="A715" s="623" t="s">
        <v>39</v>
      </c>
      <c r="B715" s="767"/>
      <c r="C715" s="768" t="s">
        <v>247</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7" t="s">
        <v>656</v>
      </c>
      <c r="AE715" s="588"/>
      <c r="AF715" s="639"/>
      <c r="AG715" s="725"/>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x14ac:dyDescent="0.15">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656</v>
      </c>
      <c r="AE716" s="610"/>
      <c r="AF716" s="610"/>
      <c r="AG716" s="89"/>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5"/>
      <c r="B717" s="627"/>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656</v>
      </c>
      <c r="AE717" s="308"/>
      <c r="AF717" s="308"/>
      <c r="AG717" s="89"/>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8"/>
      <c r="B718" s="629"/>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656</v>
      </c>
      <c r="AE718" s="308"/>
      <c r="AF718" s="308"/>
      <c r="AG718" s="115"/>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59" t="s">
        <v>57</v>
      </c>
      <c r="B719" s="760"/>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656</v>
      </c>
      <c r="AE719" s="588"/>
      <c r="AF719" s="588"/>
      <c r="AG719" s="113"/>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1"/>
      <c r="B720" s="762"/>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1"/>
      <c r="B721" s="762"/>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1"/>
      <c r="B722" s="762"/>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1"/>
      <c r="B723" s="762"/>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1"/>
      <c r="B724" s="762"/>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3"/>
      <c r="B725" s="764"/>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3" t="s">
        <v>47</v>
      </c>
      <c r="B726" s="782"/>
      <c r="C726" s="795" t="s">
        <v>52</v>
      </c>
      <c r="D726" s="817"/>
      <c r="E726" s="817"/>
      <c r="F726" s="818"/>
      <c r="G726" s="561"/>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3"/>
      <c r="B727" s="784"/>
      <c r="C727" s="731" t="s">
        <v>56</v>
      </c>
      <c r="D727" s="732"/>
      <c r="E727" s="732"/>
      <c r="F727" s="733"/>
      <c r="G727" s="559"/>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2" ht="67.5" customHeight="1" thickBot="1" x14ac:dyDescent="0.2">
      <c r="A729" s="617" t="s">
        <v>667</v>
      </c>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15">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2" ht="67.5" customHeight="1" thickBot="1" x14ac:dyDescent="0.2">
      <c r="A731" s="656"/>
      <c r="B731" s="657"/>
      <c r="C731" s="657"/>
      <c r="D731" s="657"/>
      <c r="E731" s="658"/>
      <c r="F731" s="712" t="s">
        <v>665</v>
      </c>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15">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2" ht="66" customHeight="1" thickBot="1" x14ac:dyDescent="0.2">
      <c r="A733" s="656"/>
      <c r="B733" s="657"/>
      <c r="C733" s="657"/>
      <c r="D733" s="657"/>
      <c r="E733" s="658"/>
      <c r="F733" s="620" t="s">
        <v>666</v>
      </c>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15">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2" ht="67.5" customHeight="1" thickBot="1" x14ac:dyDescent="0.2">
      <c r="A735" s="773" t="s">
        <v>667</v>
      </c>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2" ht="24.75" customHeight="1" x14ac:dyDescent="0.15">
      <c r="A736" s="633" t="s">
        <v>273</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4.75" hidden="1" customHeight="1" x14ac:dyDescent="0.15">
      <c r="A737" s="971" t="s">
        <v>591</v>
      </c>
      <c r="B737" s="196"/>
      <c r="C737" s="196"/>
      <c r="D737" s="197"/>
      <c r="E737" s="935"/>
      <c r="F737" s="936"/>
      <c r="G737" s="936"/>
      <c r="H737" s="936"/>
      <c r="I737" s="936"/>
      <c r="J737" s="936"/>
      <c r="K737" s="936"/>
      <c r="L737" s="936"/>
      <c r="M737" s="936"/>
      <c r="N737" s="936"/>
      <c r="O737" s="936"/>
      <c r="P737" s="938"/>
      <c r="Q737" s="935"/>
      <c r="R737" s="936"/>
      <c r="S737" s="936"/>
      <c r="T737" s="936"/>
      <c r="U737" s="936"/>
      <c r="V737" s="936"/>
      <c r="W737" s="936"/>
      <c r="X737" s="936"/>
      <c r="Y737" s="936"/>
      <c r="Z737" s="936"/>
      <c r="AA737" s="936"/>
      <c r="AB737" s="938"/>
      <c r="AC737" s="935"/>
      <c r="AD737" s="936"/>
      <c r="AE737" s="936"/>
      <c r="AF737" s="936"/>
      <c r="AG737" s="936"/>
      <c r="AH737" s="936"/>
      <c r="AI737" s="936"/>
      <c r="AJ737" s="936"/>
      <c r="AK737" s="936"/>
      <c r="AL737" s="936"/>
      <c r="AM737" s="936"/>
      <c r="AN737" s="938"/>
      <c r="AO737" s="935"/>
      <c r="AP737" s="936"/>
      <c r="AQ737" s="936"/>
      <c r="AR737" s="936"/>
      <c r="AS737" s="936"/>
      <c r="AT737" s="936"/>
      <c r="AU737" s="936"/>
      <c r="AV737" s="936"/>
      <c r="AW737" s="936"/>
      <c r="AX737" s="937"/>
      <c r="AY737" s="82"/>
    </row>
    <row r="738" spans="1:51" ht="24.75" hidden="1" customHeight="1" x14ac:dyDescent="0.15">
      <c r="A738" s="346" t="s">
        <v>316</v>
      </c>
      <c r="B738" s="346"/>
      <c r="C738" s="346"/>
      <c r="D738" s="346"/>
      <c r="E738" s="935"/>
      <c r="F738" s="936"/>
      <c r="G738" s="936"/>
      <c r="H738" s="936"/>
      <c r="I738" s="936"/>
      <c r="J738" s="936"/>
      <c r="K738" s="936"/>
      <c r="L738" s="936"/>
      <c r="M738" s="936"/>
      <c r="N738" s="936"/>
      <c r="O738" s="936"/>
      <c r="P738" s="938"/>
      <c r="Q738" s="935"/>
      <c r="R738" s="936"/>
      <c r="S738" s="936"/>
      <c r="T738" s="936"/>
      <c r="U738" s="936"/>
      <c r="V738" s="936"/>
      <c r="W738" s="936"/>
      <c r="X738" s="936"/>
      <c r="Y738" s="936"/>
      <c r="Z738" s="936"/>
      <c r="AA738" s="936"/>
      <c r="AB738" s="938"/>
      <c r="AC738" s="935"/>
      <c r="AD738" s="936"/>
      <c r="AE738" s="936"/>
      <c r="AF738" s="936"/>
      <c r="AG738" s="936"/>
      <c r="AH738" s="936"/>
      <c r="AI738" s="936"/>
      <c r="AJ738" s="936"/>
      <c r="AK738" s="936"/>
      <c r="AL738" s="936"/>
      <c r="AM738" s="936"/>
      <c r="AN738" s="938"/>
      <c r="AO738" s="935"/>
      <c r="AP738" s="936"/>
      <c r="AQ738" s="936"/>
      <c r="AR738" s="936"/>
      <c r="AS738" s="936"/>
      <c r="AT738" s="936"/>
      <c r="AU738" s="936"/>
      <c r="AV738" s="936"/>
      <c r="AW738" s="936"/>
      <c r="AX738" s="937"/>
    </row>
    <row r="739" spans="1:51" ht="24.75" hidden="1" customHeight="1" x14ac:dyDescent="0.15">
      <c r="A739" s="346" t="s">
        <v>315</v>
      </c>
      <c r="B739" s="346"/>
      <c r="C739" s="346"/>
      <c r="D739" s="346"/>
      <c r="E739" s="935"/>
      <c r="F739" s="936"/>
      <c r="G739" s="936"/>
      <c r="H739" s="936"/>
      <c r="I739" s="936"/>
      <c r="J739" s="936"/>
      <c r="K739" s="936"/>
      <c r="L739" s="936"/>
      <c r="M739" s="936"/>
      <c r="N739" s="936"/>
      <c r="O739" s="936"/>
      <c r="P739" s="938"/>
      <c r="Q739" s="935"/>
      <c r="R739" s="936"/>
      <c r="S739" s="936"/>
      <c r="T739" s="936"/>
      <c r="U739" s="936"/>
      <c r="V739" s="936"/>
      <c r="W739" s="936"/>
      <c r="X739" s="936"/>
      <c r="Y739" s="936"/>
      <c r="Z739" s="936"/>
      <c r="AA739" s="936"/>
      <c r="AB739" s="938"/>
      <c r="AC739" s="935"/>
      <c r="AD739" s="936"/>
      <c r="AE739" s="936"/>
      <c r="AF739" s="936"/>
      <c r="AG739" s="936"/>
      <c r="AH739" s="936"/>
      <c r="AI739" s="936"/>
      <c r="AJ739" s="936"/>
      <c r="AK739" s="936"/>
      <c r="AL739" s="936"/>
      <c r="AM739" s="936"/>
      <c r="AN739" s="938"/>
      <c r="AO739" s="935"/>
      <c r="AP739" s="936"/>
      <c r="AQ739" s="936"/>
      <c r="AR739" s="936"/>
      <c r="AS739" s="936"/>
      <c r="AT739" s="936"/>
      <c r="AU739" s="936"/>
      <c r="AV739" s="936"/>
      <c r="AW739" s="936"/>
      <c r="AX739" s="937"/>
    </row>
    <row r="740" spans="1:51" ht="24.75" hidden="1" customHeight="1" x14ac:dyDescent="0.15">
      <c r="A740" s="346" t="s">
        <v>314</v>
      </c>
      <c r="B740" s="346"/>
      <c r="C740" s="346"/>
      <c r="D740" s="346"/>
      <c r="E740" s="935"/>
      <c r="F740" s="936"/>
      <c r="G740" s="936"/>
      <c r="H740" s="936"/>
      <c r="I740" s="936"/>
      <c r="J740" s="936"/>
      <c r="K740" s="936"/>
      <c r="L740" s="936"/>
      <c r="M740" s="936"/>
      <c r="N740" s="936"/>
      <c r="O740" s="936"/>
      <c r="P740" s="938"/>
      <c r="Q740" s="935"/>
      <c r="R740" s="936"/>
      <c r="S740" s="936"/>
      <c r="T740" s="936"/>
      <c r="U740" s="936"/>
      <c r="V740" s="936"/>
      <c r="W740" s="936"/>
      <c r="X740" s="936"/>
      <c r="Y740" s="936"/>
      <c r="Z740" s="936"/>
      <c r="AA740" s="936"/>
      <c r="AB740" s="938"/>
      <c r="AC740" s="935"/>
      <c r="AD740" s="936"/>
      <c r="AE740" s="936"/>
      <c r="AF740" s="936"/>
      <c r="AG740" s="936"/>
      <c r="AH740" s="936"/>
      <c r="AI740" s="936"/>
      <c r="AJ740" s="936"/>
      <c r="AK740" s="936"/>
      <c r="AL740" s="936"/>
      <c r="AM740" s="936"/>
      <c r="AN740" s="938"/>
      <c r="AO740" s="935"/>
      <c r="AP740" s="936"/>
      <c r="AQ740" s="936"/>
      <c r="AR740" s="936"/>
      <c r="AS740" s="936"/>
      <c r="AT740" s="936"/>
      <c r="AU740" s="936"/>
      <c r="AV740" s="936"/>
      <c r="AW740" s="936"/>
      <c r="AX740" s="937"/>
    </row>
    <row r="741" spans="1:51" ht="24.75" hidden="1" customHeight="1" x14ac:dyDescent="0.15">
      <c r="A741" s="346" t="s">
        <v>313</v>
      </c>
      <c r="B741" s="346"/>
      <c r="C741" s="346"/>
      <c r="D741" s="346"/>
      <c r="E741" s="935"/>
      <c r="F741" s="936"/>
      <c r="G741" s="936"/>
      <c r="H741" s="936"/>
      <c r="I741" s="936"/>
      <c r="J741" s="936"/>
      <c r="K741" s="936"/>
      <c r="L741" s="936"/>
      <c r="M741" s="936"/>
      <c r="N741" s="936"/>
      <c r="O741" s="936"/>
      <c r="P741" s="938"/>
      <c r="Q741" s="935"/>
      <c r="R741" s="936"/>
      <c r="S741" s="936"/>
      <c r="T741" s="936"/>
      <c r="U741" s="936"/>
      <c r="V741" s="936"/>
      <c r="W741" s="936"/>
      <c r="X741" s="936"/>
      <c r="Y741" s="936"/>
      <c r="Z741" s="936"/>
      <c r="AA741" s="936"/>
      <c r="AB741" s="938"/>
      <c r="AC741" s="935"/>
      <c r="AD741" s="936"/>
      <c r="AE741" s="936"/>
      <c r="AF741" s="936"/>
      <c r="AG741" s="936"/>
      <c r="AH741" s="936"/>
      <c r="AI741" s="936"/>
      <c r="AJ741" s="936"/>
      <c r="AK741" s="936"/>
      <c r="AL741" s="936"/>
      <c r="AM741" s="936"/>
      <c r="AN741" s="938"/>
      <c r="AO741" s="935"/>
      <c r="AP741" s="936"/>
      <c r="AQ741" s="936"/>
      <c r="AR741" s="936"/>
      <c r="AS741" s="936"/>
      <c r="AT741" s="936"/>
      <c r="AU741" s="936"/>
      <c r="AV741" s="936"/>
      <c r="AW741" s="936"/>
      <c r="AX741" s="937"/>
    </row>
    <row r="742" spans="1:51" ht="24.75" hidden="1" customHeight="1" x14ac:dyDescent="0.15">
      <c r="A742" s="346" t="s">
        <v>312</v>
      </c>
      <c r="B742" s="346"/>
      <c r="C742" s="346"/>
      <c r="D742" s="346"/>
      <c r="E742" s="935"/>
      <c r="F742" s="936"/>
      <c r="G742" s="936"/>
      <c r="H742" s="936"/>
      <c r="I742" s="936"/>
      <c r="J742" s="936"/>
      <c r="K742" s="936"/>
      <c r="L742" s="936"/>
      <c r="M742" s="936"/>
      <c r="N742" s="936"/>
      <c r="O742" s="936"/>
      <c r="P742" s="938"/>
      <c r="Q742" s="935"/>
      <c r="R742" s="936"/>
      <c r="S742" s="936"/>
      <c r="T742" s="936"/>
      <c r="U742" s="936"/>
      <c r="V742" s="936"/>
      <c r="W742" s="936"/>
      <c r="X742" s="936"/>
      <c r="Y742" s="936"/>
      <c r="Z742" s="936"/>
      <c r="AA742" s="936"/>
      <c r="AB742" s="938"/>
      <c r="AC742" s="935"/>
      <c r="AD742" s="936"/>
      <c r="AE742" s="936"/>
      <c r="AF742" s="936"/>
      <c r="AG742" s="936"/>
      <c r="AH742" s="936"/>
      <c r="AI742" s="936"/>
      <c r="AJ742" s="936"/>
      <c r="AK742" s="936"/>
      <c r="AL742" s="936"/>
      <c r="AM742" s="936"/>
      <c r="AN742" s="938"/>
      <c r="AO742" s="935"/>
      <c r="AP742" s="936"/>
      <c r="AQ742" s="936"/>
      <c r="AR742" s="936"/>
      <c r="AS742" s="936"/>
      <c r="AT742" s="936"/>
      <c r="AU742" s="936"/>
      <c r="AV742" s="936"/>
      <c r="AW742" s="936"/>
      <c r="AX742" s="937"/>
    </row>
    <row r="743" spans="1:51" ht="24.75" hidden="1" customHeight="1" x14ac:dyDescent="0.15">
      <c r="A743" s="346" t="s">
        <v>311</v>
      </c>
      <c r="B743" s="346"/>
      <c r="C743" s="346"/>
      <c r="D743" s="346"/>
      <c r="E743" s="935"/>
      <c r="F743" s="936"/>
      <c r="G743" s="936"/>
      <c r="H743" s="936"/>
      <c r="I743" s="936"/>
      <c r="J743" s="936"/>
      <c r="K743" s="936"/>
      <c r="L743" s="936"/>
      <c r="M743" s="936"/>
      <c r="N743" s="936"/>
      <c r="O743" s="936"/>
      <c r="P743" s="938"/>
      <c r="Q743" s="935"/>
      <c r="R743" s="936"/>
      <c r="S743" s="936"/>
      <c r="T743" s="936"/>
      <c r="U743" s="936"/>
      <c r="V743" s="936"/>
      <c r="W743" s="936"/>
      <c r="X743" s="936"/>
      <c r="Y743" s="936"/>
      <c r="Z743" s="936"/>
      <c r="AA743" s="936"/>
      <c r="AB743" s="938"/>
      <c r="AC743" s="935"/>
      <c r="AD743" s="936"/>
      <c r="AE743" s="936"/>
      <c r="AF743" s="936"/>
      <c r="AG743" s="936"/>
      <c r="AH743" s="936"/>
      <c r="AI743" s="936"/>
      <c r="AJ743" s="936"/>
      <c r="AK743" s="936"/>
      <c r="AL743" s="936"/>
      <c r="AM743" s="936"/>
      <c r="AN743" s="938"/>
      <c r="AO743" s="935"/>
      <c r="AP743" s="936"/>
      <c r="AQ743" s="936"/>
      <c r="AR743" s="936"/>
      <c r="AS743" s="936"/>
      <c r="AT743" s="936"/>
      <c r="AU743" s="936"/>
      <c r="AV743" s="936"/>
      <c r="AW743" s="936"/>
      <c r="AX743" s="937"/>
    </row>
    <row r="744" spans="1:51" ht="24.75" hidden="1" customHeight="1" x14ac:dyDescent="0.15">
      <c r="A744" s="346" t="s">
        <v>310</v>
      </c>
      <c r="B744" s="346"/>
      <c r="C744" s="346"/>
      <c r="D744" s="346"/>
      <c r="E744" s="935"/>
      <c r="F744" s="936"/>
      <c r="G744" s="936"/>
      <c r="H744" s="936"/>
      <c r="I744" s="936"/>
      <c r="J744" s="936"/>
      <c r="K744" s="936"/>
      <c r="L744" s="936"/>
      <c r="M744" s="936"/>
      <c r="N744" s="936"/>
      <c r="O744" s="936"/>
      <c r="P744" s="938"/>
      <c r="Q744" s="935"/>
      <c r="R744" s="936"/>
      <c r="S744" s="936"/>
      <c r="T744" s="936"/>
      <c r="U744" s="936"/>
      <c r="V744" s="936"/>
      <c r="W744" s="936"/>
      <c r="X744" s="936"/>
      <c r="Y744" s="936"/>
      <c r="Z744" s="936"/>
      <c r="AA744" s="936"/>
      <c r="AB744" s="938"/>
      <c r="AC744" s="935"/>
      <c r="AD744" s="936"/>
      <c r="AE744" s="936"/>
      <c r="AF744" s="936"/>
      <c r="AG744" s="936"/>
      <c r="AH744" s="936"/>
      <c r="AI744" s="936"/>
      <c r="AJ744" s="936"/>
      <c r="AK744" s="936"/>
      <c r="AL744" s="936"/>
      <c r="AM744" s="936"/>
      <c r="AN744" s="938"/>
      <c r="AO744" s="935"/>
      <c r="AP744" s="936"/>
      <c r="AQ744" s="936"/>
      <c r="AR744" s="936"/>
      <c r="AS744" s="936"/>
      <c r="AT744" s="936"/>
      <c r="AU744" s="936"/>
      <c r="AV744" s="936"/>
      <c r="AW744" s="936"/>
      <c r="AX744" s="937"/>
    </row>
    <row r="745" spans="1:51" ht="24.75" hidden="1" customHeight="1" x14ac:dyDescent="0.15">
      <c r="A745" s="346" t="s">
        <v>309</v>
      </c>
      <c r="B745" s="346"/>
      <c r="C745" s="346"/>
      <c r="D745" s="346"/>
      <c r="E745" s="972"/>
      <c r="F745" s="973"/>
      <c r="G745" s="973"/>
      <c r="H745" s="973"/>
      <c r="I745" s="973"/>
      <c r="J745" s="973"/>
      <c r="K745" s="973"/>
      <c r="L745" s="973"/>
      <c r="M745" s="973"/>
      <c r="N745" s="973"/>
      <c r="O745" s="973"/>
      <c r="P745" s="974"/>
      <c r="Q745" s="972"/>
      <c r="R745" s="973"/>
      <c r="S745" s="973"/>
      <c r="T745" s="973"/>
      <c r="U745" s="973"/>
      <c r="V745" s="973"/>
      <c r="W745" s="973"/>
      <c r="X745" s="973"/>
      <c r="Y745" s="973"/>
      <c r="Z745" s="973"/>
      <c r="AA745" s="973"/>
      <c r="AB745" s="974"/>
      <c r="AC745" s="972"/>
      <c r="AD745" s="973"/>
      <c r="AE745" s="973"/>
      <c r="AF745" s="973"/>
      <c r="AG745" s="973"/>
      <c r="AH745" s="973"/>
      <c r="AI745" s="973"/>
      <c r="AJ745" s="973"/>
      <c r="AK745" s="973"/>
      <c r="AL745" s="973"/>
      <c r="AM745" s="973"/>
      <c r="AN745" s="974"/>
      <c r="AO745" s="935"/>
      <c r="AP745" s="936"/>
      <c r="AQ745" s="936"/>
      <c r="AR745" s="936"/>
      <c r="AS745" s="936"/>
      <c r="AT745" s="936"/>
      <c r="AU745" s="936"/>
      <c r="AV745" s="936"/>
      <c r="AW745" s="936"/>
      <c r="AX745" s="937"/>
    </row>
    <row r="746" spans="1:51" ht="24.75" hidden="1" customHeight="1" x14ac:dyDescent="0.15">
      <c r="A746" s="346" t="s">
        <v>464</v>
      </c>
      <c r="B746" s="346"/>
      <c r="C746" s="346"/>
      <c r="D746" s="346"/>
      <c r="E746" s="941"/>
      <c r="F746" s="939"/>
      <c r="G746" s="939"/>
      <c r="H746" s="85" t="str">
        <f>IF(E746="","","-")</f>
        <v/>
      </c>
      <c r="I746" s="939"/>
      <c r="J746" s="939"/>
      <c r="K746" s="85" t="str">
        <f>IF(I746="","","-")</f>
        <v/>
      </c>
      <c r="L746" s="940"/>
      <c r="M746" s="940"/>
      <c r="N746" s="85" t="str">
        <f>IF(O746="","","-")</f>
        <v/>
      </c>
      <c r="O746" s="942"/>
      <c r="P746" s="943"/>
      <c r="Q746" s="941"/>
      <c r="R746" s="939"/>
      <c r="S746" s="939"/>
      <c r="T746" s="85" t="str">
        <f>IF(Q746="","","-")</f>
        <v/>
      </c>
      <c r="U746" s="939"/>
      <c r="V746" s="939"/>
      <c r="W746" s="85" t="str">
        <f>IF(U746="","","-")</f>
        <v/>
      </c>
      <c r="X746" s="940"/>
      <c r="Y746" s="940"/>
      <c r="Z746" s="85" t="str">
        <f>IF(AA746="","","-")</f>
        <v/>
      </c>
      <c r="AA746" s="942"/>
      <c r="AB746" s="943"/>
      <c r="AC746" s="941"/>
      <c r="AD746" s="939"/>
      <c r="AE746" s="939"/>
      <c r="AF746" s="85" t="str">
        <f>IF(AC746="","","-")</f>
        <v/>
      </c>
      <c r="AG746" s="939"/>
      <c r="AH746" s="939"/>
      <c r="AI746" s="85" t="str">
        <f>IF(AG746="","","-")</f>
        <v/>
      </c>
      <c r="AJ746" s="940"/>
      <c r="AK746" s="940"/>
      <c r="AL746" s="85" t="str">
        <f>IF(AM746="","","-")</f>
        <v/>
      </c>
      <c r="AM746" s="942"/>
      <c r="AN746" s="943"/>
      <c r="AO746" s="941"/>
      <c r="AP746" s="939"/>
      <c r="AQ746" s="85" t="str">
        <f>IF(AO746="","","-")</f>
        <v/>
      </c>
      <c r="AR746" s="939"/>
      <c r="AS746" s="939"/>
      <c r="AT746" s="85" t="str">
        <f>IF(AR746="","","-")</f>
        <v/>
      </c>
      <c r="AU746" s="940"/>
      <c r="AV746" s="940"/>
      <c r="AW746" s="85" t="str">
        <f>IF(AX746="","","-")</f>
        <v/>
      </c>
      <c r="AX746" s="88"/>
    </row>
    <row r="747" spans="1:51" ht="24.75" customHeight="1" x14ac:dyDescent="0.15">
      <c r="A747" s="346" t="s">
        <v>428</v>
      </c>
      <c r="B747" s="346"/>
      <c r="C747" s="346"/>
      <c r="D747" s="346"/>
      <c r="E747" s="941" t="s">
        <v>659</v>
      </c>
      <c r="F747" s="939"/>
      <c r="G747" s="939"/>
      <c r="H747" s="85" t="str">
        <f>IF(E747="","","-")</f>
        <v>-</v>
      </c>
      <c r="I747" s="939" t="s">
        <v>333</v>
      </c>
      <c r="J747" s="939"/>
      <c r="K747" s="85" t="str">
        <f>IF(I747="","","-")</f>
        <v>-</v>
      </c>
      <c r="L747" s="940">
        <v>2</v>
      </c>
      <c r="M747" s="940"/>
      <c r="N747" s="85" t="str">
        <f>IF(O747="","","-")</f>
        <v/>
      </c>
      <c r="O747" s="942"/>
      <c r="P747" s="943"/>
      <c r="Q747" s="941"/>
      <c r="R747" s="939"/>
      <c r="S747" s="939"/>
      <c r="T747" s="85" t="str">
        <f>IF(Q747="","","-")</f>
        <v/>
      </c>
      <c r="U747" s="939"/>
      <c r="V747" s="939"/>
      <c r="W747" s="85" t="str">
        <f>IF(U747="","","-")</f>
        <v/>
      </c>
      <c r="X747" s="940"/>
      <c r="Y747" s="940"/>
      <c r="Z747" s="85" t="str">
        <f>IF(AA747="","","-")</f>
        <v/>
      </c>
      <c r="AA747" s="942"/>
      <c r="AB747" s="943"/>
      <c r="AC747" s="941"/>
      <c r="AD747" s="939"/>
      <c r="AE747" s="939"/>
      <c r="AF747" s="85" t="str">
        <f>IF(AC747="","","-")</f>
        <v/>
      </c>
      <c r="AG747" s="939"/>
      <c r="AH747" s="939"/>
      <c r="AI747" s="85" t="str">
        <f>IF(AG747="","","-")</f>
        <v/>
      </c>
      <c r="AJ747" s="940"/>
      <c r="AK747" s="940"/>
      <c r="AL747" s="85" t="str">
        <f>IF(AM747="","","-")</f>
        <v/>
      </c>
      <c r="AM747" s="942"/>
      <c r="AN747" s="943"/>
      <c r="AO747" s="941"/>
      <c r="AP747" s="939"/>
      <c r="AQ747" s="85" t="str">
        <f>IF(AO747="","","-")</f>
        <v/>
      </c>
      <c r="AR747" s="939"/>
      <c r="AS747" s="939"/>
      <c r="AT747" s="85" t="str">
        <f>IF(AR747="","","-")</f>
        <v/>
      </c>
      <c r="AU747" s="940"/>
      <c r="AV747" s="940"/>
      <c r="AW747" s="85" t="str">
        <f>IF(AX747="","","-")</f>
        <v/>
      </c>
      <c r="AX747" s="88"/>
    </row>
    <row r="748" spans="1:51" ht="28.35" customHeight="1" x14ac:dyDescent="0.15">
      <c r="A748" s="597" t="s">
        <v>303</v>
      </c>
      <c r="B748" s="598"/>
      <c r="C748" s="598"/>
      <c r="D748" s="598"/>
      <c r="E748" s="598"/>
      <c r="F748" s="599"/>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hidden="1" customHeight="1" x14ac:dyDescent="0.15">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hidden="1" customHeight="1" x14ac:dyDescent="0.15">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hidden="1" customHeight="1" x14ac:dyDescent="0.15">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hidden="1" customHeight="1" x14ac:dyDescent="0.15">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1" t="s">
        <v>305</v>
      </c>
      <c r="B787" s="612"/>
      <c r="C787" s="612"/>
      <c r="D787" s="612"/>
      <c r="E787" s="612"/>
      <c r="F787" s="613"/>
      <c r="G787" s="578" t="s">
        <v>281</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282</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6"/>
    </row>
    <row r="788" spans="1:51" ht="24.75" customHeight="1" x14ac:dyDescent="0.15">
      <c r="A788" s="614"/>
      <c r="B788" s="615"/>
      <c r="C788" s="615"/>
      <c r="D788" s="615"/>
      <c r="E788" s="615"/>
      <c r="F788" s="616"/>
      <c r="G788" s="795" t="s">
        <v>17</v>
      </c>
      <c r="H788" s="651"/>
      <c r="I788" s="651"/>
      <c r="J788" s="651"/>
      <c r="K788" s="651"/>
      <c r="L788" s="650" t="s">
        <v>18</v>
      </c>
      <c r="M788" s="651"/>
      <c r="N788" s="651"/>
      <c r="O788" s="651"/>
      <c r="P788" s="651"/>
      <c r="Q788" s="651"/>
      <c r="R788" s="651"/>
      <c r="S788" s="651"/>
      <c r="T788" s="651"/>
      <c r="U788" s="651"/>
      <c r="V788" s="651"/>
      <c r="W788" s="651"/>
      <c r="X788" s="652"/>
      <c r="Y788" s="636" t="s">
        <v>19</v>
      </c>
      <c r="Z788" s="637"/>
      <c r="AA788" s="637"/>
      <c r="AB788" s="781"/>
      <c r="AC788" s="795" t="s">
        <v>17</v>
      </c>
      <c r="AD788" s="651"/>
      <c r="AE788" s="651"/>
      <c r="AF788" s="651"/>
      <c r="AG788" s="651"/>
      <c r="AH788" s="650" t="s">
        <v>18</v>
      </c>
      <c r="AI788" s="651"/>
      <c r="AJ788" s="651"/>
      <c r="AK788" s="651"/>
      <c r="AL788" s="651"/>
      <c r="AM788" s="651"/>
      <c r="AN788" s="651"/>
      <c r="AO788" s="651"/>
      <c r="AP788" s="651"/>
      <c r="AQ788" s="651"/>
      <c r="AR788" s="651"/>
      <c r="AS788" s="651"/>
      <c r="AT788" s="652"/>
      <c r="AU788" s="636" t="s">
        <v>19</v>
      </c>
      <c r="AV788" s="637"/>
      <c r="AW788" s="637"/>
      <c r="AX788" s="638"/>
    </row>
    <row r="789" spans="1:51" ht="24.75" customHeight="1" x14ac:dyDescent="0.15">
      <c r="A789" s="614"/>
      <c r="B789" s="615"/>
      <c r="C789" s="615"/>
      <c r="D789" s="615"/>
      <c r="E789" s="615"/>
      <c r="F789" s="616"/>
      <c r="G789" s="653"/>
      <c r="H789" s="654"/>
      <c r="I789" s="654"/>
      <c r="J789" s="654"/>
      <c r="K789" s="655"/>
      <c r="L789" s="647"/>
      <c r="M789" s="648"/>
      <c r="N789" s="648"/>
      <c r="O789" s="648"/>
      <c r="P789" s="648"/>
      <c r="Q789" s="648"/>
      <c r="R789" s="648"/>
      <c r="S789" s="648"/>
      <c r="T789" s="648"/>
      <c r="U789" s="648"/>
      <c r="V789" s="648"/>
      <c r="W789" s="648"/>
      <c r="X789" s="649"/>
      <c r="Y789" s="367"/>
      <c r="Z789" s="368"/>
      <c r="AA789" s="368"/>
      <c r="AB789" s="785"/>
      <c r="AC789" s="653"/>
      <c r="AD789" s="654"/>
      <c r="AE789" s="654"/>
      <c r="AF789" s="654"/>
      <c r="AG789" s="655"/>
      <c r="AH789" s="647"/>
      <c r="AI789" s="648"/>
      <c r="AJ789" s="648"/>
      <c r="AK789" s="648"/>
      <c r="AL789" s="648"/>
      <c r="AM789" s="648"/>
      <c r="AN789" s="648"/>
      <c r="AO789" s="648"/>
      <c r="AP789" s="648"/>
      <c r="AQ789" s="648"/>
      <c r="AR789" s="648"/>
      <c r="AS789" s="648"/>
      <c r="AT789" s="649"/>
      <c r="AU789" s="367"/>
      <c r="AV789" s="368"/>
      <c r="AW789" s="368"/>
      <c r="AX789" s="369"/>
    </row>
    <row r="790" spans="1:51" ht="24.75" customHeight="1" x14ac:dyDescent="0.15">
      <c r="A790" s="614"/>
      <c r="B790" s="615"/>
      <c r="C790" s="615"/>
      <c r="D790" s="615"/>
      <c r="E790" s="615"/>
      <c r="F790" s="616"/>
      <c r="G790" s="589"/>
      <c r="H790" s="590"/>
      <c r="I790" s="590"/>
      <c r="J790" s="590"/>
      <c r="K790" s="591"/>
      <c r="L790" s="581"/>
      <c r="M790" s="582"/>
      <c r="N790" s="582"/>
      <c r="O790" s="582"/>
      <c r="P790" s="582"/>
      <c r="Q790" s="582"/>
      <c r="R790" s="582"/>
      <c r="S790" s="582"/>
      <c r="T790" s="582"/>
      <c r="U790" s="582"/>
      <c r="V790" s="582"/>
      <c r="W790" s="582"/>
      <c r="X790" s="583"/>
      <c r="Y790" s="584"/>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1" ht="24.75" hidden="1" customHeight="1" x14ac:dyDescent="0.15">
      <c r="A791" s="614"/>
      <c r="B791" s="615"/>
      <c r="C791" s="615"/>
      <c r="D791" s="615"/>
      <c r="E791" s="615"/>
      <c r="F791" s="616"/>
      <c r="G791" s="589"/>
      <c r="H791" s="590"/>
      <c r="I791" s="590"/>
      <c r="J791" s="590"/>
      <c r="K791" s="591"/>
      <c r="L791" s="581"/>
      <c r="M791" s="582"/>
      <c r="N791" s="582"/>
      <c r="O791" s="582"/>
      <c r="P791" s="582"/>
      <c r="Q791" s="582"/>
      <c r="R791" s="582"/>
      <c r="S791" s="582"/>
      <c r="T791" s="582"/>
      <c r="U791" s="582"/>
      <c r="V791" s="582"/>
      <c r="W791" s="582"/>
      <c r="X791" s="583"/>
      <c r="Y791" s="584"/>
      <c r="Z791" s="585"/>
      <c r="AA791" s="585"/>
      <c r="AB791" s="595"/>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24.75" hidden="1" customHeight="1" x14ac:dyDescent="0.15">
      <c r="A792" s="614"/>
      <c r="B792" s="615"/>
      <c r="C792" s="615"/>
      <c r="D792" s="615"/>
      <c r="E792" s="615"/>
      <c r="F792" s="616"/>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hidden="1" customHeight="1" x14ac:dyDescent="0.15">
      <c r="A793" s="614"/>
      <c r="B793" s="615"/>
      <c r="C793" s="615"/>
      <c r="D793" s="615"/>
      <c r="E793" s="615"/>
      <c r="F793" s="616"/>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hidden="1" customHeight="1" x14ac:dyDescent="0.15">
      <c r="A794" s="614"/>
      <c r="B794" s="615"/>
      <c r="C794" s="615"/>
      <c r="D794" s="615"/>
      <c r="E794" s="615"/>
      <c r="F794" s="616"/>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hidden="1" customHeight="1" x14ac:dyDescent="0.15">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hidden="1" customHeight="1" x14ac:dyDescent="0.15">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hidden="1" customHeight="1" x14ac:dyDescent="0.15">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customHeight="1" x14ac:dyDescent="0.15">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4.75" customHeight="1" x14ac:dyDescent="0.15">
      <c r="A799" s="614"/>
      <c r="B799" s="615"/>
      <c r="C799" s="615"/>
      <c r="D799" s="615"/>
      <c r="E799" s="615"/>
      <c r="F799" s="616"/>
      <c r="G799" s="806" t="s">
        <v>20</v>
      </c>
      <c r="H799" s="807"/>
      <c r="I799" s="807"/>
      <c r="J799" s="807"/>
      <c r="K799" s="807"/>
      <c r="L799" s="808"/>
      <c r="M799" s="809"/>
      <c r="N799" s="809"/>
      <c r="O799" s="809"/>
      <c r="P799" s="809"/>
      <c r="Q799" s="809"/>
      <c r="R799" s="809"/>
      <c r="S799" s="809"/>
      <c r="T799" s="809"/>
      <c r="U799" s="809"/>
      <c r="V799" s="809"/>
      <c r="W799" s="809"/>
      <c r="X799" s="810"/>
      <c r="Y799" s="811">
        <f>SUM(Y789:AB798)</f>
        <v>0</v>
      </c>
      <c r="Z799" s="812"/>
      <c r="AA799" s="812"/>
      <c r="AB799" s="813"/>
      <c r="AC799" s="806" t="s">
        <v>20</v>
      </c>
      <c r="AD799" s="807"/>
      <c r="AE799" s="807"/>
      <c r="AF799" s="807"/>
      <c r="AG799" s="807"/>
      <c r="AH799" s="808"/>
      <c r="AI799" s="809"/>
      <c r="AJ799" s="809"/>
      <c r="AK799" s="809"/>
      <c r="AL799" s="809"/>
      <c r="AM799" s="809"/>
      <c r="AN799" s="809"/>
      <c r="AO799" s="809"/>
      <c r="AP799" s="809"/>
      <c r="AQ799" s="809"/>
      <c r="AR799" s="809"/>
      <c r="AS799" s="809"/>
      <c r="AT799" s="810"/>
      <c r="AU799" s="811">
        <f>SUM(AU789:AX798)</f>
        <v>0</v>
      </c>
      <c r="AV799" s="812"/>
      <c r="AW799" s="812"/>
      <c r="AX799" s="814"/>
    </row>
    <row r="800" spans="1:51" ht="24.75" hidden="1" customHeight="1" x14ac:dyDescent="0.15">
      <c r="A800" s="614"/>
      <c r="B800" s="615"/>
      <c r="C800" s="615"/>
      <c r="D800" s="615"/>
      <c r="E800" s="615"/>
      <c r="F800" s="616"/>
      <c r="G800" s="578" t="s">
        <v>242</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241</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6"/>
      <c r="AY800">
        <f>COUNTA($G$802,$AC$802)</f>
        <v>0</v>
      </c>
    </row>
    <row r="801" spans="1:51" ht="24.75" hidden="1" customHeight="1" x14ac:dyDescent="0.15">
      <c r="A801" s="614"/>
      <c r="B801" s="615"/>
      <c r="C801" s="615"/>
      <c r="D801" s="615"/>
      <c r="E801" s="615"/>
      <c r="F801" s="616"/>
      <c r="G801" s="795" t="s">
        <v>17</v>
      </c>
      <c r="H801" s="651"/>
      <c r="I801" s="651"/>
      <c r="J801" s="651"/>
      <c r="K801" s="651"/>
      <c r="L801" s="650" t="s">
        <v>18</v>
      </c>
      <c r="M801" s="651"/>
      <c r="N801" s="651"/>
      <c r="O801" s="651"/>
      <c r="P801" s="651"/>
      <c r="Q801" s="651"/>
      <c r="R801" s="651"/>
      <c r="S801" s="651"/>
      <c r="T801" s="651"/>
      <c r="U801" s="651"/>
      <c r="V801" s="651"/>
      <c r="W801" s="651"/>
      <c r="X801" s="652"/>
      <c r="Y801" s="636" t="s">
        <v>19</v>
      </c>
      <c r="Z801" s="637"/>
      <c r="AA801" s="637"/>
      <c r="AB801" s="781"/>
      <c r="AC801" s="795" t="s">
        <v>17</v>
      </c>
      <c r="AD801" s="651"/>
      <c r="AE801" s="651"/>
      <c r="AF801" s="651"/>
      <c r="AG801" s="651"/>
      <c r="AH801" s="650" t="s">
        <v>18</v>
      </c>
      <c r="AI801" s="651"/>
      <c r="AJ801" s="651"/>
      <c r="AK801" s="651"/>
      <c r="AL801" s="651"/>
      <c r="AM801" s="651"/>
      <c r="AN801" s="651"/>
      <c r="AO801" s="651"/>
      <c r="AP801" s="651"/>
      <c r="AQ801" s="651"/>
      <c r="AR801" s="651"/>
      <c r="AS801" s="651"/>
      <c r="AT801" s="652"/>
      <c r="AU801" s="636" t="s">
        <v>19</v>
      </c>
      <c r="AV801" s="637"/>
      <c r="AW801" s="637"/>
      <c r="AX801" s="638"/>
      <c r="AY801">
        <f>$AY$800</f>
        <v>0</v>
      </c>
    </row>
    <row r="802" spans="1:51" ht="24.75" hidden="1" customHeight="1" x14ac:dyDescent="0.15">
      <c r="A802" s="614"/>
      <c r="B802" s="615"/>
      <c r="C802" s="615"/>
      <c r="D802" s="615"/>
      <c r="E802" s="615"/>
      <c r="F802" s="616"/>
      <c r="G802" s="653"/>
      <c r="H802" s="654"/>
      <c r="I802" s="654"/>
      <c r="J802" s="654"/>
      <c r="K802" s="655"/>
      <c r="L802" s="647"/>
      <c r="M802" s="648"/>
      <c r="N802" s="648"/>
      <c r="O802" s="648"/>
      <c r="P802" s="648"/>
      <c r="Q802" s="648"/>
      <c r="R802" s="648"/>
      <c r="S802" s="648"/>
      <c r="T802" s="648"/>
      <c r="U802" s="648"/>
      <c r="V802" s="648"/>
      <c r="W802" s="648"/>
      <c r="X802" s="649"/>
      <c r="Y802" s="367"/>
      <c r="Z802" s="368"/>
      <c r="AA802" s="368"/>
      <c r="AB802" s="785"/>
      <c r="AC802" s="653"/>
      <c r="AD802" s="654"/>
      <c r="AE802" s="654"/>
      <c r="AF802" s="654"/>
      <c r="AG802" s="655"/>
      <c r="AH802" s="647"/>
      <c r="AI802" s="648"/>
      <c r="AJ802" s="648"/>
      <c r="AK802" s="648"/>
      <c r="AL802" s="648"/>
      <c r="AM802" s="648"/>
      <c r="AN802" s="648"/>
      <c r="AO802" s="648"/>
      <c r="AP802" s="648"/>
      <c r="AQ802" s="648"/>
      <c r="AR802" s="648"/>
      <c r="AS802" s="648"/>
      <c r="AT802" s="649"/>
      <c r="AU802" s="367"/>
      <c r="AV802" s="368"/>
      <c r="AW802" s="368"/>
      <c r="AX802" s="369"/>
      <c r="AY802">
        <f t="shared" ref="AY802:AY812" si="115">$AY$800</f>
        <v>0</v>
      </c>
    </row>
    <row r="803" spans="1:51" ht="24.75" hidden="1" customHeight="1" x14ac:dyDescent="0.15">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0</v>
      </c>
    </row>
    <row r="804" spans="1:51" ht="24.75" hidden="1" customHeight="1" x14ac:dyDescent="0.15">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0</v>
      </c>
    </row>
    <row r="805" spans="1:51" ht="24.75" hidden="1" customHeight="1" x14ac:dyDescent="0.15">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0</v>
      </c>
    </row>
    <row r="806" spans="1:51" ht="24.75" hidden="1" customHeight="1" x14ac:dyDescent="0.15">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0</v>
      </c>
    </row>
    <row r="807" spans="1:51" ht="24.75" hidden="1" customHeight="1" x14ac:dyDescent="0.15">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0</v>
      </c>
    </row>
    <row r="808" spans="1:51" ht="24.75" hidden="1" customHeight="1" x14ac:dyDescent="0.15">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0</v>
      </c>
    </row>
    <row r="809" spans="1:51" ht="24.75" hidden="1" customHeight="1" x14ac:dyDescent="0.15">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0</v>
      </c>
    </row>
    <row r="810" spans="1:51" ht="24.75" hidden="1" customHeight="1" x14ac:dyDescent="0.15">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0</v>
      </c>
    </row>
    <row r="811" spans="1:51" ht="24.75" hidden="1" customHeight="1" x14ac:dyDescent="0.15">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0</v>
      </c>
    </row>
    <row r="812" spans="1:51" ht="24.75" hidden="1" customHeight="1" thickBot="1" x14ac:dyDescent="0.2">
      <c r="A812" s="614"/>
      <c r="B812" s="615"/>
      <c r="C812" s="615"/>
      <c r="D812" s="615"/>
      <c r="E812" s="615"/>
      <c r="F812" s="616"/>
      <c r="G812" s="806" t="s">
        <v>20</v>
      </c>
      <c r="H812" s="807"/>
      <c r="I812" s="807"/>
      <c r="J812" s="807"/>
      <c r="K812" s="807"/>
      <c r="L812" s="808"/>
      <c r="M812" s="809"/>
      <c r="N812" s="809"/>
      <c r="O812" s="809"/>
      <c r="P812" s="809"/>
      <c r="Q812" s="809"/>
      <c r="R812" s="809"/>
      <c r="S812" s="809"/>
      <c r="T812" s="809"/>
      <c r="U812" s="809"/>
      <c r="V812" s="809"/>
      <c r="W812" s="809"/>
      <c r="X812" s="810"/>
      <c r="Y812" s="811">
        <f>SUM(Y802:AB811)</f>
        <v>0</v>
      </c>
      <c r="Z812" s="812"/>
      <c r="AA812" s="812"/>
      <c r="AB812" s="813"/>
      <c r="AC812" s="806" t="s">
        <v>20</v>
      </c>
      <c r="AD812" s="807"/>
      <c r="AE812" s="807"/>
      <c r="AF812" s="807"/>
      <c r="AG812" s="807"/>
      <c r="AH812" s="808"/>
      <c r="AI812" s="809"/>
      <c r="AJ812" s="809"/>
      <c r="AK812" s="809"/>
      <c r="AL812" s="809"/>
      <c r="AM812" s="809"/>
      <c r="AN812" s="809"/>
      <c r="AO812" s="809"/>
      <c r="AP812" s="809"/>
      <c r="AQ812" s="809"/>
      <c r="AR812" s="809"/>
      <c r="AS812" s="809"/>
      <c r="AT812" s="810"/>
      <c r="AU812" s="811">
        <f>SUM(AU802:AX811)</f>
        <v>0</v>
      </c>
      <c r="AV812" s="812"/>
      <c r="AW812" s="812"/>
      <c r="AX812" s="814"/>
      <c r="AY812">
        <f t="shared" si="115"/>
        <v>0</v>
      </c>
    </row>
    <row r="813" spans="1:51" ht="24.75" hidden="1" customHeight="1" x14ac:dyDescent="0.15">
      <c r="A813" s="614"/>
      <c r="B813" s="615"/>
      <c r="C813" s="615"/>
      <c r="D813" s="615"/>
      <c r="E813" s="615"/>
      <c r="F813" s="616"/>
      <c r="G813" s="578" t="s">
        <v>243</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244</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6"/>
      <c r="AY813">
        <f>COUNTA($G$815,$AC$815)</f>
        <v>0</v>
      </c>
    </row>
    <row r="814" spans="1:51" ht="24.75" hidden="1" customHeight="1" x14ac:dyDescent="0.15">
      <c r="A814" s="614"/>
      <c r="B814" s="615"/>
      <c r="C814" s="615"/>
      <c r="D814" s="615"/>
      <c r="E814" s="615"/>
      <c r="F814" s="616"/>
      <c r="G814" s="795" t="s">
        <v>17</v>
      </c>
      <c r="H814" s="651"/>
      <c r="I814" s="651"/>
      <c r="J814" s="651"/>
      <c r="K814" s="651"/>
      <c r="L814" s="650" t="s">
        <v>18</v>
      </c>
      <c r="M814" s="651"/>
      <c r="N814" s="651"/>
      <c r="O814" s="651"/>
      <c r="P814" s="651"/>
      <c r="Q814" s="651"/>
      <c r="R814" s="651"/>
      <c r="S814" s="651"/>
      <c r="T814" s="651"/>
      <c r="U814" s="651"/>
      <c r="V814" s="651"/>
      <c r="W814" s="651"/>
      <c r="X814" s="652"/>
      <c r="Y814" s="636" t="s">
        <v>19</v>
      </c>
      <c r="Z814" s="637"/>
      <c r="AA814" s="637"/>
      <c r="AB814" s="781"/>
      <c r="AC814" s="795" t="s">
        <v>17</v>
      </c>
      <c r="AD814" s="651"/>
      <c r="AE814" s="651"/>
      <c r="AF814" s="651"/>
      <c r="AG814" s="651"/>
      <c r="AH814" s="650" t="s">
        <v>18</v>
      </c>
      <c r="AI814" s="651"/>
      <c r="AJ814" s="651"/>
      <c r="AK814" s="651"/>
      <c r="AL814" s="651"/>
      <c r="AM814" s="651"/>
      <c r="AN814" s="651"/>
      <c r="AO814" s="651"/>
      <c r="AP814" s="651"/>
      <c r="AQ814" s="651"/>
      <c r="AR814" s="651"/>
      <c r="AS814" s="651"/>
      <c r="AT814" s="652"/>
      <c r="AU814" s="636" t="s">
        <v>19</v>
      </c>
      <c r="AV814" s="637"/>
      <c r="AW814" s="637"/>
      <c r="AX814" s="638"/>
      <c r="AY814">
        <f>$AY$813</f>
        <v>0</v>
      </c>
    </row>
    <row r="815" spans="1:51" ht="24.75" hidden="1" customHeight="1" x14ac:dyDescent="0.15">
      <c r="A815" s="614"/>
      <c r="B815" s="615"/>
      <c r="C815" s="615"/>
      <c r="D815" s="615"/>
      <c r="E815" s="615"/>
      <c r="F815" s="616"/>
      <c r="G815" s="653"/>
      <c r="H815" s="654"/>
      <c r="I815" s="654"/>
      <c r="J815" s="654"/>
      <c r="K815" s="655"/>
      <c r="L815" s="647"/>
      <c r="M815" s="648"/>
      <c r="N815" s="648"/>
      <c r="O815" s="648"/>
      <c r="P815" s="648"/>
      <c r="Q815" s="648"/>
      <c r="R815" s="648"/>
      <c r="S815" s="648"/>
      <c r="T815" s="648"/>
      <c r="U815" s="648"/>
      <c r="V815" s="648"/>
      <c r="W815" s="648"/>
      <c r="X815" s="649"/>
      <c r="Y815" s="367"/>
      <c r="Z815" s="368"/>
      <c r="AA815" s="368"/>
      <c r="AB815" s="785"/>
      <c r="AC815" s="653"/>
      <c r="AD815" s="654"/>
      <c r="AE815" s="654"/>
      <c r="AF815" s="654"/>
      <c r="AG815" s="655"/>
      <c r="AH815" s="647"/>
      <c r="AI815" s="648"/>
      <c r="AJ815" s="648"/>
      <c r="AK815" s="648"/>
      <c r="AL815" s="648"/>
      <c r="AM815" s="648"/>
      <c r="AN815" s="648"/>
      <c r="AO815" s="648"/>
      <c r="AP815" s="648"/>
      <c r="AQ815" s="648"/>
      <c r="AR815" s="648"/>
      <c r="AS815" s="648"/>
      <c r="AT815" s="649"/>
      <c r="AU815" s="367"/>
      <c r="AV815" s="368"/>
      <c r="AW815" s="368"/>
      <c r="AX815" s="369"/>
      <c r="AY815">
        <f t="shared" ref="AY815:AY825" si="116">$AY$813</f>
        <v>0</v>
      </c>
    </row>
    <row r="816" spans="1:51" ht="24.75" hidden="1" customHeight="1" x14ac:dyDescent="0.15">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15">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15">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15">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15">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15">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15">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15">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15">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
      <c r="A825" s="614"/>
      <c r="B825" s="615"/>
      <c r="C825" s="615"/>
      <c r="D825" s="615"/>
      <c r="E825" s="615"/>
      <c r="F825" s="616"/>
      <c r="G825" s="806" t="s">
        <v>20</v>
      </c>
      <c r="H825" s="807"/>
      <c r="I825" s="807"/>
      <c r="J825" s="807"/>
      <c r="K825" s="807"/>
      <c r="L825" s="808"/>
      <c r="M825" s="809"/>
      <c r="N825" s="809"/>
      <c r="O825" s="809"/>
      <c r="P825" s="809"/>
      <c r="Q825" s="809"/>
      <c r="R825" s="809"/>
      <c r="S825" s="809"/>
      <c r="T825" s="809"/>
      <c r="U825" s="809"/>
      <c r="V825" s="809"/>
      <c r="W825" s="809"/>
      <c r="X825" s="810"/>
      <c r="Y825" s="811">
        <f>SUM(Y815:AB824)</f>
        <v>0</v>
      </c>
      <c r="Z825" s="812"/>
      <c r="AA825" s="812"/>
      <c r="AB825" s="813"/>
      <c r="AC825" s="806" t="s">
        <v>20</v>
      </c>
      <c r="AD825" s="807"/>
      <c r="AE825" s="807"/>
      <c r="AF825" s="807"/>
      <c r="AG825" s="807"/>
      <c r="AH825" s="808"/>
      <c r="AI825" s="809"/>
      <c r="AJ825" s="809"/>
      <c r="AK825" s="809"/>
      <c r="AL825" s="809"/>
      <c r="AM825" s="809"/>
      <c r="AN825" s="809"/>
      <c r="AO825" s="809"/>
      <c r="AP825" s="809"/>
      <c r="AQ825" s="809"/>
      <c r="AR825" s="809"/>
      <c r="AS825" s="809"/>
      <c r="AT825" s="810"/>
      <c r="AU825" s="811">
        <f>SUM(AU815:AX824)</f>
        <v>0</v>
      </c>
      <c r="AV825" s="812"/>
      <c r="AW825" s="812"/>
      <c r="AX825" s="814"/>
      <c r="AY825">
        <f t="shared" si="116"/>
        <v>0</v>
      </c>
    </row>
    <row r="826" spans="1:51" ht="24.75" hidden="1" customHeight="1" x14ac:dyDescent="0.15">
      <c r="A826" s="614"/>
      <c r="B826" s="615"/>
      <c r="C826" s="615"/>
      <c r="D826" s="615"/>
      <c r="E826" s="615"/>
      <c r="F826" s="616"/>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6"/>
      <c r="AY826">
        <f>COUNTA($G$828,$AC$828)</f>
        <v>0</v>
      </c>
    </row>
    <row r="827" spans="1:51" ht="24.75" hidden="1" customHeight="1" x14ac:dyDescent="0.15">
      <c r="A827" s="614"/>
      <c r="B827" s="615"/>
      <c r="C827" s="615"/>
      <c r="D827" s="615"/>
      <c r="E827" s="615"/>
      <c r="F827" s="616"/>
      <c r="G827" s="795" t="s">
        <v>17</v>
      </c>
      <c r="H827" s="651"/>
      <c r="I827" s="651"/>
      <c r="J827" s="651"/>
      <c r="K827" s="651"/>
      <c r="L827" s="650" t="s">
        <v>18</v>
      </c>
      <c r="M827" s="651"/>
      <c r="N827" s="651"/>
      <c r="O827" s="651"/>
      <c r="P827" s="651"/>
      <c r="Q827" s="651"/>
      <c r="R827" s="651"/>
      <c r="S827" s="651"/>
      <c r="T827" s="651"/>
      <c r="U827" s="651"/>
      <c r="V827" s="651"/>
      <c r="W827" s="651"/>
      <c r="X827" s="652"/>
      <c r="Y827" s="636" t="s">
        <v>19</v>
      </c>
      <c r="Z827" s="637"/>
      <c r="AA827" s="637"/>
      <c r="AB827" s="781"/>
      <c r="AC827" s="795" t="s">
        <v>17</v>
      </c>
      <c r="AD827" s="651"/>
      <c r="AE827" s="651"/>
      <c r="AF827" s="651"/>
      <c r="AG827" s="651"/>
      <c r="AH827" s="650" t="s">
        <v>18</v>
      </c>
      <c r="AI827" s="651"/>
      <c r="AJ827" s="651"/>
      <c r="AK827" s="651"/>
      <c r="AL827" s="651"/>
      <c r="AM827" s="651"/>
      <c r="AN827" s="651"/>
      <c r="AO827" s="651"/>
      <c r="AP827" s="651"/>
      <c r="AQ827" s="651"/>
      <c r="AR827" s="651"/>
      <c r="AS827" s="651"/>
      <c r="AT827" s="652"/>
      <c r="AU827" s="636" t="s">
        <v>19</v>
      </c>
      <c r="AV827" s="637"/>
      <c r="AW827" s="637"/>
      <c r="AX827" s="638"/>
      <c r="AY827">
        <f>$AY$826</f>
        <v>0</v>
      </c>
    </row>
    <row r="828" spans="1:51" s="16" customFormat="1" ht="24.75" hidden="1" customHeight="1" x14ac:dyDescent="0.15">
      <c r="A828" s="614"/>
      <c r="B828" s="615"/>
      <c r="C828" s="615"/>
      <c r="D828" s="615"/>
      <c r="E828" s="615"/>
      <c r="F828" s="616"/>
      <c r="G828" s="653"/>
      <c r="H828" s="654"/>
      <c r="I828" s="654"/>
      <c r="J828" s="654"/>
      <c r="K828" s="655"/>
      <c r="L828" s="647"/>
      <c r="M828" s="648"/>
      <c r="N828" s="648"/>
      <c r="O828" s="648"/>
      <c r="P828" s="648"/>
      <c r="Q828" s="648"/>
      <c r="R828" s="648"/>
      <c r="S828" s="648"/>
      <c r="T828" s="648"/>
      <c r="U828" s="648"/>
      <c r="V828" s="648"/>
      <c r="W828" s="648"/>
      <c r="X828" s="649"/>
      <c r="Y828" s="367"/>
      <c r="Z828" s="368"/>
      <c r="AA828" s="368"/>
      <c r="AB828" s="785"/>
      <c r="AC828" s="653"/>
      <c r="AD828" s="654"/>
      <c r="AE828" s="654"/>
      <c r="AF828" s="654"/>
      <c r="AG828" s="655"/>
      <c r="AH828" s="647"/>
      <c r="AI828" s="648"/>
      <c r="AJ828" s="648"/>
      <c r="AK828" s="648"/>
      <c r="AL828" s="648"/>
      <c r="AM828" s="648"/>
      <c r="AN828" s="648"/>
      <c r="AO828" s="648"/>
      <c r="AP828" s="648"/>
      <c r="AQ828" s="648"/>
      <c r="AR828" s="648"/>
      <c r="AS828" s="648"/>
      <c r="AT828" s="649"/>
      <c r="AU828" s="367"/>
      <c r="AV828" s="368"/>
      <c r="AW828" s="368"/>
      <c r="AX828" s="369"/>
      <c r="AY828">
        <f t="shared" ref="AY828:AY838" si="117">$AY$826</f>
        <v>0</v>
      </c>
    </row>
    <row r="829" spans="1:51" ht="24.75" hidden="1" customHeight="1" x14ac:dyDescent="0.15">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15">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15">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15">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15">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15">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15">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15">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15">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15">
      <c r="A838" s="614"/>
      <c r="B838" s="615"/>
      <c r="C838" s="615"/>
      <c r="D838" s="615"/>
      <c r="E838" s="615"/>
      <c r="F838" s="616"/>
      <c r="G838" s="806" t="s">
        <v>20</v>
      </c>
      <c r="H838" s="807"/>
      <c r="I838" s="807"/>
      <c r="J838" s="807"/>
      <c r="K838" s="807"/>
      <c r="L838" s="808"/>
      <c r="M838" s="809"/>
      <c r="N838" s="809"/>
      <c r="O838" s="809"/>
      <c r="P838" s="809"/>
      <c r="Q838" s="809"/>
      <c r="R838" s="809"/>
      <c r="S838" s="809"/>
      <c r="T838" s="809"/>
      <c r="U838" s="809"/>
      <c r="V838" s="809"/>
      <c r="W838" s="809"/>
      <c r="X838" s="810"/>
      <c r="Y838" s="811">
        <f>SUM(Y828:AB837)</f>
        <v>0</v>
      </c>
      <c r="Z838" s="812"/>
      <c r="AA838" s="812"/>
      <c r="AB838" s="813"/>
      <c r="AC838" s="806" t="s">
        <v>20</v>
      </c>
      <c r="AD838" s="807"/>
      <c r="AE838" s="807"/>
      <c r="AF838" s="807"/>
      <c r="AG838" s="807"/>
      <c r="AH838" s="808"/>
      <c r="AI838" s="809"/>
      <c r="AJ838" s="809"/>
      <c r="AK838" s="809"/>
      <c r="AL838" s="809"/>
      <c r="AM838" s="809"/>
      <c r="AN838" s="809"/>
      <c r="AO838" s="809"/>
      <c r="AP838" s="809"/>
      <c r="AQ838" s="809"/>
      <c r="AR838" s="809"/>
      <c r="AS838" s="809"/>
      <c r="AT838" s="810"/>
      <c r="AU838" s="811">
        <f>SUM(AU828:AX837)</f>
        <v>0</v>
      </c>
      <c r="AV838" s="812"/>
      <c r="AW838" s="812"/>
      <c r="AX838" s="814"/>
      <c r="AY838">
        <f t="shared" si="117"/>
        <v>0</v>
      </c>
    </row>
    <row r="839" spans="1:51" ht="24.75" customHeight="1" thickBot="1" x14ac:dyDescent="0.2">
      <c r="A839" s="884" t="s">
        <v>147</v>
      </c>
      <c r="B839" s="885"/>
      <c r="C839" s="885"/>
      <c r="D839" s="885"/>
      <c r="E839" s="885"/>
      <c r="F839" s="885"/>
      <c r="G839" s="885"/>
      <c r="H839" s="885"/>
      <c r="I839" s="885"/>
      <c r="J839" s="885"/>
      <c r="K839" s="885"/>
      <c r="L839" s="885"/>
      <c r="M839" s="885"/>
      <c r="N839" s="885"/>
      <c r="O839" s="885"/>
      <c r="P839" s="885"/>
      <c r="Q839" s="885"/>
      <c r="R839" s="885"/>
      <c r="S839" s="885"/>
      <c r="T839" s="885"/>
      <c r="U839" s="885"/>
      <c r="V839" s="885"/>
      <c r="W839" s="885"/>
      <c r="X839" s="885"/>
      <c r="Y839" s="885"/>
      <c r="Z839" s="885"/>
      <c r="AA839" s="885"/>
      <c r="AB839" s="885"/>
      <c r="AC839" s="885"/>
      <c r="AD839" s="885"/>
      <c r="AE839" s="885"/>
      <c r="AF839" s="885"/>
      <c r="AG839" s="885"/>
      <c r="AH839" s="885"/>
      <c r="AI839" s="885"/>
      <c r="AJ839" s="885"/>
      <c r="AK839" s="886"/>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287</v>
      </c>
      <c r="AI844" s="345"/>
      <c r="AJ844" s="345"/>
      <c r="AK844" s="345"/>
      <c r="AL844" s="345" t="s">
        <v>21</v>
      </c>
      <c r="AM844" s="345"/>
      <c r="AN844" s="345"/>
      <c r="AO844" s="349"/>
      <c r="AP844" s="350" t="s">
        <v>222</v>
      </c>
      <c r="AQ844" s="350"/>
      <c r="AR844" s="350"/>
      <c r="AS844" s="350"/>
      <c r="AT844" s="350"/>
      <c r="AU844" s="350"/>
      <c r="AV844" s="350"/>
      <c r="AW844" s="350"/>
      <c r="AX844" s="350"/>
    </row>
    <row r="845" spans="1:51" ht="30" customHeight="1" x14ac:dyDescent="0.15">
      <c r="A845" s="355">
        <v>1</v>
      </c>
      <c r="B845" s="355">
        <v>1</v>
      </c>
      <c r="C845" s="328"/>
      <c r="D845" s="328"/>
      <c r="E845" s="328"/>
      <c r="F845" s="328"/>
      <c r="G845" s="328"/>
      <c r="H845" s="328"/>
      <c r="I845" s="328"/>
      <c r="J845" s="329"/>
      <c r="K845" s="330"/>
      <c r="L845" s="330"/>
      <c r="M845" s="330"/>
      <c r="N845" s="330"/>
      <c r="O845" s="330"/>
      <c r="P845" s="331"/>
      <c r="Q845" s="331"/>
      <c r="R845" s="331"/>
      <c r="S845" s="331"/>
      <c r="T845" s="331"/>
      <c r="U845" s="331"/>
      <c r="V845" s="331"/>
      <c r="W845" s="331"/>
      <c r="X845" s="331"/>
      <c r="Y845" s="332"/>
      <c r="Z845" s="333"/>
      <c r="AA845" s="333"/>
      <c r="AB845" s="334"/>
      <c r="AC845" s="335"/>
      <c r="AD845" s="336"/>
      <c r="AE845" s="336"/>
      <c r="AF845" s="336"/>
      <c r="AG845" s="336"/>
      <c r="AH845" s="351"/>
      <c r="AI845" s="352"/>
      <c r="AJ845" s="352"/>
      <c r="AK845" s="352"/>
      <c r="AL845" s="339"/>
      <c r="AM845" s="340"/>
      <c r="AN845" s="340"/>
      <c r="AO845" s="341"/>
      <c r="AP845" s="342"/>
      <c r="AQ845" s="342"/>
      <c r="AR845" s="342"/>
      <c r="AS845" s="342"/>
      <c r="AT845" s="342"/>
      <c r="AU845" s="342"/>
      <c r="AV845" s="342"/>
      <c r="AW845" s="342"/>
      <c r="AX845" s="342"/>
    </row>
    <row r="846" spans="1:51" ht="30"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287</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0</v>
      </c>
    </row>
    <row r="878" spans="1:51" ht="30" hidden="1" customHeight="1" x14ac:dyDescent="0.15">
      <c r="A878" s="355">
        <v>1</v>
      </c>
      <c r="B878" s="355">
        <v>1</v>
      </c>
      <c r="C878" s="328"/>
      <c r="D878" s="328"/>
      <c r="E878" s="328"/>
      <c r="F878" s="328"/>
      <c r="G878" s="328"/>
      <c r="H878" s="328"/>
      <c r="I878" s="328"/>
      <c r="J878" s="329"/>
      <c r="K878" s="330"/>
      <c r="L878" s="330"/>
      <c r="M878" s="330"/>
      <c r="N878" s="330"/>
      <c r="O878" s="330"/>
      <c r="P878" s="331"/>
      <c r="Q878" s="331"/>
      <c r="R878" s="331"/>
      <c r="S878" s="331"/>
      <c r="T878" s="331"/>
      <c r="U878" s="331"/>
      <c r="V878" s="331"/>
      <c r="W878" s="331"/>
      <c r="X878" s="331"/>
      <c r="Y878" s="332"/>
      <c r="Z878" s="333"/>
      <c r="AA878" s="333"/>
      <c r="AB878" s="334"/>
      <c r="AC878" s="335"/>
      <c r="AD878" s="336"/>
      <c r="AE878" s="336"/>
      <c r="AF878" s="336"/>
      <c r="AG878" s="336"/>
      <c r="AH878" s="351"/>
      <c r="AI878" s="352"/>
      <c r="AJ878" s="352"/>
      <c r="AK878" s="352"/>
      <c r="AL878" s="339"/>
      <c r="AM878" s="340"/>
      <c r="AN878" s="340"/>
      <c r="AO878" s="341"/>
      <c r="AP878" s="342"/>
      <c r="AQ878" s="342"/>
      <c r="AR878" s="342"/>
      <c r="AS878" s="342"/>
      <c r="AT878" s="342"/>
      <c r="AU878" s="342"/>
      <c r="AV878" s="342"/>
      <c r="AW878" s="342"/>
      <c r="AX878" s="342"/>
      <c r="AY878">
        <f t="shared" si="118"/>
        <v>0</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287</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287</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287</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287</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287</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287</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hidden="1" customHeight="1" x14ac:dyDescent="0.15">
      <c r="A1110" s="355">
        <v>1</v>
      </c>
      <c r="B1110" s="355">
        <v>1</v>
      </c>
      <c r="C1110" s="353"/>
      <c r="D1110" s="353"/>
      <c r="E1110" s="354"/>
      <c r="F1110" s="354"/>
      <c r="G1110" s="354"/>
      <c r="H1110" s="354"/>
      <c r="I1110" s="354"/>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17" max="49" man="1"/>
    <brk id="72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650</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650</v>
      </c>
      <c r="R4" s="13" t="str">
        <f t="shared" si="3"/>
        <v>補助</v>
      </c>
      <c r="S4" s="13" t="str">
        <f t="shared" si="4"/>
        <v>補助</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補助</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補助</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補助</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補助</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650</v>
      </c>
      <c r="M11" s="13" t="str">
        <f t="shared" si="2"/>
        <v>その他の事項経費</v>
      </c>
      <c r="N11" s="13" t="str">
        <f t="shared" si="6"/>
        <v>その他の事項経費</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15">
      <c r="A24" s="74" t="s">
        <v>323</v>
      </c>
      <c r="B24" s="15"/>
      <c r="C24" s="13" t="str">
        <f t="shared" si="9"/>
        <v/>
      </c>
      <c r="D24" s="13" t="str">
        <f>IF(C24="",D23,IF(D23&lt;&gt;"",CONCATENATE(D23,"、",C24),C24))</f>
        <v/>
      </c>
      <c r="F24" s="18" t="s">
        <v>328</v>
      </c>
      <c r="G24" s="17"/>
      <c r="H24" s="13" t="str">
        <f t="shared" si="1"/>
        <v/>
      </c>
      <c r="I24" s="13" t="str">
        <f t="shared" si="5"/>
        <v>一般会計</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499</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616</v>
      </c>
      <c r="Y36" s="32" t="s">
        <v>369</v>
      </c>
      <c r="Z36" s="32" t="s">
        <v>500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501</v>
      </c>
      <c r="AF37" s="30"/>
      <c r="AK37" s="42" t="str">
        <f t="shared" si="7"/>
        <v>j</v>
      </c>
    </row>
    <row r="38" spans="1:37" x14ac:dyDescent="0.15">
      <c r="A38" s="13"/>
      <c r="B38" s="13"/>
      <c r="F38" s="13"/>
      <c r="G38" s="19"/>
      <c r="K38" s="13"/>
      <c r="L38" s="13"/>
      <c r="O38" s="13"/>
      <c r="P38" s="13"/>
      <c r="Q38" s="19"/>
      <c r="T38" s="13"/>
      <c r="U38" s="32" t="s">
        <v>307</v>
      </c>
      <c r="Y38" s="32" t="s">
        <v>371</v>
      </c>
      <c r="Z38" s="32" t="s">
        <v>502</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503</v>
      </c>
      <c r="AF39" s="30"/>
      <c r="AK39" s="42" t="str">
        <f t="shared" si="7"/>
        <v>l</v>
      </c>
    </row>
    <row r="40" spans="1:37" x14ac:dyDescent="0.15">
      <c r="A40" s="13"/>
      <c r="B40" s="13"/>
      <c r="F40" s="13"/>
      <c r="G40" s="19"/>
      <c r="K40" s="13"/>
      <c r="L40" s="13"/>
      <c r="O40" s="13"/>
      <c r="P40" s="13"/>
      <c r="Q40" s="19"/>
      <c r="T40" s="13"/>
      <c r="Y40" s="32" t="s">
        <v>373</v>
      </c>
      <c r="Z40" s="32" t="s">
        <v>504</v>
      </c>
      <c r="AF40" s="30"/>
      <c r="AK40" s="42" t="str">
        <f t="shared" si="7"/>
        <v>m</v>
      </c>
    </row>
    <row r="41" spans="1:37" x14ac:dyDescent="0.15">
      <c r="A41" s="13"/>
      <c r="B41" s="13"/>
      <c r="F41" s="13"/>
      <c r="G41" s="19"/>
      <c r="K41" s="13"/>
      <c r="L41" s="13"/>
      <c r="O41" s="13"/>
      <c r="P41" s="13"/>
      <c r="Q41" s="19"/>
      <c r="T41" s="13"/>
      <c r="Y41" s="32" t="s">
        <v>374</v>
      </c>
      <c r="Z41" s="32" t="s">
        <v>505</v>
      </c>
      <c r="AF41" s="30"/>
      <c r="AK41" s="42" t="str">
        <f t="shared" si="7"/>
        <v>n</v>
      </c>
    </row>
    <row r="42" spans="1:37" x14ac:dyDescent="0.15">
      <c r="A42" s="13"/>
      <c r="B42" s="13"/>
      <c r="F42" s="13"/>
      <c r="G42" s="19"/>
      <c r="K42" s="13"/>
      <c r="L42" s="13"/>
      <c r="O42" s="13"/>
      <c r="P42" s="13"/>
      <c r="Q42" s="19"/>
      <c r="T42" s="13"/>
      <c r="Y42" s="32" t="s">
        <v>375</v>
      </c>
      <c r="Z42" s="32" t="s">
        <v>506</v>
      </c>
      <c r="AF42" s="30"/>
      <c r="AK42" s="42" t="str">
        <f t="shared" si="7"/>
        <v>o</v>
      </c>
    </row>
    <row r="43" spans="1:37" x14ac:dyDescent="0.15">
      <c r="A43" s="13"/>
      <c r="B43" s="13"/>
      <c r="F43" s="13"/>
      <c r="G43" s="19"/>
      <c r="K43" s="13"/>
      <c r="L43" s="13"/>
      <c r="O43" s="13"/>
      <c r="P43" s="13"/>
      <c r="Q43" s="19"/>
      <c r="T43" s="13"/>
      <c r="Y43" s="32" t="s">
        <v>376</v>
      </c>
      <c r="Z43" s="32" t="s">
        <v>507</v>
      </c>
      <c r="AF43" s="30"/>
      <c r="AK43" s="42" t="str">
        <f t="shared" si="7"/>
        <v>p</v>
      </c>
    </row>
    <row r="44" spans="1:37" x14ac:dyDescent="0.15">
      <c r="A44" s="13"/>
      <c r="B44" s="13"/>
      <c r="F44" s="13"/>
      <c r="G44" s="19"/>
      <c r="K44" s="13"/>
      <c r="L44" s="13"/>
      <c r="O44" s="13"/>
      <c r="P44" s="13"/>
      <c r="Q44" s="19"/>
      <c r="T44" s="13"/>
      <c r="Y44" s="32" t="s">
        <v>377</v>
      </c>
      <c r="Z44" s="32" t="s">
        <v>508</v>
      </c>
      <c r="AF44" s="30"/>
      <c r="AK44" s="42" t="str">
        <f t="shared" si="7"/>
        <v>q</v>
      </c>
    </row>
    <row r="45" spans="1:37" x14ac:dyDescent="0.15">
      <c r="A45" s="13"/>
      <c r="B45" s="13"/>
      <c r="F45" s="13"/>
      <c r="G45" s="19"/>
      <c r="K45" s="13"/>
      <c r="L45" s="13"/>
      <c r="O45" s="13"/>
      <c r="P45" s="13"/>
      <c r="Q45" s="19"/>
      <c r="T45" s="13"/>
      <c r="Y45" s="32" t="s">
        <v>378</v>
      </c>
      <c r="Z45" s="32" t="s">
        <v>509</v>
      </c>
      <c r="AF45" s="30"/>
      <c r="AK45" s="42" t="str">
        <f t="shared" si="7"/>
        <v>r</v>
      </c>
    </row>
    <row r="46" spans="1:37" x14ac:dyDescent="0.15">
      <c r="A46" s="13"/>
      <c r="B46" s="13"/>
      <c r="F46" s="13"/>
      <c r="G46" s="19"/>
      <c r="K46" s="13"/>
      <c r="L46" s="13"/>
      <c r="O46" s="13"/>
      <c r="P46" s="13"/>
      <c r="Q46" s="19"/>
      <c r="T46" s="13"/>
      <c r="Y46" s="32" t="s">
        <v>379</v>
      </c>
      <c r="Z46" s="32" t="s">
        <v>510</v>
      </c>
      <c r="AF46" s="30"/>
      <c r="AK46" s="42" t="str">
        <f t="shared" si="7"/>
        <v>s</v>
      </c>
    </row>
    <row r="47" spans="1:37" x14ac:dyDescent="0.15">
      <c r="A47" s="13"/>
      <c r="B47" s="13"/>
      <c r="F47" s="13"/>
      <c r="G47" s="19"/>
      <c r="K47" s="13"/>
      <c r="L47" s="13"/>
      <c r="O47" s="13"/>
      <c r="P47" s="13"/>
      <c r="Q47" s="19"/>
      <c r="T47" s="13"/>
      <c r="Y47" s="32" t="s">
        <v>380</v>
      </c>
      <c r="Z47" s="32" t="s">
        <v>511</v>
      </c>
      <c r="AF47" s="30"/>
      <c r="AK47" s="42" t="str">
        <f t="shared" si="7"/>
        <v>t</v>
      </c>
    </row>
    <row r="48" spans="1:37" x14ac:dyDescent="0.15">
      <c r="A48" s="13"/>
      <c r="B48" s="13"/>
      <c r="F48" s="13"/>
      <c r="G48" s="19"/>
      <c r="K48" s="13"/>
      <c r="L48" s="13"/>
      <c r="O48" s="13"/>
      <c r="P48" s="13"/>
      <c r="Q48" s="19"/>
      <c r="T48" s="13"/>
      <c r="Y48" s="32" t="s">
        <v>381</v>
      </c>
      <c r="Z48" s="32" t="s">
        <v>512</v>
      </c>
      <c r="AF48" s="30"/>
      <c r="AK48" s="42" t="str">
        <f t="shared" si="7"/>
        <v>u</v>
      </c>
    </row>
    <row r="49" spans="1:37" x14ac:dyDescent="0.15">
      <c r="A49" s="13"/>
      <c r="B49" s="13"/>
      <c r="F49" s="13"/>
      <c r="G49" s="19"/>
      <c r="K49" s="13"/>
      <c r="L49" s="13"/>
      <c r="O49" s="13"/>
      <c r="P49" s="13"/>
      <c r="Q49" s="19"/>
      <c r="T49" s="13"/>
      <c r="Y49" s="32" t="s">
        <v>382</v>
      </c>
      <c r="Z49" s="32" t="s">
        <v>513</v>
      </c>
      <c r="AF49" s="30"/>
      <c r="AK49" s="42" t="str">
        <f t="shared" si="7"/>
        <v>v</v>
      </c>
    </row>
    <row r="50" spans="1:37" x14ac:dyDescent="0.15">
      <c r="A50" s="13"/>
      <c r="B50" s="13"/>
      <c r="F50" s="13"/>
      <c r="G50" s="19"/>
      <c r="K50" s="13"/>
      <c r="L50" s="13"/>
      <c r="O50" s="13"/>
      <c r="P50" s="13"/>
      <c r="Q50" s="19"/>
      <c r="T50" s="13"/>
      <c r="Y50" s="32" t="s">
        <v>383</v>
      </c>
      <c r="Z50" s="32" t="s">
        <v>514</v>
      </c>
      <c r="AF50" s="30"/>
    </row>
    <row r="51" spans="1:37" x14ac:dyDescent="0.15">
      <c r="A51" s="13"/>
      <c r="B51" s="13"/>
      <c r="F51" s="13"/>
      <c r="G51" s="19"/>
      <c r="K51" s="13"/>
      <c r="L51" s="13"/>
      <c r="O51" s="13"/>
      <c r="P51" s="13"/>
      <c r="Q51" s="19"/>
      <c r="T51" s="13"/>
      <c r="Y51" s="32" t="s">
        <v>384</v>
      </c>
      <c r="Z51" s="32" t="s">
        <v>515</v>
      </c>
      <c r="AF51" s="30"/>
    </row>
    <row r="52" spans="1:37" x14ac:dyDescent="0.15">
      <c r="A52" s="13"/>
      <c r="B52" s="13"/>
      <c r="F52" s="13"/>
      <c r="G52" s="19"/>
      <c r="K52" s="13"/>
      <c r="L52" s="13"/>
      <c r="O52" s="13"/>
      <c r="P52" s="13"/>
      <c r="Q52" s="19"/>
      <c r="T52" s="13"/>
      <c r="Y52" s="32" t="s">
        <v>385</v>
      </c>
      <c r="Z52" s="32" t="s">
        <v>516</v>
      </c>
      <c r="AF52" s="30"/>
    </row>
    <row r="53" spans="1:37" x14ac:dyDescent="0.15">
      <c r="A53" s="13"/>
      <c r="B53" s="13"/>
      <c r="F53" s="13"/>
      <c r="G53" s="19"/>
      <c r="K53" s="13"/>
      <c r="L53" s="13"/>
      <c r="O53" s="13"/>
      <c r="P53" s="13"/>
      <c r="Q53" s="19"/>
      <c r="T53" s="13"/>
      <c r="Y53" s="32" t="s">
        <v>386</v>
      </c>
      <c r="Z53" s="32" t="s">
        <v>517</v>
      </c>
      <c r="AF53" s="30"/>
    </row>
    <row r="54" spans="1:37" x14ac:dyDescent="0.15">
      <c r="A54" s="13"/>
      <c r="B54" s="13"/>
      <c r="F54" s="13"/>
      <c r="G54" s="19"/>
      <c r="K54" s="13"/>
      <c r="L54" s="13"/>
      <c r="O54" s="13"/>
      <c r="P54" s="20"/>
      <c r="Q54" s="19"/>
      <c r="T54" s="13"/>
      <c r="Y54" s="32" t="s">
        <v>387</v>
      </c>
      <c r="Z54" s="32" t="s">
        <v>518</v>
      </c>
      <c r="AF54" s="30"/>
    </row>
    <row r="55" spans="1:37" x14ac:dyDescent="0.15">
      <c r="A55" s="13"/>
      <c r="B55" s="13"/>
      <c r="F55" s="13"/>
      <c r="G55" s="19"/>
      <c r="K55" s="13"/>
      <c r="L55" s="13"/>
      <c r="O55" s="13"/>
      <c r="P55" s="13"/>
      <c r="Q55" s="19"/>
      <c r="T55" s="13"/>
      <c r="Y55" s="32" t="s">
        <v>388</v>
      </c>
      <c r="Z55" s="32" t="s">
        <v>519</v>
      </c>
      <c r="AF55" s="30"/>
    </row>
    <row r="56" spans="1:37" x14ac:dyDescent="0.15">
      <c r="A56" s="13"/>
      <c r="B56" s="13"/>
      <c r="F56" s="13"/>
      <c r="G56" s="19"/>
      <c r="K56" s="13"/>
      <c r="L56" s="13"/>
      <c r="O56" s="13"/>
      <c r="P56" s="13"/>
      <c r="Q56" s="19"/>
      <c r="T56" s="13"/>
      <c r="Y56" s="32" t="s">
        <v>389</v>
      </c>
      <c r="Z56" s="32" t="s">
        <v>520</v>
      </c>
      <c r="AF56" s="30"/>
    </row>
    <row r="57" spans="1:37" x14ac:dyDescent="0.15">
      <c r="A57" s="13"/>
      <c r="B57" s="13"/>
      <c r="F57" s="13"/>
      <c r="G57" s="19"/>
      <c r="K57" s="13"/>
      <c r="L57" s="13"/>
      <c r="O57" s="13"/>
      <c r="P57" s="13"/>
      <c r="Q57" s="19"/>
      <c r="T57" s="13"/>
      <c r="Y57" s="32" t="s">
        <v>390</v>
      </c>
      <c r="Z57" s="32" t="s">
        <v>521</v>
      </c>
      <c r="AF57" s="30"/>
    </row>
    <row r="58" spans="1:37" x14ac:dyDescent="0.15">
      <c r="A58" s="13"/>
      <c r="B58" s="13"/>
      <c r="F58" s="13"/>
      <c r="G58" s="19"/>
      <c r="K58" s="13"/>
      <c r="L58" s="13"/>
      <c r="O58" s="13"/>
      <c r="P58" s="13"/>
      <c r="Q58" s="19"/>
      <c r="T58" s="13"/>
      <c r="Y58" s="32" t="s">
        <v>391</v>
      </c>
      <c r="Z58" s="32" t="s">
        <v>522</v>
      </c>
      <c r="AF58" s="30"/>
    </row>
    <row r="59" spans="1:37" x14ac:dyDescent="0.15">
      <c r="A59" s="13"/>
      <c r="B59" s="13"/>
      <c r="F59" s="13"/>
      <c r="G59" s="19"/>
      <c r="K59" s="13"/>
      <c r="L59" s="13"/>
      <c r="O59" s="13"/>
      <c r="P59" s="13"/>
      <c r="Q59" s="19"/>
      <c r="T59" s="13"/>
      <c r="Y59" s="32" t="s">
        <v>392</v>
      </c>
      <c r="Z59" s="32" t="s">
        <v>523</v>
      </c>
      <c r="AF59" s="30"/>
    </row>
    <row r="60" spans="1:37" x14ac:dyDescent="0.15">
      <c r="A60" s="13"/>
      <c r="B60" s="13"/>
      <c r="F60" s="13"/>
      <c r="G60" s="19"/>
      <c r="K60" s="13"/>
      <c r="L60" s="13"/>
      <c r="O60" s="13"/>
      <c r="P60" s="13"/>
      <c r="Q60" s="19"/>
      <c r="T60" s="13"/>
      <c r="Y60" s="32" t="s">
        <v>393</v>
      </c>
      <c r="Z60" s="32" t="s">
        <v>524</v>
      </c>
      <c r="AF60" s="30"/>
    </row>
    <row r="61" spans="1:37" x14ac:dyDescent="0.15">
      <c r="A61" s="13"/>
      <c r="B61" s="13"/>
      <c r="F61" s="13"/>
      <c r="G61" s="19"/>
      <c r="K61" s="13"/>
      <c r="L61" s="13"/>
      <c r="O61" s="13"/>
      <c r="P61" s="13"/>
      <c r="Q61" s="19"/>
      <c r="T61" s="13"/>
      <c r="Y61" s="32" t="s">
        <v>394</v>
      </c>
      <c r="Z61" s="32" t="s">
        <v>525</v>
      </c>
      <c r="AF61" s="30"/>
    </row>
    <row r="62" spans="1:37" x14ac:dyDescent="0.15">
      <c r="A62" s="13"/>
      <c r="B62" s="13"/>
      <c r="F62" s="13"/>
      <c r="G62" s="19"/>
      <c r="K62" s="13"/>
      <c r="L62" s="13"/>
      <c r="O62" s="13"/>
      <c r="P62" s="13"/>
      <c r="Q62" s="19"/>
      <c r="T62" s="13"/>
      <c r="Y62" s="32" t="s">
        <v>395</v>
      </c>
      <c r="Z62" s="32" t="s">
        <v>526</v>
      </c>
      <c r="AF62" s="30"/>
    </row>
    <row r="63" spans="1:37" x14ac:dyDescent="0.15">
      <c r="A63" s="13"/>
      <c r="B63" s="13"/>
      <c r="F63" s="13"/>
      <c r="G63" s="19"/>
      <c r="K63" s="13"/>
      <c r="L63" s="13"/>
      <c r="O63" s="13"/>
      <c r="P63" s="13"/>
      <c r="Q63" s="19"/>
      <c r="T63" s="13"/>
      <c r="Y63" s="32" t="s">
        <v>396</v>
      </c>
      <c r="Z63" s="32" t="s">
        <v>527</v>
      </c>
      <c r="AF63" s="30"/>
    </row>
    <row r="64" spans="1:37" x14ac:dyDescent="0.15">
      <c r="A64" s="13"/>
      <c r="B64" s="13"/>
      <c r="F64" s="13"/>
      <c r="G64" s="19"/>
      <c r="K64" s="13"/>
      <c r="L64" s="13"/>
      <c r="O64" s="13"/>
      <c r="P64" s="13"/>
      <c r="Q64" s="19"/>
      <c r="T64" s="13"/>
      <c r="Y64" s="32" t="s">
        <v>397</v>
      </c>
      <c r="Z64" s="32" t="s">
        <v>528</v>
      </c>
      <c r="AF64" s="30"/>
    </row>
    <row r="65" spans="1:32" x14ac:dyDescent="0.15">
      <c r="A65" s="13"/>
      <c r="B65" s="13"/>
      <c r="F65" s="13"/>
      <c r="G65" s="19"/>
      <c r="K65" s="13"/>
      <c r="L65" s="13"/>
      <c r="O65" s="13"/>
      <c r="P65" s="13"/>
      <c r="Q65" s="19"/>
      <c r="T65" s="13"/>
      <c r="Y65" s="32" t="s">
        <v>398</v>
      </c>
      <c r="Z65" s="32" t="s">
        <v>529</v>
      </c>
      <c r="AF65" s="30"/>
    </row>
    <row r="66" spans="1:32" x14ac:dyDescent="0.15">
      <c r="A66" s="13"/>
      <c r="B66" s="13"/>
      <c r="F66" s="13"/>
      <c r="G66" s="19"/>
      <c r="K66" s="13"/>
      <c r="L66" s="13"/>
      <c r="O66" s="13"/>
      <c r="P66" s="13"/>
      <c r="Q66" s="19"/>
      <c r="T66" s="13"/>
      <c r="Y66" s="32" t="s">
        <v>70</v>
      </c>
      <c r="Z66" s="32" t="s">
        <v>530</v>
      </c>
      <c r="AF66" s="30"/>
    </row>
    <row r="67" spans="1:32" x14ac:dyDescent="0.15">
      <c r="A67" s="13"/>
      <c r="B67" s="13"/>
      <c r="F67" s="13"/>
      <c r="G67" s="19"/>
      <c r="K67" s="13"/>
      <c r="L67" s="13"/>
      <c r="O67" s="13"/>
      <c r="P67" s="13"/>
      <c r="Q67" s="19"/>
      <c r="T67" s="13"/>
      <c r="Y67" s="32" t="s">
        <v>399</v>
      </c>
      <c r="Z67" s="32" t="s">
        <v>531</v>
      </c>
      <c r="AF67" s="30"/>
    </row>
    <row r="68" spans="1:32" x14ac:dyDescent="0.15">
      <c r="A68" s="13"/>
      <c r="B68" s="13"/>
      <c r="F68" s="13"/>
      <c r="G68" s="19"/>
      <c r="K68" s="13"/>
      <c r="L68" s="13"/>
      <c r="O68" s="13"/>
      <c r="P68" s="13"/>
      <c r="Q68" s="19"/>
      <c r="T68" s="13"/>
      <c r="Y68" s="32" t="s">
        <v>400</v>
      </c>
      <c r="Z68" s="32" t="s">
        <v>532</v>
      </c>
      <c r="AF68" s="30"/>
    </row>
    <row r="69" spans="1:32" x14ac:dyDescent="0.15">
      <c r="A69" s="13"/>
      <c r="B69" s="13"/>
      <c r="F69" s="13"/>
      <c r="G69" s="19"/>
      <c r="K69" s="13"/>
      <c r="L69" s="13"/>
      <c r="O69" s="13"/>
      <c r="P69" s="13"/>
      <c r="Q69" s="19"/>
      <c r="T69" s="13"/>
      <c r="Y69" s="32" t="s">
        <v>401</v>
      </c>
      <c r="Z69" s="32" t="s">
        <v>533</v>
      </c>
      <c r="AF69" s="30"/>
    </row>
    <row r="70" spans="1:32" x14ac:dyDescent="0.15">
      <c r="A70" s="13"/>
      <c r="B70" s="13"/>
      <c r="Y70" s="32" t="s">
        <v>402</v>
      </c>
      <c r="Z70" s="32" t="s">
        <v>534</v>
      </c>
    </row>
    <row r="71" spans="1:32" x14ac:dyDescent="0.15">
      <c r="Y71" s="32" t="s">
        <v>403</v>
      </c>
      <c r="Z71" s="32" t="s">
        <v>535</v>
      </c>
    </row>
    <row r="72" spans="1:32" x14ac:dyDescent="0.15">
      <c r="Y72" s="32" t="s">
        <v>404</v>
      </c>
      <c r="Z72" s="32" t="s">
        <v>536</v>
      </c>
    </row>
    <row r="73" spans="1:32" x14ac:dyDescent="0.15">
      <c r="Y73" s="32" t="s">
        <v>405</v>
      </c>
      <c r="Z73" s="32" t="s">
        <v>537</v>
      </c>
    </row>
    <row r="74" spans="1:32" x14ac:dyDescent="0.15">
      <c r="Y74" s="32" t="s">
        <v>406</v>
      </c>
      <c r="Z74" s="32" t="s">
        <v>538</v>
      </c>
    </row>
    <row r="75" spans="1:32" x14ac:dyDescent="0.15">
      <c r="Y75" s="32" t="s">
        <v>407</v>
      </c>
      <c r="Z75" s="32" t="s">
        <v>539</v>
      </c>
    </row>
    <row r="76" spans="1:32" x14ac:dyDescent="0.15">
      <c r="Y76" s="32" t="s">
        <v>408</v>
      </c>
      <c r="Z76" s="32" t="s">
        <v>540</v>
      </c>
    </row>
    <row r="77" spans="1:32" x14ac:dyDescent="0.15">
      <c r="Y77" s="32" t="s">
        <v>409</v>
      </c>
      <c r="Z77" s="32" t="s">
        <v>541</v>
      </c>
    </row>
    <row r="78" spans="1:32" x14ac:dyDescent="0.15">
      <c r="Y78" s="32" t="s">
        <v>410</v>
      </c>
      <c r="Z78" s="32" t="s">
        <v>542</v>
      </c>
    </row>
    <row r="79" spans="1:32" x14ac:dyDescent="0.15">
      <c r="Y79" s="32" t="s">
        <v>411</v>
      </c>
      <c r="Z79" s="32" t="s">
        <v>543</v>
      </c>
    </row>
    <row r="80" spans="1:32" x14ac:dyDescent="0.15">
      <c r="Y80" s="32" t="s">
        <v>412</v>
      </c>
      <c r="Z80" s="32" t="s">
        <v>544</v>
      </c>
    </row>
    <row r="81" spans="25:26" x14ac:dyDescent="0.15">
      <c r="Y81" s="32" t="s">
        <v>413</v>
      </c>
      <c r="Z81" s="32" t="s">
        <v>545</v>
      </c>
    </row>
    <row r="82" spans="25:26" x14ac:dyDescent="0.15">
      <c r="Y82" s="32" t="s">
        <v>414</v>
      </c>
      <c r="Z82" s="32" t="s">
        <v>546</v>
      </c>
    </row>
    <row r="83" spans="25:26" x14ac:dyDescent="0.15">
      <c r="Y83" s="32" t="s">
        <v>415</v>
      </c>
      <c r="Z83" s="32" t="s">
        <v>547</v>
      </c>
    </row>
    <row r="84" spans="25:26" x14ac:dyDescent="0.15">
      <c r="Y84" s="32" t="s">
        <v>416</v>
      </c>
      <c r="Z84" s="32" t="s">
        <v>548</v>
      </c>
    </row>
    <row r="85" spans="25:26" x14ac:dyDescent="0.15">
      <c r="Y85" s="32" t="s">
        <v>417</v>
      </c>
      <c r="Z85" s="32" t="s">
        <v>549</v>
      </c>
    </row>
    <row r="86" spans="25:26" x14ac:dyDescent="0.15">
      <c r="Y86" s="32" t="s">
        <v>418</v>
      </c>
      <c r="Z86" s="32" t="s">
        <v>550</v>
      </c>
    </row>
    <row r="87" spans="25:26" x14ac:dyDescent="0.15">
      <c r="Y87" s="32" t="s">
        <v>419</v>
      </c>
      <c r="Z87" s="32" t="s">
        <v>551</v>
      </c>
    </row>
    <row r="88" spans="25:26" x14ac:dyDescent="0.15">
      <c r="Y88" s="32" t="s">
        <v>420</v>
      </c>
      <c r="Z88" s="32" t="s">
        <v>552</v>
      </c>
    </row>
    <row r="89" spans="25:26" x14ac:dyDescent="0.15">
      <c r="Y89" s="32" t="s">
        <v>421</v>
      </c>
      <c r="Z89" s="32" t="s">
        <v>553</v>
      </c>
    </row>
    <row r="90" spans="25:26" x14ac:dyDescent="0.15">
      <c r="Y90" s="32" t="s">
        <v>422</v>
      </c>
      <c r="Z90" s="32" t="s">
        <v>554</v>
      </c>
    </row>
    <row r="91" spans="25:26" x14ac:dyDescent="0.15">
      <c r="Y91" s="32" t="s">
        <v>423</v>
      </c>
      <c r="Z91" s="32" t="s">
        <v>555</v>
      </c>
    </row>
    <row r="92" spans="25:26" x14ac:dyDescent="0.15">
      <c r="Y92" s="32" t="s">
        <v>424</v>
      </c>
      <c r="Z92" s="32" t="s">
        <v>556</v>
      </c>
    </row>
    <row r="93" spans="25:26" x14ac:dyDescent="0.15">
      <c r="Y93" s="32" t="s">
        <v>425</v>
      </c>
      <c r="Z93" s="32" t="s">
        <v>557</v>
      </c>
    </row>
    <row r="94" spans="25:26" x14ac:dyDescent="0.15">
      <c r="Y94" s="32" t="s">
        <v>426</v>
      </c>
      <c r="Z94" s="32" t="s">
        <v>558</v>
      </c>
    </row>
    <row r="95" spans="25:26" x14ac:dyDescent="0.15">
      <c r="Y95" s="32" t="s">
        <v>427</v>
      </c>
      <c r="Z95" s="32" t="s">
        <v>559</v>
      </c>
    </row>
    <row r="96" spans="25:26" x14ac:dyDescent="0.15">
      <c r="Y96" s="32" t="s">
        <v>329</v>
      </c>
      <c r="Z96" s="32" t="s">
        <v>560</v>
      </c>
    </row>
    <row r="97" spans="25:26" x14ac:dyDescent="0.15">
      <c r="Y97" s="32" t="s">
        <v>428</v>
      </c>
      <c r="Z97" s="32" t="s">
        <v>561</v>
      </c>
    </row>
    <row r="98" spans="25:26" x14ac:dyDescent="0.15">
      <c r="Y98" s="32" t="s">
        <v>429</v>
      </c>
      <c r="Z98" s="32" t="s">
        <v>562</v>
      </c>
    </row>
    <row r="99" spans="25:26" x14ac:dyDescent="0.15">
      <c r="Y99" s="32" t="s">
        <v>459</v>
      </c>
      <c r="Z99" s="32" t="s">
        <v>563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2021-03-08T07:58:12Z</cp:lastPrinted>
  <dcterms:created xsi:type="dcterms:W3CDTF">2012-03-13T00:50:25Z</dcterms:created>
  <dcterms:modified xsi:type="dcterms:W3CDTF">2021-09-03T17:25:33Z</dcterms:modified>
</cp:coreProperties>
</file>