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H30.3.31以前の文書\04_予算・決算\行政事業レビュー\R3\3. 最終公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<sst xmlns="http://schemas.openxmlformats.org/spreadsheetml/2006/main" count="3240" uniqueCount="818">
  <si>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</si>
  <si>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</si>
  <si>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</si>
  <si>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</si>
  <si>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</si>
  <si>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</si>
  <si>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</si>
  <si>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</si>
  <si>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</si>
  <si>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</si>
  <si>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</si>
  <si>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</si>
  <si>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</si>
  <si>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</si>
  <si>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</si>
  <si>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</si>
  <si>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</si>
  <si>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</si>
  <si>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</si>
  <si>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</si>
  <si>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</si>
  <si>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</si>
  <si>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全国の生産年齢人口の減少率より減少が緩やかな全部離島市町村の割合を毎年度20％以上とする。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</si>
  <si>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</si>
  <si>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</si>
  <si>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</si>
  <si>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</si>
  <si>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</si>
  <si>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</si>
  <si>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</si>
  <si>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</si>
  <si>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</si>
  <si>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</si>
  <si>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</si>
  <si>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</si>
  <si>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</si>
  <si>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</si>
  <si>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</si>
  <si>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</si>
  <si>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</si>
  <si>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</si>
  <si>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</si>
  <si>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</si>
  <si>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</si>
  <si>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</si>
  <si>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</si>
  <si>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</si>
  <si>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</si>
  <si>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</si>
  <si>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</si>
  <si>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</si>
  <si>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93</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</si>
  <si>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</si>
  <si>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</si>
  <si>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</si>
  <si>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</si>
  <si>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</si>
  <si>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</si>
  <si>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</si>
  <si>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</si>
  <si>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</si>
  <si>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</si>
  <si>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離島振興に必要な経費</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</si>
  <si>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</si>
  <si>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</si>
  <si>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</si>
  <si>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</si>
  <si>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</si>
  <si>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</si>
  <si>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</si>
  <si>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</si>
  <si>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</si>
  <si>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</si>
  <si>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</si>
  <si>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人口が社会増加した全部離島市町村の割合（人口が社会増加した全部離島市町村数/全部離島市町村数）</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</si>
  <si>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</si>
  <si>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</si>
  <si>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</si>
  <si>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</si>
  <si>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</si>
  <si>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</si>
  <si>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</si>
  <si>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</si>
  <si>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</si>
  <si>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</si>
  <si>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</si>
  <si>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</si>
  <si>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</si>
  <si>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</si>
  <si>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</si>
  <si>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</si>
  <si>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</si>
  <si>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</si>
  <si>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</si>
  <si>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</si>
  <si>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</si>
  <si>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</si>
  <si>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</si>
  <si>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</si>
  <si>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</si>
  <si>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</si>
  <si>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</si>
  <si>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</si>
  <si>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</si>
  <si>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</si>
  <si>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</si>
  <si>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</si>
  <si>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</si>
  <si>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五島スマートアイランド推進協議会　代表団体　五島市長　野口太郎</t>
  </si>
  <si>
    <t>外部有識者の所見</t>
    <rPh sb="0" eb="2">
      <t>ガイブ</t>
    </rPh>
    <rPh sb="2" eb="5">
      <t>ユウシキシャ</t>
    </rPh>
    <rPh sb="6" eb="8">
      <t>ショケン</t>
    </rPh>
    <phoneticPr fontId="4"/>
  </si>
  <si>
    <t>p.</t>
  </si>
  <si>
    <t>事業の総件数</t>
  </si>
  <si>
    <t>N.</t>
  </si>
  <si>
    <t>北海道礼文町</t>
    <rPh sb="0" eb="3">
      <t>ホッカイドウ</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</si>
  <si>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</si>
  <si>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</si>
  <si>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</si>
  <si>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</si>
  <si>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</si>
  <si>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</si>
  <si>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</si>
  <si>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</si>
  <si>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新上五島町ソリューション協議会　代表団体　日本航空（株）</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</si>
  <si>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</si>
  <si>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</si>
  <si>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</si>
  <si>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八丈島スマートアイランド協議会　代表団体　ランドブレイン株式会社</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</si>
  <si>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</si>
  <si>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</si>
  <si>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</si>
  <si>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</si>
  <si>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</si>
  <si>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新型コロナウイルス感染症の拡大、2050年カーボンニュートラル宣言、自然災害の激甚化・頻発化、デジタル革命の進展等の近年の急激な状況の変化も踏まえつつ、スマートアイランドの実証調査については、離島特有の課題解決に資するような効果的な調査となるよう検討すべき。</t>
    <rPh sb="0" eb="2">
      <t>シンガタ</t>
    </rPh>
    <rPh sb="9" eb="12">
      <t>カンセンショウ</t>
    </rPh>
    <rPh sb="13" eb="15">
      <t>カクダイ</t>
    </rPh>
    <rPh sb="20" eb="21">
      <t>ネン</t>
    </rPh>
    <rPh sb="31" eb="33">
      <t>センゲン</t>
    </rPh>
    <rPh sb="34" eb="36">
      <t>シゼン</t>
    </rPh>
    <rPh sb="36" eb="38">
      <t>サイガイ</t>
    </rPh>
    <rPh sb="39" eb="41">
      <t>ゲキジン</t>
    </rPh>
    <rPh sb="41" eb="42">
      <t>カ</t>
    </rPh>
    <rPh sb="43" eb="45">
      <t>ヒンパツ</t>
    </rPh>
    <rPh sb="45" eb="46">
      <t>カ</t>
    </rPh>
    <rPh sb="51" eb="53">
      <t>カクメイ</t>
    </rPh>
    <rPh sb="54" eb="56">
      <t>シンテン</t>
    </rPh>
    <rPh sb="56" eb="57">
      <t>トウ</t>
    </rPh>
    <rPh sb="58" eb="60">
      <t>キンネン</t>
    </rPh>
    <rPh sb="61" eb="63">
      <t>キュウゲキ</t>
    </rPh>
    <rPh sb="64" eb="66">
      <t>ジョウキョウ</t>
    </rPh>
    <rPh sb="67" eb="69">
      <t>ヘンカ</t>
    </rPh>
    <rPh sb="70" eb="71">
      <t>フ</t>
    </rPh>
    <phoneticPr fontId="4"/>
  </si>
  <si>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</si>
  <si>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</si>
  <si>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</si>
  <si>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</si>
  <si>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</si>
  <si>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</si>
  <si>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</si>
  <si>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</si>
  <si>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</si>
  <si>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</si>
  <si>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</si>
  <si>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</si>
  <si>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</si>
  <si>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離島振興調査費</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</si>
  <si>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</si>
  <si>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</si>
  <si>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</si>
  <si>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</si>
  <si>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</si>
  <si>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</si>
  <si>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</si>
  <si>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</si>
  <si>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</si>
  <si>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</si>
  <si>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</si>
  <si>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</si>
  <si>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</si>
  <si>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</si>
  <si>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</si>
  <si>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</si>
  <si>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</si>
  <si>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</si>
  <si>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</si>
  <si>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</si>
  <si>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</si>
  <si>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</si>
  <si>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</si>
  <si>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</si>
  <si>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</si>
  <si>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</si>
  <si>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</si>
  <si>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</si>
  <si>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</si>
  <si>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基準年（平成24年）に対し、観光入込客数が増加した全部離島市町村の割合を60％以上とする。</t>
  </si>
  <si>
    <t>事業の件数（交流促進事業）</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</si>
  <si>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</si>
  <si>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</si>
  <si>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</si>
  <si>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</si>
  <si>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（株）ＪＴＢ総合研究所</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</si>
  <si>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</si>
  <si>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</si>
  <si>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</si>
  <si>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</si>
  <si>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</si>
  <si>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</si>
  <si>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</si>
  <si>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</si>
  <si>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</si>
  <si>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</si>
  <si>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人口が社会増加した全部離島市町村の割合を毎年度30％以上とする。</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</si>
  <si>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</si>
  <si>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</si>
  <si>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</si>
  <si>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</si>
  <si>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</si>
  <si>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</si>
  <si>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</si>
  <si>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</si>
  <si>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</si>
  <si>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長崎県新上五島町</t>
  </si>
  <si>
    <t>M</t>
  </si>
  <si>
    <t>男女共同参画</t>
  </si>
  <si>
    <t>1994年度</t>
    <rPh sb="5" eb="6">
      <t>ド</t>
    </rPh>
    <phoneticPr fontId="4"/>
  </si>
  <si>
    <t>地球温暖化対策</t>
  </si>
  <si>
    <t>ＩＴ戦略</t>
  </si>
  <si>
    <t>主要経費名</t>
  </si>
  <si>
    <t>社会保障</t>
  </si>
  <si>
    <t>l</t>
  </si>
  <si>
    <t>事業計画の変更</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</si>
  <si>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</si>
  <si>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</si>
  <si>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</si>
  <si>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</si>
  <si>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</si>
  <si>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</si>
  <si>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</si>
  <si>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</si>
  <si>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</si>
  <si>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令和２年度スマートアイランド推進実証調査業務（南知多町）</t>
  </si>
  <si>
    <t>特許特別会計</t>
  </si>
  <si>
    <t>公共事業</t>
  </si>
  <si>
    <t>中小企業対策</t>
  </si>
  <si>
    <t>定量的な成果目標の設定が困難な場合</t>
  </si>
  <si>
    <t>エネルギー対策</t>
  </si>
  <si>
    <t>（選択してください）</t>
    <rPh sb="1" eb="3">
      <t>センタク</t>
    </rPh>
    <phoneticPr fontId="4"/>
  </si>
  <si>
    <t>令和２年度スマートアイランド推進実証調査業務（五島市）</t>
  </si>
  <si>
    <t>444,153/120</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</si>
  <si>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</si>
  <si>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</si>
  <si>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</si>
  <si>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</si>
  <si>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</si>
  <si>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</si>
  <si>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</si>
  <si>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</si>
  <si>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</si>
  <si>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</si>
  <si>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</si>
  <si>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 xml:space="preserve">新たな成長推進枠　500 </t>
  </si>
  <si>
    <t>エネルギー対策特別会計電源開発促進勘定</t>
    <rPh sb="7" eb="9">
      <t>トクベツ</t>
    </rPh>
    <rPh sb="9" eb="11">
      <t>カイケイ</t>
    </rPh>
    <phoneticPr fontId="4"/>
  </si>
  <si>
    <t>鹿児島県三島村</t>
    <rPh sb="0" eb="4">
      <t>カゴシマケン</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</si>
  <si>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</si>
  <si>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</si>
  <si>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</si>
  <si>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</si>
  <si>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</si>
  <si>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</si>
  <si>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</si>
  <si>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</si>
  <si>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島根県海士町</t>
    <rPh sb="0" eb="3">
      <t>シマネケン</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</si>
  <si>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</si>
  <si>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</si>
  <si>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</si>
  <si>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</si>
  <si>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</si>
  <si>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</si>
  <si>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</si>
  <si>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</si>
  <si>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</si>
  <si>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</si>
  <si>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</si>
  <si>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</si>
  <si>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</si>
  <si>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</si>
  <si>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</si>
  <si>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</si>
  <si>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</si>
  <si>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</si>
  <si>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</si>
  <si>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</si>
  <si>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1,285,829/199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</si>
  <si>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</si>
  <si>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</si>
  <si>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</si>
  <si>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</si>
  <si>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</si>
  <si>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</si>
  <si>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</si>
  <si>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</si>
  <si>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</si>
  <si>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</si>
  <si>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</si>
  <si>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</si>
  <si>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</si>
  <si>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</si>
  <si>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</si>
  <si>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</si>
  <si>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</si>
  <si>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</si>
  <si>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</si>
  <si>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</si>
  <si>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</si>
  <si>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</si>
  <si>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</si>
  <si>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</si>
  <si>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</si>
  <si>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</si>
  <si>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</si>
  <si>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</si>
  <si>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</si>
  <si>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</si>
  <si>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</si>
  <si>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</si>
  <si>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</si>
  <si>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</si>
  <si>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</si>
  <si>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</si>
  <si>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課長　岡 朋史</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</si>
  <si>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</si>
  <si>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</si>
  <si>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</si>
  <si>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</si>
  <si>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</si>
  <si>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</si>
  <si>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</si>
  <si>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</si>
  <si>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</si>
  <si>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</si>
  <si>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</si>
  <si>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</si>
  <si>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</si>
  <si>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</si>
  <si>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</si>
  <si>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</si>
  <si>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</si>
  <si>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</si>
  <si>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</si>
  <si>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</si>
  <si>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</si>
  <si>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</si>
  <si>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</si>
  <si>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</si>
  <si>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</si>
  <si>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</si>
  <si>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</si>
  <si>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</si>
  <si>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</si>
  <si>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</si>
  <si>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</si>
  <si>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</si>
  <si>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</si>
  <si>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</si>
  <si>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</si>
  <si>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離島の総人口を目標としており、見合ったものとなっている。</t>
    <rPh sb="0" eb="2">
      <t>リトウ</t>
    </rPh>
    <rPh sb="3" eb="6">
      <t>ソウジンコウ</t>
    </rPh>
    <rPh sb="7" eb="9">
      <t>モクヒョウ</t>
    </rPh>
    <rPh sb="15" eb="17">
      <t>ミア</t>
    </rPh>
    <phoneticPr fontId="4"/>
  </si>
  <si>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</si>
  <si>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</si>
  <si>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</si>
  <si>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</si>
  <si>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</si>
  <si>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</si>
  <si>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</si>
  <si>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</si>
  <si>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</si>
  <si>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</si>
  <si>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</si>
  <si>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</si>
  <si>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</si>
  <si>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</si>
  <si>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</si>
  <si>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</si>
  <si>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</si>
  <si>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</si>
  <si>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令和２年度スマートアイランド推進実証調査業務（三豊市）</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</si>
  <si>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</si>
  <si>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</si>
  <si>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</si>
  <si>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</si>
  <si>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</si>
  <si>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</si>
  <si>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</si>
  <si>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支出額／実施件数（定住促進事業）　　　　　　　</t>
  </si>
  <si>
    <t>昭和52年度</t>
    <rPh sb="0" eb="2">
      <t>ショウワ</t>
    </rPh>
    <rPh sb="4" eb="5">
      <t>ネン</t>
    </rPh>
    <rPh sb="5" eb="6">
      <t>ド</t>
    </rPh>
    <phoneticPr fontId="4"/>
  </si>
  <si>
    <t>h</t>
  </si>
  <si>
    <t>453,467/135</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</si>
  <si>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</si>
  <si>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</si>
  <si>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</si>
  <si>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</si>
  <si>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</si>
  <si>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</si>
  <si>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</si>
  <si>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</si>
  <si>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</si>
  <si>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</si>
  <si>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</si>
  <si>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</si>
  <si>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</si>
  <si>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</si>
  <si>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</si>
  <si>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</si>
  <si>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</si>
  <si>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</si>
  <si>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</si>
  <si>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</si>
  <si>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</si>
  <si>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</si>
  <si>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</si>
  <si>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</si>
  <si>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</si>
  <si>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</si>
  <si>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</si>
  <si>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</si>
  <si>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</si>
  <si>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</si>
  <si>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</si>
  <si>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</si>
  <si>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</si>
  <si>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</si>
  <si>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</si>
  <si>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</si>
  <si>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</si>
  <si>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</si>
  <si>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</si>
  <si>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</si>
  <si>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</si>
  <si>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</si>
  <si>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</si>
  <si>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</si>
  <si>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</si>
  <si>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</si>
  <si>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</si>
  <si>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調査費</t>
    <rPh sb="0" eb="2">
      <t>チョウサ</t>
    </rPh>
    <rPh sb="2" eb="3">
      <t>ヒ</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</si>
  <si>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</si>
  <si>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</si>
  <si>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</si>
  <si>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</si>
  <si>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</si>
  <si>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</si>
  <si>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</si>
  <si>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</si>
  <si>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</si>
  <si>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</si>
  <si>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</si>
  <si>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</si>
  <si>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</si>
  <si>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</si>
  <si>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</si>
  <si>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</si>
  <si>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</si>
  <si>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</si>
  <si>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</si>
  <si>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</si>
  <si>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</si>
  <si>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</si>
  <si>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</si>
  <si>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</si>
  <si>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</si>
  <si>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</si>
  <si>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</si>
  <si>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</si>
  <si>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</si>
  <si>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</si>
  <si>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400</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</si>
  <si>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</si>
  <si>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</si>
  <si>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</si>
  <si>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</si>
  <si>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</si>
  <si>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</si>
  <si>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</si>
  <si>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</si>
  <si>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</si>
  <si>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</si>
  <si>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</si>
  <si>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</si>
  <si>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</si>
  <si>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</si>
  <si>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</si>
  <si>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</si>
  <si>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</si>
  <si>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○交付に係る支出先上位10社リストの中には、令和元年度に交付決定したものが含まれる。
○国土交通省ホームページ　離島振興（http://www.mlit.go.jp/kokudoseisaku/chirit/index.html）</t>
    <rPh sb="22" eb="24">
      <t>レイワ</t>
    </rPh>
    <phoneticPr fontId="4"/>
  </si>
  <si>
    <t>自動車安全特別会計空港整備勘定</t>
  </si>
  <si>
    <t>東日本大震災復興特別会計</t>
  </si>
  <si>
    <t>地方創生</t>
  </si>
  <si>
    <t>ＯＤＡ</t>
  </si>
  <si>
    <t>2,106,326/276</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</si>
  <si>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</si>
  <si>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</si>
  <si>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</si>
  <si>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</si>
  <si>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</si>
  <si>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</si>
  <si>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</si>
  <si>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</si>
  <si>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</si>
  <si>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</si>
  <si>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</si>
  <si>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</si>
  <si>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</si>
  <si>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</si>
  <si>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</si>
  <si>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</si>
  <si>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</si>
  <si>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</si>
  <si>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</si>
  <si>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</si>
  <si>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</si>
  <si>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</si>
  <si>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</si>
  <si>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</si>
  <si>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</si>
  <si>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</si>
  <si>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</si>
  <si>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</si>
  <si>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</si>
  <si>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</si>
  <si>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</si>
  <si>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</si>
  <si>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</si>
  <si>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</si>
  <si>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</si>
  <si>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</si>
  <si>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</si>
  <si>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</si>
  <si>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</si>
  <si>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</si>
  <si>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</si>
  <si>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離島地域の総人口</t>
  </si>
  <si>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</si>
  <si>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</si>
  <si>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</si>
  <si>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</si>
  <si>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</si>
  <si>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</si>
  <si>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令和２年度離島の交流推進支援調査業務（「アイランダー2020」の開催）</t>
  </si>
  <si>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</si>
  <si>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</si>
  <si>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</si>
  <si>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</si>
  <si>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</si>
  <si>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</si>
  <si>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</si>
  <si>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</si>
  <si>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</si>
  <si>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</si>
  <si>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</si>
  <si>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</si>
  <si>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</si>
  <si>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</si>
  <si>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</si>
  <si>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</si>
  <si>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2,216,252/185</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</si>
  <si>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</si>
  <si>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</si>
  <si>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</si>
  <si>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</si>
  <si>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</si>
  <si>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</si>
  <si>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</si>
  <si>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</si>
  <si>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</si>
  <si>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</si>
  <si>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</si>
  <si>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</si>
  <si>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</si>
  <si>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</si>
  <si>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</si>
  <si>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</si>
  <si>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</si>
  <si>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</si>
  <si>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</si>
  <si>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</si>
  <si>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</si>
  <si>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487,719/75</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</si>
  <si>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</si>
  <si>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</si>
  <si>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</si>
  <si>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</si>
  <si>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</si>
  <si>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</si>
  <si>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</si>
  <si>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</si>
  <si>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</si>
  <si>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</si>
  <si>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</si>
  <si>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</si>
  <si>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</si>
  <si>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</si>
  <si>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</si>
  <si>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</si>
  <si>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</si>
  <si>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</si>
  <si>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</si>
  <si>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</si>
  <si>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</si>
  <si>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</si>
  <si>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</si>
  <si>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</si>
  <si>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</si>
  <si>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</si>
  <si>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</si>
  <si>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</si>
  <si>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</si>
  <si>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</si>
  <si>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</si>
  <si>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</si>
  <si>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</si>
  <si>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</si>
  <si>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</si>
  <si>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</si>
  <si>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</si>
  <si>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</si>
  <si>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</si>
  <si>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</si>
  <si>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</si>
  <si>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</si>
  <si>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</si>
  <si>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</si>
  <si>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</si>
  <si>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</si>
  <si>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</si>
  <si>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</si>
  <si>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</si>
  <si>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</si>
  <si>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204,485/92</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</si>
  <si>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</si>
  <si>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</si>
  <si>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</si>
  <si>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</si>
  <si>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</si>
  <si>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</si>
  <si>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</si>
  <si>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</si>
  <si>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</si>
  <si>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</si>
  <si>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</si>
  <si>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</si>
  <si>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</si>
  <si>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</si>
  <si>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</si>
  <si>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</si>
  <si>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</si>
  <si>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</si>
  <si>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事業の実施状況や地方公共団体等からのニーズを踏まえつつ、効率的、効果的な制度の運用を図る。</t>
  </si>
  <si>
    <t>1935年度</t>
    <rPh sb="5" eb="6">
      <t>ド</t>
    </rPh>
    <phoneticPr fontId="4"/>
  </si>
  <si>
    <t>1936年度</t>
    <rPh sb="5" eb="6">
      <t>ド</t>
    </rPh>
    <phoneticPr fontId="4"/>
  </si>
  <si>
    <t>令和２年度　スマートアイランドアイランド推進実証調査業務（新上五島町）</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</si>
  <si>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</si>
  <si>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</si>
  <si>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</si>
  <si>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</si>
  <si>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</si>
  <si>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</si>
  <si>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</si>
  <si>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</si>
  <si>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交付金</t>
    <rPh sb="0" eb="3">
      <t>コウフキン</t>
    </rPh>
    <phoneticPr fontId="4"/>
  </si>
  <si>
    <t>1956年度</t>
    <rPh sb="5" eb="6">
      <t>ド</t>
    </rPh>
    <phoneticPr fontId="4"/>
  </si>
  <si>
    <t>1946年度</t>
    <rPh sb="5" eb="6">
      <t>ド</t>
    </rPh>
    <phoneticPr fontId="4"/>
  </si>
  <si>
    <t>1948年度</t>
    <rPh sb="5" eb="6">
      <t>ド</t>
    </rPh>
    <phoneticPr fontId="4"/>
  </si>
  <si>
    <t>1951年度</t>
    <rPh sb="5" eb="6">
      <t>ド</t>
    </rPh>
    <phoneticPr fontId="4"/>
  </si>
  <si>
    <t>離島活性化交付金</t>
  </si>
  <si>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</si>
  <si>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</si>
  <si>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</si>
  <si>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</si>
  <si>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</si>
  <si>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</si>
  <si>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</si>
  <si>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</si>
  <si>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</si>
  <si>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C.新上五島町ソリューション協議会　代表団体　日本航空（株）</t>
  </si>
  <si>
    <t>2002年度</t>
    <rPh sb="5" eb="6">
      <t>ド</t>
    </rPh>
    <phoneticPr fontId="4"/>
  </si>
  <si>
    <t>1965年度</t>
    <rPh sb="5" eb="6">
      <t>ド</t>
    </rPh>
    <phoneticPr fontId="4"/>
  </si>
  <si>
    <t>1966年度</t>
    <rPh sb="5" eb="6">
      <t>ド</t>
    </rPh>
    <phoneticPr fontId="4"/>
  </si>
  <si>
    <t>千人</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</si>
  <si>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</si>
  <si>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</si>
  <si>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</si>
  <si>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</si>
  <si>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</si>
  <si>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</si>
  <si>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</si>
  <si>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観光入込客数が増加した全部離島市町村の割合（観光入込客数が増加した全部離島市町村数/全部離島市町村数）</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</si>
  <si>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</si>
  <si>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</si>
  <si>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</si>
  <si>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</si>
  <si>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</si>
  <si>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</si>
  <si>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</si>
  <si>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</si>
  <si>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</si>
  <si>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</si>
  <si>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</si>
  <si>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</si>
  <si>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効果等を考慮し実施している。</t>
    <rPh sb="0" eb="2">
      <t>コウカ</t>
    </rPh>
    <rPh sb="2" eb="3">
      <t>トウ</t>
    </rPh>
    <rPh sb="4" eb="6">
      <t>コウリョ</t>
    </rPh>
    <rPh sb="7" eb="9">
      <t>ジッシ</t>
    </rPh>
    <phoneticPr fontId="4"/>
  </si>
  <si>
    <t>1406575/235</t>
  </si>
  <si>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</si>
  <si>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</si>
  <si>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</si>
  <si>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</si>
  <si>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</si>
  <si>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</si>
  <si>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</si>
  <si>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</si>
  <si>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</si>
  <si>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</si>
  <si>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三豊市粟島スマートアイランド推進協議会　代表団体　三豊市</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</si>
  <si>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</si>
  <si>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</si>
  <si>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</si>
  <si>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</si>
  <si>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</si>
  <si>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</si>
  <si>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</si>
  <si>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</si>
  <si>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</si>
  <si>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</si>
  <si>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</si>
  <si>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</si>
  <si>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</si>
  <si>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</si>
  <si>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</si>
  <si>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</si>
  <si>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</si>
  <si>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</si>
  <si>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</si>
  <si>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</si>
  <si>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</si>
  <si>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</si>
  <si>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離島活性化交付金</t>
    <rPh sb="0" eb="2">
      <t>リトウ</t>
    </rPh>
    <rPh sb="2" eb="5">
      <t>カッセイカ</t>
    </rPh>
    <rPh sb="5" eb="8">
      <t>コウフキン</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</si>
  <si>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</si>
  <si>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</si>
  <si>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</si>
  <si>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</si>
  <si>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</si>
  <si>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</si>
  <si>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</si>
  <si>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</si>
  <si>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</si>
  <si>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</si>
  <si>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</si>
  <si>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</si>
  <si>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</si>
  <si>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</si>
  <si>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</si>
  <si>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</si>
  <si>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</si>
  <si>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</si>
  <si>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</si>
  <si>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</si>
  <si>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大崎上島町スマートアイランド推進協議会　代表団体　（株）富士通総研</t>
  </si>
  <si>
    <t>令和3年度行政事業レビューシート</t>
    <rPh sb="0" eb="2">
      <t>レイワ</t>
    </rPh>
    <rPh sb="3" eb="5">
      <t>ネンド</t>
    </rPh>
    <rPh sb="5" eb="7">
      <t>ギョウセイ</t>
    </rPh>
    <rPh sb="7" eb="9">
      <t>ジギョウ</t>
    </rPh>
    <phoneticPr fontId="4"/>
  </si>
  <si>
    <t>令和3年度</t>
    <rPh sb="0" eb="2">
      <t>レイワ</t>
    </rPh>
    <phoneticPr fontId="4"/>
  </si>
  <si>
    <t>新潟県佐渡市</t>
    <rPh sb="0" eb="3">
      <t>ニイガタケン</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</si>
  <si>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</si>
  <si>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</si>
  <si>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</si>
  <si>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</si>
  <si>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上天草市湯島スマートアイランド推進協議会　代表団体　（株）エヌ・ティ・ティ・データ経営研究所</t>
  </si>
  <si>
    <t>昭和55年度</t>
  </si>
  <si>
    <t>終了予定なし</t>
  </si>
  <si>
    <t>全国の生産年齢人口の減少率より減少が緩やかな全部離島市町村の割合（全国の生産年齢人口の減少率より減少が緩やかな全部離島市町村数/全部離島市町村数）</t>
  </si>
  <si>
    <t>離島振興課</t>
  </si>
  <si>
    <t>活動実績は概ね見込み通りである。</t>
    <rPh sb="0" eb="2">
      <t>カツドウ</t>
    </rPh>
    <rPh sb="2" eb="4">
      <t>ジッセキ</t>
    </rPh>
    <rPh sb="5" eb="6">
      <t>オオム</t>
    </rPh>
    <rPh sb="7" eb="9">
      <t>ミコ</t>
    </rPh>
    <rPh sb="10" eb="11">
      <t>ドオ</t>
    </rPh>
    <phoneticPr fontId="4"/>
  </si>
  <si>
    <t>離島振興法第７条の３</t>
  </si>
  <si>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</si>
  <si>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職員旅費</t>
  </si>
  <si>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4"/>
  </si>
  <si>
    <t>令和2年度に離島地域の総人口を345千人以上とする。</t>
  </si>
  <si>
    <t>国土交通省国土政策局離島振興課調べ</t>
  </si>
  <si>
    <t>件</t>
  </si>
  <si>
    <t>事業の件数（定住促進事業）</t>
  </si>
  <si>
    <t>支出総額／実施総件数　　　　　　　</t>
  </si>
  <si>
    <t>支出額/実施件数</t>
  </si>
  <si>
    <t>885,476/103</t>
  </si>
  <si>
    <t>○</t>
  </si>
  <si>
    <t>543,258/86</t>
  </si>
  <si>
    <t>支出額／実施件数（交流促進事業）　　　　　　　　　　　　　　　　</t>
  </si>
  <si>
    <t>１０　国土の総合的な利用、整備及び保全、国土に関する情報の整備</t>
  </si>
  <si>
    <t>３９　離島等の振興を図る</t>
  </si>
  <si>
    <t>離島振興事業費</t>
  </si>
  <si>
    <t>96,1006</t>
  </si>
  <si>
    <t>401l405,新25-55</t>
  </si>
  <si>
    <t>383</t>
  </si>
  <si>
    <t>大分スマートメディカルアイランド協議会　代表団体　株式会社ゼンリン　IoT事業本部IoT事業推進部</t>
  </si>
  <si>
    <t>417</t>
  </si>
  <si>
    <t>409</t>
  </si>
  <si>
    <t>鹿児島県屋久島町</t>
    <rPh sb="0" eb="4">
      <t>カゴシマケン</t>
    </rPh>
    <phoneticPr fontId="4"/>
  </si>
  <si>
    <t>離島の定住促進・人口減少防止等に向け、適切な事業である。</t>
  </si>
  <si>
    <t>408</t>
  </si>
  <si>
    <t>我が国の排他的経済水域の保全など国家的役割を担っている離島地域の事業である。</t>
  </si>
  <si>
    <t>設計の見直しに伴う工期延長、地元住民との調整に不測の時間を要したこと等による。</t>
    <rPh sb="0" eb="2">
      <t>セッケイ</t>
    </rPh>
    <rPh sb="3" eb="5">
      <t>ミナオ</t>
    </rPh>
    <rPh sb="7" eb="8">
      <t>トモナ</t>
    </rPh>
    <rPh sb="9" eb="11">
      <t>コウキ</t>
    </rPh>
    <rPh sb="11" eb="13">
      <t>エンチョウ</t>
    </rPh>
    <rPh sb="14" eb="16">
      <t>ジモト</t>
    </rPh>
    <rPh sb="16" eb="18">
      <t>ジュウミン</t>
    </rPh>
    <rPh sb="20" eb="22">
      <t>チョウセイ</t>
    </rPh>
    <rPh sb="23" eb="25">
      <t>フソク</t>
    </rPh>
    <rPh sb="26" eb="28">
      <t>ジカン</t>
    </rPh>
    <rPh sb="29" eb="30">
      <t>ヨウ</t>
    </rPh>
    <rPh sb="34" eb="35">
      <t>トウ</t>
    </rPh>
    <phoneticPr fontId="4"/>
  </si>
  <si>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4"/>
  </si>
  <si>
    <t>整備された施設等の十分な活用報告がなされている。</t>
    <rPh sb="0" eb="2">
      <t>セイビ</t>
    </rPh>
    <rPh sb="5" eb="7">
      <t>シセツ</t>
    </rPh>
    <rPh sb="7" eb="8">
      <t>トウ</t>
    </rPh>
    <rPh sb="9" eb="11">
      <t>ジュウブン</t>
    </rPh>
    <rPh sb="12" eb="14">
      <t>カツヨウ</t>
    </rPh>
    <rPh sb="14" eb="16">
      <t>ホウコク</t>
    </rPh>
    <phoneticPr fontId="4"/>
  </si>
  <si>
    <t>一般競争、企画競争を実施しており、透明性・競争性の確保に努めている。</t>
  </si>
  <si>
    <t>1,104,507/76</t>
  </si>
  <si>
    <t>301,442/88</t>
  </si>
  <si>
    <t>B.（株）オーエムシー</t>
  </si>
  <si>
    <t>令和２年度離島の交流推進支援調査業務
（「アイランダー2020」の開催）</t>
    <rPh sb="33" eb="35">
      <t>カイサイ</t>
    </rPh>
    <phoneticPr fontId="4"/>
  </si>
  <si>
    <t>D.（株）ＪＴＢ総合研究所</t>
  </si>
  <si>
    <t>東京都利島村</t>
    <rPh sb="0" eb="2">
      <t>トウキョウ</t>
    </rPh>
    <rPh sb="2" eb="3">
      <t>ト</t>
    </rPh>
    <phoneticPr fontId="4"/>
  </si>
  <si>
    <t>長崎県壱岐市</t>
    <rPh sb="0" eb="3">
      <t>ナガサキケン</t>
    </rPh>
    <phoneticPr fontId="4"/>
  </si>
  <si>
    <t>（株）オーエムシー</t>
  </si>
  <si>
    <t>TRIMet推進協議会　代表団体　セコム医療システム株式会社</t>
  </si>
  <si>
    <t>令和２年度スマートアイランド推進実証調査業務（新上五島町）</t>
  </si>
  <si>
    <t>スマートアイランド推進に資する「エネルギーの地産地消」を実現するための実証調査協議会　代表団体　株式会社音力発電</t>
  </si>
  <si>
    <t>令和２年度スマートアイランド推進実証調査業務（大崎上島）</t>
  </si>
  <si>
    <t>令和２年度スマートアイランド推進実証調査業務（鳥羽市）</t>
  </si>
  <si>
    <t>令和２年度スマートアイランド推進実証調査業務（佐伯市）</t>
  </si>
  <si>
    <t>令和２年度スマートアイランド推進実証調査業務（八丈島）</t>
  </si>
  <si>
    <t>令和２年度スマートアイランド推進実証調査業務（海士町）</t>
  </si>
  <si>
    <t>令和２年度スマートアイランド推進実証調査業務（上天草市）</t>
  </si>
  <si>
    <t>南知多スマートアイランド協議会　代表団体　一般社団法人地域問題研究所</t>
  </si>
  <si>
    <t>令和２年度スマートアイランド実証支援業務</t>
  </si>
  <si>
    <t>令和２年度　スマートアイランド実証支援業務</t>
  </si>
  <si>
    <t>長崎県対馬市</t>
  </si>
  <si>
    <t>鹿児島県十島村</t>
    <rPh sb="0" eb="4">
      <t>カゴシマケン</t>
    </rPh>
    <phoneticPr fontId="4"/>
  </si>
  <si>
    <t>A.長崎県対馬市</t>
    <rPh sb="2" eb="5">
      <t>ナガサキケン</t>
    </rPh>
    <rPh sb="5" eb="7">
      <t>ツシマ</t>
    </rPh>
    <rPh sb="7" eb="8">
      <t>シ</t>
    </rPh>
    <phoneticPr fontId="4"/>
  </si>
  <si>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その他地域との交流」、「島と海外との交流」をコンセプトとして、全国の離島が一体となって離島の持つ魅力をＰＲするために、離島住民が参加する大規模な交流事業（アイランダー）を開催する。
○各都道県の離島振興計画に基づく離島振興施策について、実施状況等の評価に必要な情報を収集し分析を行う。また、離島特有の課題をICTなどの先端技術や再生可能エネルギー等の実装を通じて解決するスマートアイランドの実現のため、離島地域における実証的な調査を行う。</t>
    <rPh sb="131" eb="132">
      <t>ホカ</t>
    </rPh>
    <rPh sb="132" eb="134">
      <t>チイキ</t>
    </rPh>
    <rPh sb="293" eb="295">
      <t>サイセイ</t>
    </rPh>
    <rPh sb="295" eb="297">
      <t>カノウ</t>
    </rPh>
    <rPh sb="302" eb="303">
      <t>トウ</t>
    </rPh>
    <phoneticPr fontId="4"/>
  </si>
  <si>
    <t>国土交通省国土政策局離島振興課調べ（令和３年５月）</t>
  </si>
  <si>
    <t>スマートアイランド実証調査はR２からの取組であり、R２では遠隔医療、物流、島内交通といった課題に対する実証調査を行ったところ。R３については、自然災害への対応、ビッグデータの活用、再生可能エネルギーといった命題に取り組む地区も採択しております。今後とも、時代のニーズをしっかり踏まえつつ、離島特有の課題への対応を検討して参りたいと思います。</t>
    <rPh sb="138" eb="139">
      <t>フ</t>
    </rPh>
    <rPh sb="144" eb="146">
      <t>リトウ</t>
    </rPh>
    <rPh sb="146" eb="148">
      <t>トクユウ</t>
    </rPh>
    <rPh sb="149" eb="151">
      <t>カダイ</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</si>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</sst>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17</xdr:col>
      <xdr:colOff>153035</xdr:colOff>
      <xdr:row>749</xdr:row>
      <xdr:rowOff>233045</xdr:rowOff>
    </xdr:to>
    <xdr:sp macro="" textlink="">
      <xdr:nvSpPr>
        <xdr:cNvPr id="3" name="テキスト ボックス 2"/>
        <xdr:cNvSpPr txBox="1"/>
      </xdr:nvSpPr>
      <xdr:spPr>
        <a:xfrm>
          <a:off x="1400175" y="48130460"/>
          <a:ext cx="2153285" cy="59309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1,</a:t>
          </a:r>
          <a:r>
            <a:rPr kumimoji="1" lang="en-US" altLang="ja-JP" sz="1100"/>
            <a:t>286</a:t>
          </a:r>
          <a:r>
            <a:rPr kumimoji="1" lang="ja-JP" altLang="en-US" sz="1100"/>
            <a:t>百万円</a:t>
          </a:r>
        </a:p>
      </xdr:txBody>
    </xdr:sp>
    <xdr:clientData/>
  </xdr:twoCellAnchor>
  <xdr:twoCellAnchor>
    <xdr:from>
      <xdr:col>7</xdr:col>
      <xdr:colOff>0</xdr:colOff>
      <xdr:row>750</xdr:row>
      <xdr:rowOff>0</xdr:rowOff>
    </xdr:from>
    <xdr:to>
      <xdr:col>17</xdr:col>
      <xdr:colOff>133985</xdr:colOff>
      <xdr:row>753</xdr:row>
      <xdr:rowOff>127000</xdr:rowOff>
    </xdr:to>
    <xdr:sp macro="" textlink="">
      <xdr:nvSpPr>
        <xdr:cNvPr id="4" name="大かっこ 3"/>
        <xdr:cNvSpPr/>
      </xdr:nvSpPr>
      <xdr:spPr>
        <a:xfrm>
          <a:off x="1400175" y="48850550"/>
          <a:ext cx="2134235" cy="119951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10</xdr:col>
      <xdr:colOff>0</xdr:colOff>
      <xdr:row>753</xdr:row>
      <xdr:rowOff>0</xdr:rowOff>
    </xdr:from>
    <xdr:to>
      <xdr:col>10</xdr:col>
      <xdr:colOff>1270</xdr:colOff>
      <xdr:row>753</xdr:row>
      <xdr:rowOff>252730</xdr:rowOff>
    </xdr:to>
    <xdr:cxnSp macro="">
      <xdr:nvCxnSpPr>
        <xdr:cNvPr id="5" name="直線矢印コネクタ 4"/>
        <xdr:cNvCxnSpPr/>
      </xdr:nvCxnSpPr>
      <xdr:spPr>
        <a:xfrm>
          <a:off x="2000250" y="49923065"/>
          <a:ext cx="1270" cy="2527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754</xdr:row>
      <xdr:rowOff>0</xdr:rowOff>
    </xdr:from>
    <xdr:to>
      <xdr:col>17</xdr:col>
      <xdr:colOff>128905</xdr:colOff>
      <xdr:row>755</xdr:row>
      <xdr:rowOff>213360</xdr:rowOff>
    </xdr:to>
    <xdr:sp macro="" textlink="">
      <xdr:nvSpPr>
        <xdr:cNvPr id="6" name="テキスト ボックス 5"/>
        <xdr:cNvSpPr txBox="1"/>
      </xdr:nvSpPr>
      <xdr:spPr>
        <a:xfrm>
          <a:off x="1400175" y="50283110"/>
          <a:ext cx="2129155" cy="56578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国土政策局</a:t>
          </a:r>
          <a:endParaRPr kumimoji="1" lang="en-US" altLang="ja-JP" sz="1100"/>
        </a:p>
        <a:p>
          <a:pPr algn="ctr"/>
          <a:r>
            <a:rPr kumimoji="1" lang="ja-JP" altLang="en-US" sz="1100"/>
            <a:t>1,</a:t>
          </a:r>
          <a:r>
            <a:rPr kumimoji="1" lang="en-US" altLang="ja-JP" sz="1100"/>
            <a:t>286</a:t>
          </a:r>
          <a:r>
            <a:rPr kumimoji="1" lang="ja-JP" altLang="en-US" sz="1100"/>
            <a:t>百万円</a:t>
          </a:r>
        </a:p>
      </xdr:txBody>
    </xdr:sp>
    <xdr:clientData/>
  </xdr:twoCellAnchor>
  <xdr:twoCellAnchor>
    <xdr:from>
      <xdr:col>7</xdr:col>
      <xdr:colOff>0</xdr:colOff>
      <xdr:row>756</xdr:row>
      <xdr:rowOff>0</xdr:rowOff>
    </xdr:from>
    <xdr:to>
      <xdr:col>17</xdr:col>
      <xdr:colOff>133985</xdr:colOff>
      <xdr:row>758</xdr:row>
      <xdr:rowOff>25400</xdr:rowOff>
    </xdr:to>
    <xdr:sp macro="" textlink="">
      <xdr:nvSpPr>
        <xdr:cNvPr id="9" name="大かっこ 8"/>
        <xdr:cNvSpPr/>
      </xdr:nvSpPr>
      <xdr:spPr>
        <a:xfrm>
          <a:off x="1400175" y="50995580"/>
          <a:ext cx="2134235" cy="745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離島振興に関する基本的な資料の収集・分析・現地調査及び交付の実施</a:t>
          </a:r>
        </a:p>
      </xdr:txBody>
    </xdr:sp>
    <xdr:clientData/>
  </xdr:twoCellAnchor>
  <xdr:twoCellAnchor>
    <xdr:from>
      <xdr:col>10</xdr:col>
      <xdr:colOff>0</xdr:colOff>
      <xdr:row>758</xdr:row>
      <xdr:rowOff>18415</xdr:rowOff>
    </xdr:from>
    <xdr:to>
      <xdr:col>10</xdr:col>
      <xdr:colOff>0</xdr:colOff>
      <xdr:row>771</xdr:row>
      <xdr:rowOff>247650</xdr:rowOff>
    </xdr:to>
    <xdr:cxnSp macro="">
      <xdr:nvCxnSpPr>
        <xdr:cNvPr id="10" name="直線コネクタ 8"/>
        <xdr:cNvCxnSpPr/>
      </xdr:nvCxnSpPr>
      <xdr:spPr>
        <a:xfrm flipH="1">
          <a:off x="2000250" y="51734085"/>
          <a:ext cx="0" cy="58159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759</xdr:row>
      <xdr:rowOff>0</xdr:rowOff>
    </xdr:from>
    <xdr:to>
      <xdr:col>31</xdr:col>
      <xdr:colOff>144145</xdr:colOff>
      <xdr:row>762</xdr:row>
      <xdr:rowOff>200660</xdr:rowOff>
    </xdr:to>
    <xdr:grpSp>
      <xdr:nvGrpSpPr>
        <xdr:cNvPr id="11" name="グループ化 10"/>
        <xdr:cNvGrpSpPr/>
      </xdr:nvGrpSpPr>
      <xdr:grpSpPr>
        <a:xfrm>
          <a:off x="2017059" y="51255706"/>
          <a:ext cx="4379968" cy="1242807"/>
          <a:chOff x="2505075" y="58540650"/>
          <a:chExt cx="4494734" cy="1063625"/>
        </a:xfrm>
      </xdr:grpSpPr>
      <xdr:sp macro="" textlink="">
        <xdr:nvSpPr>
          <xdr:cNvPr id="12" name="テキスト ボックス 11"/>
          <xdr:cNvSpPr txBox="1"/>
        </xdr:nvSpPr>
        <xdr:spPr>
          <a:xfrm>
            <a:off x="4486836" y="58759723"/>
            <a:ext cx="2438719" cy="54000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Ａ．地方公共団体（</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体）</a:t>
            </a:r>
            <a:endParaRPr lang="ja-JP" altLang="ja-JP">
              <a:effectLst/>
            </a:endParaRPr>
          </a:p>
          <a:p>
            <a:pPr algn="ctr"/>
            <a:r>
              <a:rPr kumimoji="1" lang="ja-JP" altLang="en-US" sz="1100">
                <a:solidFill>
                  <a:schemeClr val="dk1"/>
                </a:solidFill>
                <a:effectLst/>
                <a:latin typeface="+mn-lt"/>
                <a:ea typeface="+mn-ea"/>
                <a:cs typeface="+mn-cs"/>
              </a:rPr>
              <a:t>１，０８７</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3" name="直線コネクタ 11"/>
          <xdr:cNvCxnSpPr/>
        </xdr:nvCxnSpPr>
        <xdr:spPr>
          <a:xfrm flipH="1">
            <a:off x="2505075" y="59013725"/>
            <a:ext cx="19843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4160320" y="58540650"/>
            <a:ext cx="2027841" cy="14330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15" name="大かっこ 14"/>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離島活性化交付金の交付</a:t>
            </a:r>
            <a:endParaRPr lang="ja-JP" altLang="ja-JP">
              <a:effectLst/>
            </a:endParaRPr>
          </a:p>
        </xdr:txBody>
      </xdr:sp>
    </xdr:grpSp>
    <xdr:clientData/>
  </xdr:twoCellAnchor>
  <xdr:twoCellAnchor>
    <xdr:from>
      <xdr:col>10</xdr:col>
      <xdr:colOff>0</xdr:colOff>
      <xdr:row>763</xdr:row>
      <xdr:rowOff>0</xdr:rowOff>
    </xdr:from>
    <xdr:to>
      <xdr:col>31</xdr:col>
      <xdr:colOff>144145</xdr:colOff>
      <xdr:row>765</xdr:row>
      <xdr:rowOff>363220</xdr:rowOff>
    </xdr:to>
    <xdr:grpSp>
      <xdr:nvGrpSpPr>
        <xdr:cNvPr id="16" name="グループ化 15"/>
        <xdr:cNvGrpSpPr/>
      </xdr:nvGrpSpPr>
      <xdr:grpSpPr>
        <a:xfrm>
          <a:off x="2017059" y="52645235"/>
          <a:ext cx="4379968" cy="1382956"/>
          <a:chOff x="2476500" y="55454550"/>
          <a:chExt cx="4424884" cy="1362074"/>
        </a:xfrm>
      </xdr:grpSpPr>
      <xdr:sp macro="" textlink="">
        <xdr:nvSpPr>
          <xdr:cNvPr id="17" name="テキスト ボックス 16"/>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solidFill>
                  <a:schemeClr val="dk1"/>
                </a:solidFill>
                <a:effectLst/>
                <a:latin typeface="+mn-lt"/>
                <a:ea typeface="+mn-ea"/>
                <a:cs typeface="+mn-cs"/>
              </a:rPr>
              <a:t>（株）オーエムシー</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8" name="直線コネクタ 81"/>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20" name="大かっこ 19"/>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令和２</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」の開催）</a:t>
            </a:r>
            <a:endParaRPr lang="ja-JP" altLang="ja-JP">
              <a:effectLst/>
            </a:endParaRPr>
          </a:p>
        </xdr:txBody>
      </xdr:sp>
    </xdr:grpSp>
    <xdr:clientData/>
  </xdr:twoCellAnchor>
  <xdr:twoCellAnchor>
    <xdr:from>
      <xdr:col>10</xdr:col>
      <xdr:colOff>9525</xdr:colOff>
      <xdr:row>766</xdr:row>
      <xdr:rowOff>104775</xdr:rowOff>
    </xdr:from>
    <xdr:to>
      <xdr:col>31</xdr:col>
      <xdr:colOff>153670</xdr:colOff>
      <xdr:row>769</xdr:row>
      <xdr:rowOff>220980</xdr:rowOff>
    </xdr:to>
    <xdr:grpSp>
      <xdr:nvGrpSpPr>
        <xdr:cNvPr id="22" name="グループ化 21"/>
        <xdr:cNvGrpSpPr/>
      </xdr:nvGrpSpPr>
      <xdr:grpSpPr>
        <a:xfrm>
          <a:off x="2026584" y="54442099"/>
          <a:ext cx="4379968" cy="1382469"/>
          <a:chOff x="2476500" y="55454550"/>
          <a:chExt cx="4424884" cy="1362074"/>
        </a:xfrm>
      </xdr:grpSpPr>
      <xdr:sp macro="" textlink="">
        <xdr:nvSpPr>
          <xdr:cNvPr id="23" name="テキスト ボックス 22"/>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．協議会</a:t>
            </a:r>
            <a:r>
              <a:rPr kumimoji="1" lang="ja-JP" altLang="en-US" sz="1100">
                <a:solidFill>
                  <a:schemeClr val="dk1"/>
                </a:solidFill>
                <a:effectLst/>
                <a:latin typeface="+mn-lt"/>
                <a:ea typeface="+mn-ea"/>
                <a:cs typeface="+mn-cs"/>
              </a:rPr>
              <a:t>１０団体</a:t>
            </a:r>
            <a:endParaRPr lang="ja-JP" altLang="ja-JP">
              <a:effectLst/>
            </a:endParaRPr>
          </a:p>
          <a:p>
            <a:pPr algn="ctr"/>
            <a:r>
              <a:rPr kumimoji="1" lang="ja-JP" altLang="en-US" sz="1100">
                <a:solidFill>
                  <a:schemeClr val="dk1"/>
                </a:solidFill>
                <a:effectLst/>
                <a:latin typeface="+mn-lt"/>
                <a:ea typeface="+mn-ea"/>
                <a:cs typeface="+mn-cs"/>
              </a:rPr>
              <a:t>１７６</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24" name="直線コネクタ 81"/>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26" name="大かっこ 25"/>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令和２年度スマートアイランド推進実証調査業務</a:t>
            </a:r>
            <a:endParaRPr lang="ja-JP" altLang="ja-JP">
              <a:effectLst/>
            </a:endParaRPr>
          </a:p>
        </xdr:txBody>
      </xdr:sp>
    </xdr:grpSp>
    <xdr:clientData/>
  </xdr:twoCellAnchor>
  <xdr:twoCellAnchor>
    <xdr:from>
      <xdr:col>9</xdr:col>
      <xdr:colOff>190500</xdr:colOff>
      <xdr:row>770</xdr:row>
      <xdr:rowOff>123825</xdr:rowOff>
    </xdr:from>
    <xdr:to>
      <xdr:col>32</xdr:col>
      <xdr:colOff>1270</xdr:colOff>
      <xdr:row>774</xdr:row>
      <xdr:rowOff>182245</xdr:rowOff>
    </xdr:to>
    <xdr:grpSp>
      <xdr:nvGrpSpPr>
        <xdr:cNvPr id="28" name="グループ化 27"/>
        <xdr:cNvGrpSpPr/>
      </xdr:nvGrpSpPr>
      <xdr:grpSpPr>
        <a:xfrm>
          <a:off x="2005853" y="56175649"/>
          <a:ext cx="4450005" cy="1380714"/>
          <a:chOff x="2408593" y="55454550"/>
          <a:chExt cx="4492791" cy="1362074"/>
        </a:xfrm>
      </xdr:grpSpPr>
      <xdr:sp macro="" textlink="">
        <xdr:nvSpPr>
          <xdr:cNvPr id="29" name="テキスト ボックス 28"/>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（株）ＪＴＢ総合研究所</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30" name="直線コネクタ 81"/>
          <xdr:cNvCxnSpPr/>
        </xdr:nvCxnSpPr>
        <xdr:spPr>
          <a:xfrm flipH="1">
            <a:off x="2408593" y="55926214"/>
            <a:ext cx="2021447" cy="6693"/>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32" name="大かっこ 31"/>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令和２年度　スマートアイランド実証支援業務</a:t>
            </a:r>
            <a:endParaRPr lang="ja-JP" altLang="ja-JP">
              <a:effectLst/>
            </a:endParaRPr>
          </a:p>
        </xdr:txBody>
      </xdr:sp>
    </xdr:grpSp>
    <xdr:clientData/>
  </xdr:twoCellAnchor>
  <xdr:twoCellAnchor>
    <xdr:from>
      <xdr:col>10</xdr:col>
      <xdr:colOff>0</xdr:colOff>
      <xdr:row>758</xdr:row>
      <xdr:rowOff>208915</xdr:rowOff>
    </xdr:from>
    <xdr:to>
      <xdr:col>40</xdr:col>
      <xdr:colOff>110490</xdr:colOff>
      <xdr:row>758</xdr:row>
      <xdr:rowOff>208915</xdr:rowOff>
    </xdr:to>
    <xdr:cxnSp macro="">
      <xdr:nvCxnSpPr>
        <xdr:cNvPr id="40" name="直線コネクタ 39"/>
        <xdr:cNvCxnSpPr/>
      </xdr:nvCxnSpPr>
      <xdr:spPr>
        <a:xfrm flipH="1">
          <a:off x="2000250" y="51924585"/>
          <a:ext cx="611124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104775</xdr:colOff>
      <xdr:row>758</xdr:row>
      <xdr:rowOff>208915</xdr:rowOff>
    </xdr:from>
    <xdr:to>
      <xdr:col>40</xdr:col>
      <xdr:colOff>104775</xdr:colOff>
      <xdr:row>759</xdr:row>
      <xdr:rowOff>208915</xdr:rowOff>
    </xdr:to>
    <xdr:cxnSp macro="">
      <xdr:nvCxnSpPr>
        <xdr:cNvPr id="41" name="直線コネクタ 40"/>
        <xdr:cNvCxnSpPr/>
      </xdr:nvCxnSpPr>
      <xdr:spPr>
        <a:xfrm>
          <a:off x="8105775" y="51924585"/>
          <a:ext cx="0" cy="3600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759</xdr:row>
      <xdr:rowOff>208915</xdr:rowOff>
    </xdr:from>
    <xdr:to>
      <xdr:col>46</xdr:col>
      <xdr:colOff>194945</xdr:colOff>
      <xdr:row>761</xdr:row>
      <xdr:rowOff>50800</xdr:rowOff>
    </xdr:to>
    <xdr:sp macro="" textlink="">
      <xdr:nvSpPr>
        <xdr:cNvPr id="42" name="テキスト ボックス 41"/>
        <xdr:cNvSpPr txBox="1"/>
      </xdr:nvSpPr>
      <xdr:spPr>
        <a:xfrm>
          <a:off x="7000875" y="52284630"/>
          <a:ext cx="2395220" cy="55435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Ｅ．事務費</a:t>
          </a:r>
          <a:endParaRPr kumimoji="1" lang="en-US" altLang="ja-JP" sz="1100"/>
        </a:p>
        <a:p>
          <a:pPr algn="ctr"/>
          <a:r>
            <a:rPr kumimoji="1" lang="ja-JP" altLang="en-US" sz="1100"/>
            <a:t>１百万円</a:t>
          </a:r>
        </a:p>
      </xdr:txBody>
    </xdr:sp>
    <xdr:clientData/>
  </xdr:twoCellAnchor>
  <xdr:twoCellAnchor>
    <xdr:from>
      <xdr:col>35</xdr:col>
      <xdr:colOff>0</xdr:colOff>
      <xdr:row>761</xdr:row>
      <xdr:rowOff>132715</xdr:rowOff>
    </xdr:from>
    <xdr:to>
      <xdr:col>46</xdr:col>
      <xdr:colOff>200025</xdr:colOff>
      <xdr:row>762</xdr:row>
      <xdr:rowOff>46355</xdr:rowOff>
    </xdr:to>
    <xdr:sp macro="" textlink="">
      <xdr:nvSpPr>
        <xdr:cNvPr id="43" name="大かっこ 42"/>
        <xdr:cNvSpPr/>
      </xdr:nvSpPr>
      <xdr:spPr>
        <a:xfrm>
          <a:off x="7000875" y="52920900"/>
          <a:ext cx="2400300" cy="273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R15" sqref="AR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544</v>
      </c>
      <c r="AJ2" s="85" t="s">
        <v>740</v>
      </c>
      <c r="AK2" s="85"/>
      <c r="AL2" s="85"/>
      <c r="AM2" s="85"/>
      <c r="AN2" s="32" t="s">
        <v>544</v>
      </c>
      <c r="AO2" s="85">
        <v>20</v>
      </c>
      <c r="AP2" s="85"/>
      <c r="AQ2" s="85"/>
      <c r="AR2" s="40" t="s">
        <v>544</v>
      </c>
      <c r="AS2" s="86">
        <v>478</v>
      </c>
      <c r="AT2" s="86"/>
      <c r="AU2" s="86"/>
      <c r="AV2" s="32" t="str">
        <f>IF(AW2="","","-")</f>
        <v/>
      </c>
      <c r="AW2" s="87"/>
      <c r="AX2" s="87"/>
    </row>
    <row r="3" spans="1:50" ht="21" customHeight="1" x14ac:dyDescent="0.15">
      <c r="A3" s="88" t="s">
        <v>746</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319</v>
      </c>
      <c r="AK3" s="90"/>
      <c r="AL3" s="90"/>
      <c r="AM3" s="90"/>
      <c r="AN3" s="90"/>
      <c r="AO3" s="90"/>
      <c r="AP3" s="90"/>
      <c r="AQ3" s="90"/>
      <c r="AR3" s="90"/>
      <c r="AS3" s="90"/>
      <c r="AT3" s="90"/>
      <c r="AU3" s="90"/>
      <c r="AV3" s="90"/>
      <c r="AW3" s="90"/>
      <c r="AX3" s="42" t="s">
        <v>152</v>
      </c>
    </row>
    <row r="4" spans="1:50" ht="24.75" customHeight="1" x14ac:dyDescent="0.15">
      <c r="A4" s="91" t="s">
        <v>52</v>
      </c>
      <c r="B4" s="92"/>
      <c r="C4" s="92"/>
      <c r="D4" s="92"/>
      <c r="E4" s="92"/>
      <c r="F4" s="92"/>
      <c r="G4" s="93" t="s">
        <v>62</v>
      </c>
      <c r="H4" s="94"/>
      <c r="I4" s="94"/>
      <c r="J4" s="94"/>
      <c r="K4" s="94"/>
      <c r="L4" s="94"/>
      <c r="M4" s="94"/>
      <c r="N4" s="94"/>
      <c r="O4" s="94"/>
      <c r="P4" s="94"/>
      <c r="Q4" s="94"/>
      <c r="R4" s="94"/>
      <c r="S4" s="94"/>
      <c r="T4" s="94"/>
      <c r="U4" s="94"/>
      <c r="V4" s="94"/>
      <c r="W4" s="94"/>
      <c r="X4" s="94"/>
      <c r="Y4" s="95" t="s">
        <v>12</v>
      </c>
      <c r="Z4" s="96"/>
      <c r="AA4" s="96"/>
      <c r="AB4" s="96"/>
      <c r="AC4" s="96"/>
      <c r="AD4" s="97"/>
      <c r="AE4" s="98" t="s">
        <v>752</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157</v>
      </c>
      <c r="B5" s="103"/>
      <c r="C5" s="103"/>
      <c r="D5" s="103"/>
      <c r="E5" s="103"/>
      <c r="F5" s="104"/>
      <c r="G5" s="105" t="s">
        <v>754</v>
      </c>
      <c r="H5" s="106"/>
      <c r="I5" s="106"/>
      <c r="J5" s="106"/>
      <c r="K5" s="106"/>
      <c r="L5" s="106"/>
      <c r="M5" s="107" t="s">
        <v>154</v>
      </c>
      <c r="N5" s="108"/>
      <c r="O5" s="108"/>
      <c r="P5" s="108"/>
      <c r="Q5" s="108"/>
      <c r="R5" s="109"/>
      <c r="S5" s="110" t="s">
        <v>755</v>
      </c>
      <c r="T5" s="106"/>
      <c r="U5" s="106"/>
      <c r="V5" s="106"/>
      <c r="W5" s="106"/>
      <c r="X5" s="111"/>
      <c r="Y5" s="112" t="s">
        <v>30</v>
      </c>
      <c r="Z5" s="113"/>
      <c r="AA5" s="113"/>
      <c r="AB5" s="113"/>
      <c r="AC5" s="113"/>
      <c r="AD5" s="114"/>
      <c r="AE5" s="115" t="s">
        <v>757</v>
      </c>
      <c r="AF5" s="115"/>
      <c r="AG5" s="115"/>
      <c r="AH5" s="115"/>
      <c r="AI5" s="115"/>
      <c r="AJ5" s="115"/>
      <c r="AK5" s="115"/>
      <c r="AL5" s="115"/>
      <c r="AM5" s="115"/>
      <c r="AN5" s="115"/>
      <c r="AO5" s="115"/>
      <c r="AP5" s="116"/>
      <c r="AQ5" s="117" t="s">
        <v>311</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759</v>
      </c>
      <c r="H7" s="129"/>
      <c r="I7" s="129"/>
      <c r="J7" s="129"/>
      <c r="K7" s="129"/>
      <c r="L7" s="129"/>
      <c r="M7" s="129"/>
      <c r="N7" s="129"/>
      <c r="O7" s="129"/>
      <c r="P7" s="129"/>
      <c r="Q7" s="129"/>
      <c r="R7" s="129"/>
      <c r="S7" s="129"/>
      <c r="T7" s="129"/>
      <c r="U7" s="129"/>
      <c r="V7" s="129"/>
      <c r="W7" s="129"/>
      <c r="X7" s="130"/>
      <c r="Y7" s="131" t="s">
        <v>295</v>
      </c>
      <c r="Z7" s="132"/>
      <c r="AA7" s="132"/>
      <c r="AB7" s="132"/>
      <c r="AC7" s="132"/>
      <c r="AD7" s="133"/>
      <c r="AE7" s="134" t="s">
        <v>544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417</v>
      </c>
      <c r="B8" s="126"/>
      <c r="C8" s="126"/>
      <c r="D8" s="126"/>
      <c r="E8" s="126"/>
      <c r="F8" s="127"/>
      <c r="G8" s="137" t="str">
        <f>入力規則等!A27</f>
        <v>海洋政策、観光立国、地方創生</v>
      </c>
      <c r="H8" s="138"/>
      <c r="I8" s="138"/>
      <c r="J8" s="138"/>
      <c r="K8" s="138"/>
      <c r="L8" s="138"/>
      <c r="M8" s="138"/>
      <c r="N8" s="138"/>
      <c r="O8" s="138"/>
      <c r="P8" s="138"/>
      <c r="Q8" s="138"/>
      <c r="R8" s="138"/>
      <c r="S8" s="138"/>
      <c r="T8" s="138"/>
      <c r="U8" s="138"/>
      <c r="V8" s="138"/>
      <c r="W8" s="138"/>
      <c r="X8" s="139"/>
      <c r="Y8" s="140" t="s">
        <v>419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760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813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委託・請負、交付</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0" t="s">
        <v>93</v>
      </c>
      <c r="B12" s="871"/>
      <c r="C12" s="871"/>
      <c r="D12" s="871"/>
      <c r="E12" s="871"/>
      <c r="F12" s="872"/>
      <c r="G12" s="159"/>
      <c r="H12" s="160"/>
      <c r="I12" s="160"/>
      <c r="J12" s="160"/>
      <c r="K12" s="160"/>
      <c r="L12" s="160"/>
      <c r="M12" s="160"/>
      <c r="N12" s="160"/>
      <c r="O12" s="160"/>
      <c r="P12" s="161" t="s">
        <v>520</v>
      </c>
      <c r="Q12" s="162"/>
      <c r="R12" s="162"/>
      <c r="S12" s="162"/>
      <c r="T12" s="162"/>
      <c r="U12" s="162"/>
      <c r="V12" s="163"/>
      <c r="W12" s="161" t="s">
        <v>87</v>
      </c>
      <c r="X12" s="162"/>
      <c r="Y12" s="162"/>
      <c r="Z12" s="162"/>
      <c r="AA12" s="162"/>
      <c r="AB12" s="162"/>
      <c r="AC12" s="163"/>
      <c r="AD12" s="161" t="s">
        <v>215</v>
      </c>
      <c r="AE12" s="162"/>
      <c r="AF12" s="162"/>
      <c r="AG12" s="162"/>
      <c r="AH12" s="162"/>
      <c r="AI12" s="162"/>
      <c r="AJ12" s="163"/>
      <c r="AK12" s="161" t="s">
        <v>747</v>
      </c>
      <c r="AL12" s="162"/>
      <c r="AM12" s="162"/>
      <c r="AN12" s="162"/>
      <c r="AO12" s="162"/>
      <c r="AP12" s="162"/>
      <c r="AQ12" s="163"/>
      <c r="AR12" s="161" t="s">
        <v>749</v>
      </c>
      <c r="AS12" s="162"/>
      <c r="AT12" s="162"/>
      <c r="AU12" s="162"/>
      <c r="AV12" s="162"/>
      <c r="AW12" s="162"/>
      <c r="AX12" s="164"/>
    </row>
    <row r="13" spans="1:50" ht="21" customHeight="1" x14ac:dyDescent="0.15">
      <c r="A13" s="840"/>
      <c r="B13" s="841"/>
      <c r="C13" s="841"/>
      <c r="D13" s="841"/>
      <c r="E13" s="841"/>
      <c r="F13" s="842"/>
      <c r="G13" s="697" t="s">
        <v>4</v>
      </c>
      <c r="H13" s="698"/>
      <c r="I13" s="165" t="s">
        <v>18</v>
      </c>
      <c r="J13" s="166"/>
      <c r="K13" s="166"/>
      <c r="L13" s="166"/>
      <c r="M13" s="166"/>
      <c r="N13" s="166"/>
      <c r="O13" s="167"/>
      <c r="P13" s="168">
        <v>1567</v>
      </c>
      <c r="Q13" s="169"/>
      <c r="R13" s="169"/>
      <c r="S13" s="169"/>
      <c r="T13" s="169"/>
      <c r="U13" s="169"/>
      <c r="V13" s="170"/>
      <c r="W13" s="168">
        <v>1588</v>
      </c>
      <c r="X13" s="169"/>
      <c r="Y13" s="169"/>
      <c r="Z13" s="169"/>
      <c r="AA13" s="169"/>
      <c r="AB13" s="169"/>
      <c r="AC13" s="170"/>
      <c r="AD13" s="168">
        <v>1512</v>
      </c>
      <c r="AE13" s="169"/>
      <c r="AF13" s="169"/>
      <c r="AG13" s="169"/>
      <c r="AH13" s="169"/>
      <c r="AI13" s="169"/>
      <c r="AJ13" s="170"/>
      <c r="AK13" s="168">
        <v>1462</v>
      </c>
      <c r="AL13" s="169"/>
      <c r="AM13" s="169"/>
      <c r="AN13" s="169"/>
      <c r="AO13" s="169"/>
      <c r="AP13" s="169"/>
      <c r="AQ13" s="170"/>
      <c r="AR13" s="171">
        <v>1700</v>
      </c>
      <c r="AS13" s="172"/>
      <c r="AT13" s="172"/>
      <c r="AU13" s="172"/>
      <c r="AV13" s="172"/>
      <c r="AW13" s="172"/>
      <c r="AX13" s="173"/>
    </row>
    <row r="14" spans="1:50" ht="21" customHeight="1" x14ac:dyDescent="0.15">
      <c r="A14" s="840"/>
      <c r="B14" s="841"/>
      <c r="C14" s="841"/>
      <c r="D14" s="841"/>
      <c r="E14" s="841"/>
      <c r="F14" s="842"/>
      <c r="G14" s="699"/>
      <c r="H14" s="700"/>
      <c r="I14" s="174" t="s">
        <v>7</v>
      </c>
      <c r="J14" s="175"/>
      <c r="K14" s="175"/>
      <c r="L14" s="175"/>
      <c r="M14" s="175"/>
      <c r="N14" s="175"/>
      <c r="O14" s="176"/>
      <c r="P14" s="168">
        <v>450</v>
      </c>
      <c r="Q14" s="169"/>
      <c r="R14" s="169"/>
      <c r="S14" s="169"/>
      <c r="T14" s="169"/>
      <c r="U14" s="169"/>
      <c r="V14" s="170"/>
      <c r="W14" s="168">
        <v>250</v>
      </c>
      <c r="X14" s="169"/>
      <c r="Y14" s="169"/>
      <c r="Z14" s="169"/>
      <c r="AA14" s="169"/>
      <c r="AB14" s="169"/>
      <c r="AC14" s="170"/>
      <c r="AD14" s="168">
        <v>400</v>
      </c>
      <c r="AE14" s="169"/>
      <c r="AF14" s="169"/>
      <c r="AG14" s="169"/>
      <c r="AH14" s="169"/>
      <c r="AI14" s="169"/>
      <c r="AJ14" s="170"/>
      <c r="AK14" s="168" t="s">
        <v>816</v>
      </c>
      <c r="AL14" s="169"/>
      <c r="AM14" s="169"/>
      <c r="AN14" s="169"/>
      <c r="AO14" s="169"/>
      <c r="AP14" s="169"/>
      <c r="AQ14" s="170"/>
      <c r="AR14" s="177"/>
      <c r="AS14" s="177"/>
      <c r="AT14" s="177"/>
      <c r="AU14" s="177"/>
      <c r="AV14" s="177"/>
      <c r="AW14" s="177"/>
      <c r="AX14" s="178"/>
    </row>
    <row r="15" spans="1:50" ht="21" customHeight="1" x14ac:dyDescent="0.15">
      <c r="A15" s="840"/>
      <c r="B15" s="841"/>
      <c r="C15" s="841"/>
      <c r="D15" s="841"/>
      <c r="E15" s="841"/>
      <c r="F15" s="842"/>
      <c r="G15" s="699"/>
      <c r="H15" s="700"/>
      <c r="I15" s="174" t="s">
        <v>130</v>
      </c>
      <c r="J15" s="179"/>
      <c r="K15" s="179"/>
      <c r="L15" s="179"/>
      <c r="M15" s="179"/>
      <c r="N15" s="179"/>
      <c r="O15" s="180"/>
      <c r="P15" s="168">
        <v>1081</v>
      </c>
      <c r="Q15" s="169"/>
      <c r="R15" s="169"/>
      <c r="S15" s="169"/>
      <c r="T15" s="169"/>
      <c r="U15" s="169"/>
      <c r="V15" s="170"/>
      <c r="W15" s="168">
        <v>709</v>
      </c>
      <c r="X15" s="169"/>
      <c r="Y15" s="169"/>
      <c r="Z15" s="169"/>
      <c r="AA15" s="169"/>
      <c r="AB15" s="169"/>
      <c r="AC15" s="170"/>
      <c r="AD15" s="168">
        <v>391</v>
      </c>
      <c r="AE15" s="169"/>
      <c r="AF15" s="169"/>
      <c r="AG15" s="169"/>
      <c r="AH15" s="169"/>
      <c r="AI15" s="169"/>
      <c r="AJ15" s="170"/>
      <c r="AK15" s="168">
        <v>756</v>
      </c>
      <c r="AL15" s="169"/>
      <c r="AM15" s="169"/>
      <c r="AN15" s="169"/>
      <c r="AO15" s="169"/>
      <c r="AP15" s="169"/>
      <c r="AQ15" s="170"/>
      <c r="AR15" s="168" t="s">
        <v>817</v>
      </c>
      <c r="AS15" s="169"/>
      <c r="AT15" s="169"/>
      <c r="AU15" s="169"/>
      <c r="AV15" s="169"/>
      <c r="AW15" s="169"/>
      <c r="AX15" s="181"/>
    </row>
    <row r="16" spans="1:50" ht="21" customHeight="1" x14ac:dyDescent="0.15">
      <c r="A16" s="840"/>
      <c r="B16" s="841"/>
      <c r="C16" s="841"/>
      <c r="D16" s="841"/>
      <c r="E16" s="841"/>
      <c r="F16" s="842"/>
      <c r="G16" s="699"/>
      <c r="H16" s="700"/>
      <c r="I16" s="174" t="s">
        <v>65</v>
      </c>
      <c r="J16" s="179"/>
      <c r="K16" s="179"/>
      <c r="L16" s="179"/>
      <c r="M16" s="179"/>
      <c r="N16" s="179"/>
      <c r="O16" s="180"/>
      <c r="P16" s="168">
        <v>-709</v>
      </c>
      <c r="Q16" s="169"/>
      <c r="R16" s="169"/>
      <c r="S16" s="169"/>
      <c r="T16" s="169"/>
      <c r="U16" s="169"/>
      <c r="V16" s="170"/>
      <c r="W16" s="168">
        <v>-391</v>
      </c>
      <c r="X16" s="169"/>
      <c r="Y16" s="169"/>
      <c r="Z16" s="169"/>
      <c r="AA16" s="169"/>
      <c r="AB16" s="169"/>
      <c r="AC16" s="170"/>
      <c r="AD16" s="168">
        <v>-756</v>
      </c>
      <c r="AE16" s="169"/>
      <c r="AF16" s="169"/>
      <c r="AG16" s="169"/>
      <c r="AH16" s="169"/>
      <c r="AI16" s="169"/>
      <c r="AJ16" s="170"/>
      <c r="AK16" s="168" t="s">
        <v>816</v>
      </c>
      <c r="AL16" s="169"/>
      <c r="AM16" s="169"/>
      <c r="AN16" s="169"/>
      <c r="AO16" s="169"/>
      <c r="AP16" s="169"/>
      <c r="AQ16" s="170"/>
      <c r="AR16" s="182"/>
      <c r="AS16" s="183"/>
      <c r="AT16" s="183"/>
      <c r="AU16" s="183"/>
      <c r="AV16" s="183"/>
      <c r="AW16" s="183"/>
      <c r="AX16" s="184"/>
    </row>
    <row r="17" spans="1:50" ht="24.75" customHeight="1" x14ac:dyDescent="0.15">
      <c r="A17" s="840"/>
      <c r="B17" s="841"/>
      <c r="C17" s="841"/>
      <c r="D17" s="841"/>
      <c r="E17" s="841"/>
      <c r="F17" s="842"/>
      <c r="G17" s="699"/>
      <c r="H17" s="700"/>
      <c r="I17" s="174" t="s">
        <v>143</v>
      </c>
      <c r="J17" s="175"/>
      <c r="K17" s="175"/>
      <c r="L17" s="175"/>
      <c r="M17" s="175"/>
      <c r="N17" s="175"/>
      <c r="O17" s="176"/>
      <c r="P17" s="168" t="s">
        <v>544</v>
      </c>
      <c r="Q17" s="169"/>
      <c r="R17" s="169"/>
      <c r="S17" s="169"/>
      <c r="T17" s="169"/>
      <c r="U17" s="169"/>
      <c r="V17" s="170"/>
      <c r="W17" s="168" t="s">
        <v>544</v>
      </c>
      <c r="X17" s="169"/>
      <c r="Y17" s="169"/>
      <c r="Z17" s="169"/>
      <c r="AA17" s="169"/>
      <c r="AB17" s="169"/>
      <c r="AC17" s="170"/>
      <c r="AD17" s="168" t="s">
        <v>544</v>
      </c>
      <c r="AE17" s="169"/>
      <c r="AF17" s="169"/>
      <c r="AG17" s="169"/>
      <c r="AH17" s="169"/>
      <c r="AI17" s="169"/>
      <c r="AJ17" s="170"/>
      <c r="AK17" s="168" t="s">
        <v>816</v>
      </c>
      <c r="AL17" s="169"/>
      <c r="AM17" s="169"/>
      <c r="AN17" s="169"/>
      <c r="AO17" s="169"/>
      <c r="AP17" s="169"/>
      <c r="AQ17" s="170"/>
      <c r="AR17" s="185"/>
      <c r="AS17" s="185"/>
      <c r="AT17" s="185"/>
      <c r="AU17" s="185"/>
      <c r="AV17" s="185"/>
      <c r="AW17" s="185"/>
      <c r="AX17" s="186"/>
    </row>
    <row r="18" spans="1:50" ht="24.75" customHeight="1" x14ac:dyDescent="0.15">
      <c r="A18" s="840"/>
      <c r="B18" s="841"/>
      <c r="C18" s="841"/>
      <c r="D18" s="841"/>
      <c r="E18" s="841"/>
      <c r="F18" s="842"/>
      <c r="G18" s="701"/>
      <c r="H18" s="702"/>
      <c r="I18" s="187" t="s">
        <v>84</v>
      </c>
      <c r="J18" s="188"/>
      <c r="K18" s="188"/>
      <c r="L18" s="188"/>
      <c r="M18" s="188"/>
      <c r="N18" s="188"/>
      <c r="O18" s="189"/>
      <c r="P18" s="190">
        <f>SUM(P13:V17)</f>
        <v>2389</v>
      </c>
      <c r="Q18" s="191"/>
      <c r="R18" s="191"/>
      <c r="S18" s="191"/>
      <c r="T18" s="191"/>
      <c r="U18" s="191"/>
      <c r="V18" s="192"/>
      <c r="W18" s="190">
        <f>SUM(W13:AC17)</f>
        <v>2156</v>
      </c>
      <c r="X18" s="191"/>
      <c r="Y18" s="191"/>
      <c r="Z18" s="191"/>
      <c r="AA18" s="191"/>
      <c r="AB18" s="191"/>
      <c r="AC18" s="192"/>
      <c r="AD18" s="190">
        <f>SUM(AD13:AJ17)</f>
        <v>1547</v>
      </c>
      <c r="AE18" s="191"/>
      <c r="AF18" s="191"/>
      <c r="AG18" s="191"/>
      <c r="AH18" s="191"/>
      <c r="AI18" s="191"/>
      <c r="AJ18" s="192"/>
      <c r="AK18" s="190">
        <f>SUM(AK13:AQ17)</f>
        <v>2218</v>
      </c>
      <c r="AL18" s="191"/>
      <c r="AM18" s="191"/>
      <c r="AN18" s="191"/>
      <c r="AO18" s="191"/>
      <c r="AP18" s="191"/>
      <c r="AQ18" s="192"/>
      <c r="AR18" s="190">
        <f>SUM(AR13:AX17)</f>
        <v>1700</v>
      </c>
      <c r="AS18" s="191"/>
      <c r="AT18" s="191"/>
      <c r="AU18" s="191"/>
      <c r="AV18" s="191"/>
      <c r="AW18" s="191"/>
      <c r="AX18" s="193"/>
    </row>
    <row r="19" spans="1:50" ht="24.75" customHeight="1" x14ac:dyDescent="0.15">
      <c r="A19" s="840"/>
      <c r="B19" s="841"/>
      <c r="C19" s="841"/>
      <c r="D19" s="841"/>
      <c r="E19" s="841"/>
      <c r="F19" s="842"/>
      <c r="G19" s="194" t="s">
        <v>40</v>
      </c>
      <c r="H19" s="195"/>
      <c r="I19" s="195"/>
      <c r="J19" s="195"/>
      <c r="K19" s="195"/>
      <c r="L19" s="195"/>
      <c r="M19" s="195"/>
      <c r="N19" s="195"/>
      <c r="O19" s="195"/>
      <c r="P19" s="168">
        <v>2108</v>
      </c>
      <c r="Q19" s="169"/>
      <c r="R19" s="169"/>
      <c r="S19" s="169"/>
      <c r="T19" s="169"/>
      <c r="U19" s="169"/>
      <c r="V19" s="170"/>
      <c r="W19" s="168">
        <v>1407</v>
      </c>
      <c r="X19" s="169"/>
      <c r="Y19" s="169"/>
      <c r="Z19" s="169"/>
      <c r="AA19" s="169"/>
      <c r="AB19" s="169"/>
      <c r="AC19" s="170"/>
      <c r="AD19" s="168">
        <v>1286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0"/>
      <c r="B20" s="841"/>
      <c r="C20" s="841"/>
      <c r="D20" s="841"/>
      <c r="E20" s="841"/>
      <c r="F20" s="842"/>
      <c r="G20" s="194" t="s">
        <v>42</v>
      </c>
      <c r="H20" s="195"/>
      <c r="I20" s="195"/>
      <c r="J20" s="195"/>
      <c r="K20" s="195"/>
      <c r="L20" s="195"/>
      <c r="M20" s="195"/>
      <c r="N20" s="195"/>
      <c r="O20" s="195"/>
      <c r="P20" s="198">
        <f>IF(P18=0,"-",SUM(P19)/P18)</f>
        <v>0.88237756383424026</v>
      </c>
      <c r="Q20" s="198"/>
      <c r="R20" s="198"/>
      <c r="S20" s="198"/>
      <c r="T20" s="198"/>
      <c r="U20" s="198"/>
      <c r="V20" s="198"/>
      <c r="W20" s="198">
        <f>IF(W18=0,"-",SUM(W19)/W18)</f>
        <v>0.65259740259740262</v>
      </c>
      <c r="X20" s="198"/>
      <c r="Y20" s="198"/>
      <c r="Z20" s="198"/>
      <c r="AA20" s="198"/>
      <c r="AB20" s="198"/>
      <c r="AC20" s="198"/>
      <c r="AD20" s="198">
        <f>IF(AD18=0,"-",SUM(AD19)/AD18)</f>
        <v>0.83128636069812545</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73"/>
      <c r="G21" s="200" t="s">
        <v>511</v>
      </c>
      <c r="H21" s="201"/>
      <c r="I21" s="201"/>
      <c r="J21" s="201"/>
      <c r="K21" s="201"/>
      <c r="L21" s="201"/>
      <c r="M21" s="201"/>
      <c r="N21" s="201"/>
      <c r="O21" s="201"/>
      <c r="P21" s="198">
        <f>IF(P19=0,"-",SUM(P19)/SUM(P13,P14))</f>
        <v>1.0451165096678234</v>
      </c>
      <c r="Q21" s="198"/>
      <c r="R21" s="198"/>
      <c r="S21" s="198"/>
      <c r="T21" s="198"/>
      <c r="U21" s="198"/>
      <c r="V21" s="198"/>
      <c r="W21" s="198">
        <f>IF(W19=0,"-",SUM(W19)/SUM(W13,W14))</f>
        <v>0.76550598476605003</v>
      </c>
      <c r="X21" s="198"/>
      <c r="Y21" s="198"/>
      <c r="Z21" s="198"/>
      <c r="AA21" s="198"/>
      <c r="AB21" s="198"/>
      <c r="AC21" s="198"/>
      <c r="AD21" s="198">
        <f>IF(AD19=0,"-",SUM(AD19)/SUM(AD13,AD14))</f>
        <v>0.67259414225941427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74" t="s">
        <v>285</v>
      </c>
      <c r="B22" s="875"/>
      <c r="C22" s="875"/>
      <c r="D22" s="875"/>
      <c r="E22" s="875"/>
      <c r="F22" s="876"/>
      <c r="G22" s="202" t="s">
        <v>276</v>
      </c>
      <c r="H22" s="203"/>
      <c r="I22" s="203"/>
      <c r="J22" s="203"/>
      <c r="K22" s="203"/>
      <c r="L22" s="203"/>
      <c r="M22" s="203"/>
      <c r="N22" s="203"/>
      <c r="O22" s="204"/>
      <c r="P22" s="205" t="s">
        <v>232</v>
      </c>
      <c r="Q22" s="203"/>
      <c r="R22" s="203"/>
      <c r="S22" s="203"/>
      <c r="T22" s="203"/>
      <c r="U22" s="203"/>
      <c r="V22" s="204"/>
      <c r="W22" s="205" t="s">
        <v>750</v>
      </c>
      <c r="X22" s="203"/>
      <c r="Y22" s="203"/>
      <c r="Z22" s="203"/>
      <c r="AA22" s="203"/>
      <c r="AB22" s="203"/>
      <c r="AC22" s="204"/>
      <c r="AD22" s="205" t="s">
        <v>196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77"/>
      <c r="B23" s="878"/>
      <c r="C23" s="878"/>
      <c r="D23" s="878"/>
      <c r="E23" s="878"/>
      <c r="F23" s="879"/>
      <c r="G23" s="207" t="s">
        <v>654</v>
      </c>
      <c r="H23" s="208"/>
      <c r="I23" s="208"/>
      <c r="J23" s="208"/>
      <c r="K23" s="208"/>
      <c r="L23" s="208"/>
      <c r="M23" s="208"/>
      <c r="N23" s="208"/>
      <c r="O23" s="209"/>
      <c r="P23" s="171">
        <v>1300</v>
      </c>
      <c r="Q23" s="172"/>
      <c r="R23" s="172"/>
      <c r="S23" s="172"/>
      <c r="T23" s="172"/>
      <c r="U23" s="172"/>
      <c r="V23" s="210"/>
      <c r="W23" s="171">
        <v>1500</v>
      </c>
      <c r="X23" s="172"/>
      <c r="Y23" s="172"/>
      <c r="Z23" s="172"/>
      <c r="AA23" s="172"/>
      <c r="AB23" s="172"/>
      <c r="AC23" s="210"/>
      <c r="AD23" s="883" t="s">
        <v>242</v>
      </c>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11" t="s">
        <v>146</v>
      </c>
      <c r="H24" s="212"/>
      <c r="I24" s="212"/>
      <c r="J24" s="212"/>
      <c r="K24" s="212"/>
      <c r="L24" s="212"/>
      <c r="M24" s="212"/>
      <c r="N24" s="212"/>
      <c r="O24" s="213"/>
      <c r="P24" s="168">
        <v>160</v>
      </c>
      <c r="Q24" s="169"/>
      <c r="R24" s="169"/>
      <c r="S24" s="169"/>
      <c r="T24" s="169"/>
      <c r="U24" s="169"/>
      <c r="V24" s="170"/>
      <c r="W24" s="168">
        <v>198</v>
      </c>
      <c r="X24" s="169"/>
      <c r="Y24" s="169"/>
      <c r="Z24" s="169"/>
      <c r="AA24" s="169"/>
      <c r="AB24" s="169"/>
      <c r="AC24" s="170"/>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211" t="s">
        <v>761</v>
      </c>
      <c r="H25" s="212"/>
      <c r="I25" s="212"/>
      <c r="J25" s="212"/>
      <c r="K25" s="212"/>
      <c r="L25" s="212"/>
      <c r="M25" s="212"/>
      <c r="N25" s="212"/>
      <c r="O25" s="213"/>
      <c r="P25" s="168">
        <v>2</v>
      </c>
      <c r="Q25" s="169"/>
      <c r="R25" s="169"/>
      <c r="S25" s="169"/>
      <c r="T25" s="169"/>
      <c r="U25" s="169"/>
      <c r="V25" s="170"/>
      <c r="W25" s="168">
        <v>2</v>
      </c>
      <c r="X25" s="169"/>
      <c r="Y25" s="169"/>
      <c r="Z25" s="169"/>
      <c r="AA25" s="169"/>
      <c r="AB25" s="169"/>
      <c r="AC25" s="170"/>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hidden="1" customHeight="1" x14ac:dyDescent="0.15">
      <c r="A26" s="877"/>
      <c r="B26" s="878"/>
      <c r="C26" s="878"/>
      <c r="D26" s="878"/>
      <c r="E26" s="878"/>
      <c r="F26" s="87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hidden="1" customHeight="1" x14ac:dyDescent="0.15">
      <c r="A27" s="877"/>
      <c r="B27" s="878"/>
      <c r="C27" s="878"/>
      <c r="D27" s="878"/>
      <c r="E27" s="878"/>
      <c r="F27" s="87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x14ac:dyDescent="0.15">
      <c r="A28" s="877"/>
      <c r="B28" s="878"/>
      <c r="C28" s="878"/>
      <c r="D28" s="878"/>
      <c r="E28" s="878"/>
      <c r="F28" s="879"/>
      <c r="G28" s="214" t="s">
        <v>175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17" t="s">
        <v>84</v>
      </c>
      <c r="H29" s="218"/>
      <c r="I29" s="218"/>
      <c r="J29" s="218"/>
      <c r="K29" s="218"/>
      <c r="L29" s="218"/>
      <c r="M29" s="218"/>
      <c r="N29" s="218"/>
      <c r="O29" s="219"/>
      <c r="P29" s="168">
        <f>AK13</f>
        <v>1462</v>
      </c>
      <c r="Q29" s="169"/>
      <c r="R29" s="169"/>
      <c r="S29" s="169"/>
      <c r="T29" s="169"/>
      <c r="U29" s="169"/>
      <c r="V29" s="170"/>
      <c r="W29" s="220">
        <f>AR13</f>
        <v>1700</v>
      </c>
      <c r="X29" s="221"/>
      <c r="Y29" s="221"/>
      <c r="Z29" s="221"/>
      <c r="AA29" s="221"/>
      <c r="AB29" s="221"/>
      <c r="AC29" s="222"/>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3" t="s">
        <v>507</v>
      </c>
      <c r="B30" s="704"/>
      <c r="C30" s="704"/>
      <c r="D30" s="704"/>
      <c r="E30" s="704"/>
      <c r="F30" s="705"/>
      <c r="G30" s="713" t="s">
        <v>233</v>
      </c>
      <c r="H30" s="226"/>
      <c r="I30" s="226"/>
      <c r="J30" s="226"/>
      <c r="K30" s="226"/>
      <c r="L30" s="226"/>
      <c r="M30" s="226"/>
      <c r="N30" s="226"/>
      <c r="O30" s="714"/>
      <c r="P30" s="715" t="s">
        <v>98</v>
      </c>
      <c r="Q30" s="226"/>
      <c r="R30" s="226"/>
      <c r="S30" s="226"/>
      <c r="T30" s="226"/>
      <c r="U30" s="226"/>
      <c r="V30" s="226"/>
      <c r="W30" s="226"/>
      <c r="X30" s="714"/>
      <c r="Y30" s="345"/>
      <c r="Z30" s="346"/>
      <c r="AA30" s="347"/>
      <c r="AB30" s="716" t="s">
        <v>49</v>
      </c>
      <c r="AC30" s="717"/>
      <c r="AD30" s="718"/>
      <c r="AE30" s="716" t="s">
        <v>520</v>
      </c>
      <c r="AF30" s="717"/>
      <c r="AG30" s="717"/>
      <c r="AH30" s="718"/>
      <c r="AI30" s="722" t="s">
        <v>87</v>
      </c>
      <c r="AJ30" s="722"/>
      <c r="AK30" s="722"/>
      <c r="AL30" s="716"/>
      <c r="AM30" s="722" t="s">
        <v>609</v>
      </c>
      <c r="AN30" s="722"/>
      <c r="AO30" s="722"/>
      <c r="AP30" s="716"/>
      <c r="AQ30" s="223" t="s">
        <v>386</v>
      </c>
      <c r="AR30" s="224"/>
      <c r="AS30" s="224"/>
      <c r="AT30" s="225"/>
      <c r="AU30" s="226" t="s">
        <v>275</v>
      </c>
      <c r="AV30" s="226"/>
      <c r="AW30" s="226"/>
      <c r="AX30" s="227"/>
    </row>
    <row r="31" spans="1:50" ht="18.75" customHeight="1" x14ac:dyDescent="0.15">
      <c r="A31" s="706"/>
      <c r="B31" s="707"/>
      <c r="C31" s="707"/>
      <c r="D31" s="707"/>
      <c r="E31" s="707"/>
      <c r="F31" s="708"/>
      <c r="G31" s="327"/>
      <c r="H31" s="233"/>
      <c r="I31" s="233"/>
      <c r="J31" s="233"/>
      <c r="K31" s="233"/>
      <c r="L31" s="233"/>
      <c r="M31" s="233"/>
      <c r="N31" s="233"/>
      <c r="O31" s="312"/>
      <c r="P31" s="315"/>
      <c r="Q31" s="233"/>
      <c r="R31" s="233"/>
      <c r="S31" s="233"/>
      <c r="T31" s="233"/>
      <c r="U31" s="233"/>
      <c r="V31" s="233"/>
      <c r="W31" s="233"/>
      <c r="X31" s="312"/>
      <c r="Y31" s="361"/>
      <c r="Z31" s="362"/>
      <c r="AA31" s="363"/>
      <c r="AB31" s="719"/>
      <c r="AC31" s="720"/>
      <c r="AD31" s="721"/>
      <c r="AE31" s="719"/>
      <c r="AF31" s="720"/>
      <c r="AG31" s="720"/>
      <c r="AH31" s="721"/>
      <c r="AI31" s="723"/>
      <c r="AJ31" s="723"/>
      <c r="AK31" s="723"/>
      <c r="AL31" s="719"/>
      <c r="AM31" s="723"/>
      <c r="AN31" s="723"/>
      <c r="AO31" s="723"/>
      <c r="AP31" s="719"/>
      <c r="AQ31" s="228" t="s">
        <v>544</v>
      </c>
      <c r="AR31" s="229"/>
      <c r="AS31" s="230" t="s">
        <v>387</v>
      </c>
      <c r="AT31" s="231"/>
      <c r="AU31" s="232">
        <v>2</v>
      </c>
      <c r="AV31" s="232"/>
      <c r="AW31" s="233" t="s">
        <v>329</v>
      </c>
      <c r="AX31" s="234"/>
    </row>
    <row r="32" spans="1:50" ht="23.25" customHeight="1" x14ac:dyDescent="0.15">
      <c r="A32" s="709"/>
      <c r="B32" s="707"/>
      <c r="C32" s="707"/>
      <c r="D32" s="707"/>
      <c r="E32" s="707"/>
      <c r="F32" s="708"/>
      <c r="G32" s="724" t="s">
        <v>763</v>
      </c>
      <c r="H32" s="576"/>
      <c r="I32" s="576"/>
      <c r="J32" s="576"/>
      <c r="K32" s="576"/>
      <c r="L32" s="576"/>
      <c r="M32" s="576"/>
      <c r="N32" s="576"/>
      <c r="O32" s="725"/>
      <c r="P32" s="410" t="s">
        <v>521</v>
      </c>
      <c r="Q32" s="410"/>
      <c r="R32" s="410"/>
      <c r="S32" s="410"/>
      <c r="T32" s="410"/>
      <c r="U32" s="410"/>
      <c r="V32" s="410"/>
      <c r="W32" s="410"/>
      <c r="X32" s="437"/>
      <c r="Y32" s="235" t="s">
        <v>57</v>
      </c>
      <c r="Z32" s="236"/>
      <c r="AA32" s="237"/>
      <c r="AB32" s="238" t="s">
        <v>668</v>
      </c>
      <c r="AC32" s="238"/>
      <c r="AD32" s="238"/>
      <c r="AE32" s="239">
        <v>367</v>
      </c>
      <c r="AF32" s="240"/>
      <c r="AG32" s="240"/>
      <c r="AH32" s="240"/>
      <c r="AI32" s="239">
        <v>360</v>
      </c>
      <c r="AJ32" s="240"/>
      <c r="AK32" s="240"/>
      <c r="AL32" s="240"/>
      <c r="AM32" s="239">
        <v>352</v>
      </c>
      <c r="AN32" s="240"/>
      <c r="AO32" s="240"/>
      <c r="AP32" s="240"/>
      <c r="AQ32" s="241" t="s">
        <v>544</v>
      </c>
      <c r="AR32" s="242"/>
      <c r="AS32" s="242"/>
      <c r="AT32" s="243"/>
      <c r="AU32" s="240">
        <v>352</v>
      </c>
      <c r="AV32" s="240"/>
      <c r="AW32" s="240"/>
      <c r="AX32" s="244"/>
    </row>
    <row r="33" spans="1:51" ht="23.25" customHeight="1" x14ac:dyDescent="0.15">
      <c r="A33" s="710"/>
      <c r="B33" s="711"/>
      <c r="C33" s="711"/>
      <c r="D33" s="711"/>
      <c r="E33" s="711"/>
      <c r="F33" s="712"/>
      <c r="G33" s="726"/>
      <c r="H33" s="727"/>
      <c r="I33" s="727"/>
      <c r="J33" s="727"/>
      <c r="K33" s="727"/>
      <c r="L33" s="727"/>
      <c r="M33" s="727"/>
      <c r="N33" s="727"/>
      <c r="O33" s="728"/>
      <c r="P33" s="413"/>
      <c r="Q33" s="413"/>
      <c r="R33" s="413"/>
      <c r="S33" s="413"/>
      <c r="T33" s="413"/>
      <c r="U33" s="413"/>
      <c r="V33" s="413"/>
      <c r="W33" s="413"/>
      <c r="X33" s="439"/>
      <c r="Y33" s="161" t="s">
        <v>105</v>
      </c>
      <c r="Z33" s="162"/>
      <c r="AA33" s="163"/>
      <c r="AB33" s="245" t="s">
        <v>668</v>
      </c>
      <c r="AC33" s="245"/>
      <c r="AD33" s="245"/>
      <c r="AE33" s="239" t="s">
        <v>544</v>
      </c>
      <c r="AF33" s="240"/>
      <c r="AG33" s="240"/>
      <c r="AH33" s="240"/>
      <c r="AI33" s="239" t="s">
        <v>544</v>
      </c>
      <c r="AJ33" s="240"/>
      <c r="AK33" s="240"/>
      <c r="AL33" s="240"/>
      <c r="AM33" s="239">
        <v>345</v>
      </c>
      <c r="AN33" s="240"/>
      <c r="AO33" s="240"/>
      <c r="AP33" s="246"/>
      <c r="AQ33" s="241" t="s">
        <v>544</v>
      </c>
      <c r="AR33" s="242"/>
      <c r="AS33" s="242"/>
      <c r="AT33" s="243"/>
      <c r="AU33" s="240">
        <v>345</v>
      </c>
      <c r="AV33" s="240"/>
      <c r="AW33" s="240"/>
      <c r="AX33" s="244"/>
    </row>
    <row r="34" spans="1:51" ht="23.25" customHeight="1" x14ac:dyDescent="0.15">
      <c r="A34" s="709"/>
      <c r="B34" s="707"/>
      <c r="C34" s="707"/>
      <c r="D34" s="707"/>
      <c r="E34" s="707"/>
      <c r="F34" s="708"/>
      <c r="G34" s="729"/>
      <c r="H34" s="730"/>
      <c r="I34" s="730"/>
      <c r="J34" s="730"/>
      <c r="K34" s="730"/>
      <c r="L34" s="730"/>
      <c r="M34" s="730"/>
      <c r="N34" s="730"/>
      <c r="O34" s="731"/>
      <c r="P34" s="416"/>
      <c r="Q34" s="416"/>
      <c r="R34" s="416"/>
      <c r="S34" s="416"/>
      <c r="T34" s="416"/>
      <c r="U34" s="416"/>
      <c r="V34" s="416"/>
      <c r="W34" s="416"/>
      <c r="X34" s="440"/>
      <c r="Y34" s="161" t="s">
        <v>61</v>
      </c>
      <c r="Z34" s="162"/>
      <c r="AA34" s="163"/>
      <c r="AB34" s="247" t="s">
        <v>54</v>
      </c>
      <c r="AC34" s="247"/>
      <c r="AD34" s="247"/>
      <c r="AE34" s="239" t="s">
        <v>544</v>
      </c>
      <c r="AF34" s="240"/>
      <c r="AG34" s="240"/>
      <c r="AH34" s="240"/>
      <c r="AI34" s="239" t="s">
        <v>544</v>
      </c>
      <c r="AJ34" s="240"/>
      <c r="AK34" s="240"/>
      <c r="AL34" s="240"/>
      <c r="AM34" s="239">
        <v>102</v>
      </c>
      <c r="AN34" s="240"/>
      <c r="AO34" s="240"/>
      <c r="AP34" s="246"/>
      <c r="AQ34" s="241" t="s">
        <v>544</v>
      </c>
      <c r="AR34" s="242"/>
      <c r="AS34" s="242"/>
      <c r="AT34" s="243"/>
      <c r="AU34" s="240">
        <v>102</v>
      </c>
      <c r="AV34" s="240"/>
      <c r="AW34" s="240"/>
      <c r="AX34" s="244"/>
    </row>
    <row r="35" spans="1:51" ht="23.25" customHeight="1" x14ac:dyDescent="0.15">
      <c r="A35" s="732" t="s">
        <v>299</v>
      </c>
      <c r="B35" s="733"/>
      <c r="C35" s="733"/>
      <c r="D35" s="733"/>
      <c r="E35" s="733"/>
      <c r="F35" s="734"/>
      <c r="G35" s="724" t="s">
        <v>814</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27"/>
      <c r="AF36" s="727"/>
      <c r="AG36" s="727"/>
      <c r="AH36" s="727"/>
      <c r="AI36" s="727"/>
      <c r="AJ36" s="727"/>
      <c r="AK36" s="727"/>
      <c r="AL36" s="727"/>
      <c r="AM36" s="727"/>
      <c r="AN36" s="727"/>
      <c r="AO36" s="727"/>
      <c r="AP36" s="727"/>
      <c r="AQ36" s="730"/>
      <c r="AR36" s="730"/>
      <c r="AS36" s="730"/>
      <c r="AT36" s="730"/>
      <c r="AU36" s="730"/>
      <c r="AV36" s="730"/>
      <c r="AW36" s="730"/>
      <c r="AX36" s="738"/>
    </row>
    <row r="37" spans="1:51" ht="18.75" customHeight="1" x14ac:dyDescent="0.15">
      <c r="A37" s="739" t="s">
        <v>507</v>
      </c>
      <c r="B37" s="740"/>
      <c r="C37" s="740"/>
      <c r="D37" s="740"/>
      <c r="E37" s="740"/>
      <c r="F37" s="741"/>
      <c r="G37" s="745" t="s">
        <v>233</v>
      </c>
      <c r="H37" s="251"/>
      <c r="I37" s="251"/>
      <c r="J37" s="251"/>
      <c r="K37" s="251"/>
      <c r="L37" s="251"/>
      <c r="M37" s="251"/>
      <c r="N37" s="251"/>
      <c r="O37" s="746"/>
      <c r="P37" s="747" t="s">
        <v>98</v>
      </c>
      <c r="Q37" s="251"/>
      <c r="R37" s="251"/>
      <c r="S37" s="251"/>
      <c r="T37" s="251"/>
      <c r="U37" s="251"/>
      <c r="V37" s="251"/>
      <c r="W37" s="251"/>
      <c r="X37" s="746"/>
      <c r="Y37" s="748"/>
      <c r="Z37" s="749"/>
      <c r="AA37" s="750"/>
      <c r="AB37" s="751" t="s">
        <v>49</v>
      </c>
      <c r="AC37" s="752"/>
      <c r="AD37" s="753"/>
      <c r="AE37" s="364" t="s">
        <v>520</v>
      </c>
      <c r="AF37" s="364"/>
      <c r="AG37" s="364"/>
      <c r="AH37" s="364"/>
      <c r="AI37" s="364" t="s">
        <v>87</v>
      </c>
      <c r="AJ37" s="364"/>
      <c r="AK37" s="364"/>
      <c r="AL37" s="364"/>
      <c r="AM37" s="364" t="s">
        <v>609</v>
      </c>
      <c r="AN37" s="364"/>
      <c r="AO37" s="364"/>
      <c r="AP37" s="364"/>
      <c r="AQ37" s="248" t="s">
        <v>386</v>
      </c>
      <c r="AR37" s="249"/>
      <c r="AS37" s="249"/>
      <c r="AT37" s="250"/>
      <c r="AU37" s="251" t="s">
        <v>275</v>
      </c>
      <c r="AV37" s="251"/>
      <c r="AW37" s="251"/>
      <c r="AX37" s="252"/>
      <c r="AY37">
        <f>COUNTA($G$39)</f>
        <v>1</v>
      </c>
    </row>
    <row r="38" spans="1:51" ht="18.75" customHeight="1" x14ac:dyDescent="0.15">
      <c r="A38" s="706"/>
      <c r="B38" s="707"/>
      <c r="C38" s="707"/>
      <c r="D38" s="707"/>
      <c r="E38" s="707"/>
      <c r="F38" s="708"/>
      <c r="G38" s="327"/>
      <c r="H38" s="233"/>
      <c r="I38" s="233"/>
      <c r="J38" s="233"/>
      <c r="K38" s="233"/>
      <c r="L38" s="233"/>
      <c r="M38" s="233"/>
      <c r="N38" s="233"/>
      <c r="O38" s="312"/>
      <c r="P38" s="315"/>
      <c r="Q38" s="233"/>
      <c r="R38" s="233"/>
      <c r="S38" s="233"/>
      <c r="T38" s="233"/>
      <c r="U38" s="233"/>
      <c r="V38" s="233"/>
      <c r="W38" s="233"/>
      <c r="X38" s="312"/>
      <c r="Y38" s="361"/>
      <c r="Z38" s="362"/>
      <c r="AA38" s="363"/>
      <c r="AB38" s="719"/>
      <c r="AC38" s="720"/>
      <c r="AD38" s="721"/>
      <c r="AE38" s="364"/>
      <c r="AF38" s="364"/>
      <c r="AG38" s="364"/>
      <c r="AH38" s="364"/>
      <c r="AI38" s="364"/>
      <c r="AJ38" s="364"/>
      <c r="AK38" s="364"/>
      <c r="AL38" s="364"/>
      <c r="AM38" s="364"/>
      <c r="AN38" s="364"/>
      <c r="AO38" s="364"/>
      <c r="AP38" s="364"/>
      <c r="AQ38" s="228" t="s">
        <v>544</v>
      </c>
      <c r="AR38" s="229"/>
      <c r="AS38" s="230" t="s">
        <v>387</v>
      </c>
      <c r="AT38" s="231"/>
      <c r="AU38" s="232">
        <v>2</v>
      </c>
      <c r="AV38" s="232"/>
      <c r="AW38" s="233" t="s">
        <v>329</v>
      </c>
      <c r="AX38" s="234"/>
      <c r="AY38">
        <f t="shared" ref="AY38:AY43" si="0">$AY$37</f>
        <v>1</v>
      </c>
    </row>
    <row r="39" spans="1:51" ht="23.25" customHeight="1" x14ac:dyDescent="0.15">
      <c r="A39" s="709"/>
      <c r="B39" s="707"/>
      <c r="C39" s="707"/>
      <c r="D39" s="707"/>
      <c r="E39" s="707"/>
      <c r="F39" s="708"/>
      <c r="G39" s="724" t="s">
        <v>193</v>
      </c>
      <c r="H39" s="576"/>
      <c r="I39" s="576"/>
      <c r="J39" s="576"/>
      <c r="K39" s="576"/>
      <c r="L39" s="576"/>
      <c r="M39" s="576"/>
      <c r="N39" s="576"/>
      <c r="O39" s="725"/>
      <c r="P39" s="410" t="s">
        <v>74</v>
      </c>
      <c r="Q39" s="410"/>
      <c r="R39" s="410"/>
      <c r="S39" s="410"/>
      <c r="T39" s="410"/>
      <c r="U39" s="410"/>
      <c r="V39" s="410"/>
      <c r="W39" s="410"/>
      <c r="X39" s="437"/>
      <c r="Y39" s="235" t="s">
        <v>57</v>
      </c>
      <c r="Z39" s="236"/>
      <c r="AA39" s="237"/>
      <c r="AB39" s="238" t="s">
        <v>54</v>
      </c>
      <c r="AC39" s="238"/>
      <c r="AD39" s="238"/>
      <c r="AE39" s="239">
        <v>24</v>
      </c>
      <c r="AF39" s="240"/>
      <c r="AG39" s="240"/>
      <c r="AH39" s="240"/>
      <c r="AI39" s="239">
        <v>24</v>
      </c>
      <c r="AJ39" s="240"/>
      <c r="AK39" s="240"/>
      <c r="AL39" s="240"/>
      <c r="AM39" s="239" t="s">
        <v>544</v>
      </c>
      <c r="AN39" s="240"/>
      <c r="AO39" s="240"/>
      <c r="AP39" s="240"/>
      <c r="AQ39" s="241" t="s">
        <v>544</v>
      </c>
      <c r="AR39" s="242"/>
      <c r="AS39" s="242"/>
      <c r="AT39" s="243"/>
      <c r="AU39" s="240">
        <v>16</v>
      </c>
      <c r="AV39" s="240"/>
      <c r="AW39" s="240"/>
      <c r="AX39" s="244"/>
      <c r="AY39">
        <f t="shared" si="0"/>
        <v>1</v>
      </c>
    </row>
    <row r="40" spans="1:51" ht="23.25" customHeight="1" x14ac:dyDescent="0.15">
      <c r="A40" s="710"/>
      <c r="B40" s="711"/>
      <c r="C40" s="711"/>
      <c r="D40" s="711"/>
      <c r="E40" s="711"/>
      <c r="F40" s="712"/>
      <c r="G40" s="726"/>
      <c r="H40" s="727"/>
      <c r="I40" s="727"/>
      <c r="J40" s="727"/>
      <c r="K40" s="727"/>
      <c r="L40" s="727"/>
      <c r="M40" s="727"/>
      <c r="N40" s="727"/>
      <c r="O40" s="728"/>
      <c r="P40" s="413"/>
      <c r="Q40" s="413"/>
      <c r="R40" s="413"/>
      <c r="S40" s="413"/>
      <c r="T40" s="413"/>
      <c r="U40" s="413"/>
      <c r="V40" s="413"/>
      <c r="W40" s="413"/>
      <c r="X40" s="439"/>
      <c r="Y40" s="161" t="s">
        <v>105</v>
      </c>
      <c r="Z40" s="162"/>
      <c r="AA40" s="163"/>
      <c r="AB40" s="245" t="s">
        <v>54</v>
      </c>
      <c r="AC40" s="245"/>
      <c r="AD40" s="245"/>
      <c r="AE40" s="239" t="s">
        <v>544</v>
      </c>
      <c r="AF40" s="240"/>
      <c r="AG40" s="240"/>
      <c r="AH40" s="240"/>
      <c r="AI40" s="239" t="s">
        <v>544</v>
      </c>
      <c r="AJ40" s="240"/>
      <c r="AK40" s="240"/>
      <c r="AL40" s="240"/>
      <c r="AM40" s="239">
        <v>30</v>
      </c>
      <c r="AN40" s="240"/>
      <c r="AO40" s="240"/>
      <c r="AP40" s="240"/>
      <c r="AQ40" s="241" t="s">
        <v>544</v>
      </c>
      <c r="AR40" s="242"/>
      <c r="AS40" s="242"/>
      <c r="AT40" s="243"/>
      <c r="AU40" s="240">
        <v>30</v>
      </c>
      <c r="AV40" s="240"/>
      <c r="AW40" s="240"/>
      <c r="AX40" s="244"/>
      <c r="AY40">
        <f t="shared" si="0"/>
        <v>1</v>
      </c>
    </row>
    <row r="41" spans="1:51" ht="23.25" customHeight="1" x14ac:dyDescent="0.15">
      <c r="A41" s="742"/>
      <c r="B41" s="743"/>
      <c r="C41" s="743"/>
      <c r="D41" s="743"/>
      <c r="E41" s="743"/>
      <c r="F41" s="744"/>
      <c r="G41" s="729"/>
      <c r="H41" s="730"/>
      <c r="I41" s="730"/>
      <c r="J41" s="730"/>
      <c r="K41" s="730"/>
      <c r="L41" s="730"/>
      <c r="M41" s="730"/>
      <c r="N41" s="730"/>
      <c r="O41" s="731"/>
      <c r="P41" s="416"/>
      <c r="Q41" s="416"/>
      <c r="R41" s="416"/>
      <c r="S41" s="416"/>
      <c r="T41" s="416"/>
      <c r="U41" s="416"/>
      <c r="V41" s="416"/>
      <c r="W41" s="416"/>
      <c r="X41" s="440"/>
      <c r="Y41" s="161" t="s">
        <v>61</v>
      </c>
      <c r="Z41" s="162"/>
      <c r="AA41" s="163"/>
      <c r="AB41" s="247" t="s">
        <v>54</v>
      </c>
      <c r="AC41" s="247"/>
      <c r="AD41" s="247"/>
      <c r="AE41" s="239" t="s">
        <v>544</v>
      </c>
      <c r="AF41" s="240"/>
      <c r="AG41" s="240"/>
      <c r="AH41" s="240"/>
      <c r="AI41" s="239" t="s">
        <v>544</v>
      </c>
      <c r="AJ41" s="240"/>
      <c r="AK41" s="240"/>
      <c r="AL41" s="240"/>
      <c r="AM41" s="239">
        <v>53</v>
      </c>
      <c r="AN41" s="240"/>
      <c r="AO41" s="240"/>
      <c r="AP41" s="240"/>
      <c r="AQ41" s="241" t="s">
        <v>544</v>
      </c>
      <c r="AR41" s="242"/>
      <c r="AS41" s="242"/>
      <c r="AT41" s="243"/>
      <c r="AU41" s="240">
        <v>53</v>
      </c>
      <c r="AV41" s="240"/>
      <c r="AW41" s="240"/>
      <c r="AX41" s="244"/>
      <c r="AY41">
        <f t="shared" si="0"/>
        <v>1</v>
      </c>
    </row>
    <row r="42" spans="1:51" ht="23.25" customHeight="1" x14ac:dyDescent="0.15">
      <c r="A42" s="732" t="s">
        <v>299</v>
      </c>
      <c r="B42" s="733"/>
      <c r="C42" s="733"/>
      <c r="D42" s="733"/>
      <c r="E42" s="733"/>
      <c r="F42" s="734"/>
      <c r="G42" s="724" t="s">
        <v>764</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27"/>
      <c r="AF43" s="727"/>
      <c r="AG43" s="727"/>
      <c r="AH43" s="727"/>
      <c r="AI43" s="727"/>
      <c r="AJ43" s="727"/>
      <c r="AK43" s="727"/>
      <c r="AL43" s="727"/>
      <c r="AM43" s="727"/>
      <c r="AN43" s="727"/>
      <c r="AO43" s="727"/>
      <c r="AP43" s="727"/>
      <c r="AQ43" s="730"/>
      <c r="AR43" s="730"/>
      <c r="AS43" s="730"/>
      <c r="AT43" s="730"/>
      <c r="AU43" s="730"/>
      <c r="AV43" s="730"/>
      <c r="AW43" s="730"/>
      <c r="AX43" s="738"/>
      <c r="AY43">
        <f t="shared" si="0"/>
        <v>1</v>
      </c>
    </row>
    <row r="44" spans="1:51" ht="18.75" customHeight="1" x14ac:dyDescent="0.15">
      <c r="A44" s="739" t="s">
        <v>507</v>
      </c>
      <c r="B44" s="740"/>
      <c r="C44" s="740"/>
      <c r="D44" s="740"/>
      <c r="E44" s="740"/>
      <c r="F44" s="741"/>
      <c r="G44" s="745" t="s">
        <v>233</v>
      </c>
      <c r="H44" s="251"/>
      <c r="I44" s="251"/>
      <c r="J44" s="251"/>
      <c r="K44" s="251"/>
      <c r="L44" s="251"/>
      <c r="M44" s="251"/>
      <c r="N44" s="251"/>
      <c r="O44" s="746"/>
      <c r="P44" s="747" t="s">
        <v>98</v>
      </c>
      <c r="Q44" s="251"/>
      <c r="R44" s="251"/>
      <c r="S44" s="251"/>
      <c r="T44" s="251"/>
      <c r="U44" s="251"/>
      <c r="V44" s="251"/>
      <c r="W44" s="251"/>
      <c r="X44" s="746"/>
      <c r="Y44" s="748"/>
      <c r="Z44" s="749"/>
      <c r="AA44" s="750"/>
      <c r="AB44" s="751" t="s">
        <v>49</v>
      </c>
      <c r="AC44" s="752"/>
      <c r="AD44" s="753"/>
      <c r="AE44" s="364" t="s">
        <v>520</v>
      </c>
      <c r="AF44" s="364"/>
      <c r="AG44" s="364"/>
      <c r="AH44" s="364"/>
      <c r="AI44" s="364" t="s">
        <v>87</v>
      </c>
      <c r="AJ44" s="364"/>
      <c r="AK44" s="364"/>
      <c r="AL44" s="364"/>
      <c r="AM44" s="364" t="s">
        <v>609</v>
      </c>
      <c r="AN44" s="364"/>
      <c r="AO44" s="364"/>
      <c r="AP44" s="364"/>
      <c r="AQ44" s="248" t="s">
        <v>386</v>
      </c>
      <c r="AR44" s="249"/>
      <c r="AS44" s="249"/>
      <c r="AT44" s="250"/>
      <c r="AU44" s="251" t="s">
        <v>275</v>
      </c>
      <c r="AV44" s="251"/>
      <c r="AW44" s="251"/>
      <c r="AX44" s="252"/>
      <c r="AY44">
        <f>COUNTA($G$46)</f>
        <v>1</v>
      </c>
    </row>
    <row r="45" spans="1:51" ht="18.75" customHeight="1" x14ac:dyDescent="0.15">
      <c r="A45" s="706"/>
      <c r="B45" s="707"/>
      <c r="C45" s="707"/>
      <c r="D45" s="707"/>
      <c r="E45" s="707"/>
      <c r="F45" s="708"/>
      <c r="G45" s="327"/>
      <c r="H45" s="233"/>
      <c r="I45" s="233"/>
      <c r="J45" s="233"/>
      <c r="K45" s="233"/>
      <c r="L45" s="233"/>
      <c r="M45" s="233"/>
      <c r="N45" s="233"/>
      <c r="O45" s="312"/>
      <c r="P45" s="315"/>
      <c r="Q45" s="233"/>
      <c r="R45" s="233"/>
      <c r="S45" s="233"/>
      <c r="T45" s="233"/>
      <c r="U45" s="233"/>
      <c r="V45" s="233"/>
      <c r="W45" s="233"/>
      <c r="X45" s="312"/>
      <c r="Y45" s="361"/>
      <c r="Z45" s="362"/>
      <c r="AA45" s="363"/>
      <c r="AB45" s="719"/>
      <c r="AC45" s="720"/>
      <c r="AD45" s="721"/>
      <c r="AE45" s="364"/>
      <c r="AF45" s="364"/>
      <c r="AG45" s="364"/>
      <c r="AH45" s="364"/>
      <c r="AI45" s="364"/>
      <c r="AJ45" s="364"/>
      <c r="AK45" s="364"/>
      <c r="AL45" s="364"/>
      <c r="AM45" s="364"/>
      <c r="AN45" s="364"/>
      <c r="AO45" s="364"/>
      <c r="AP45" s="364"/>
      <c r="AQ45" s="228" t="s">
        <v>544</v>
      </c>
      <c r="AR45" s="229"/>
      <c r="AS45" s="230" t="s">
        <v>387</v>
      </c>
      <c r="AT45" s="231"/>
      <c r="AU45" s="232">
        <v>2</v>
      </c>
      <c r="AV45" s="232"/>
      <c r="AW45" s="233" t="s">
        <v>329</v>
      </c>
      <c r="AX45" s="234"/>
      <c r="AY45">
        <f t="shared" ref="AY45:AY50" si="1">$AY$44</f>
        <v>1</v>
      </c>
    </row>
    <row r="46" spans="1:51" ht="23.25" customHeight="1" x14ac:dyDescent="0.15">
      <c r="A46" s="709"/>
      <c r="B46" s="707"/>
      <c r="C46" s="707"/>
      <c r="D46" s="707"/>
      <c r="E46" s="707"/>
      <c r="F46" s="708"/>
      <c r="G46" s="724" t="s">
        <v>176</v>
      </c>
      <c r="H46" s="576"/>
      <c r="I46" s="576"/>
      <c r="J46" s="576"/>
      <c r="K46" s="576"/>
      <c r="L46" s="576"/>
      <c r="M46" s="576"/>
      <c r="N46" s="576"/>
      <c r="O46" s="725"/>
      <c r="P46" s="410" t="s">
        <v>676</v>
      </c>
      <c r="Q46" s="410"/>
      <c r="R46" s="410"/>
      <c r="S46" s="410"/>
      <c r="T46" s="410"/>
      <c r="U46" s="410"/>
      <c r="V46" s="410"/>
      <c r="W46" s="410"/>
      <c r="X46" s="437"/>
      <c r="Y46" s="235" t="s">
        <v>57</v>
      </c>
      <c r="Z46" s="236"/>
      <c r="AA46" s="237"/>
      <c r="AB46" s="238" t="s">
        <v>54</v>
      </c>
      <c r="AC46" s="238"/>
      <c r="AD46" s="238"/>
      <c r="AE46" s="255">
        <v>48</v>
      </c>
      <c r="AF46" s="255"/>
      <c r="AG46" s="255"/>
      <c r="AH46" s="255"/>
      <c r="AI46" s="255">
        <v>42</v>
      </c>
      <c r="AJ46" s="255"/>
      <c r="AK46" s="255"/>
      <c r="AL46" s="255"/>
      <c r="AM46" s="255" t="s">
        <v>544</v>
      </c>
      <c r="AN46" s="255"/>
      <c r="AO46" s="255"/>
      <c r="AP46" s="255"/>
      <c r="AQ46" s="241" t="s">
        <v>544</v>
      </c>
      <c r="AR46" s="242"/>
      <c r="AS46" s="242"/>
      <c r="AT46" s="243"/>
      <c r="AU46" s="240" t="s">
        <v>544</v>
      </c>
      <c r="AV46" s="240"/>
      <c r="AW46" s="240"/>
      <c r="AX46" s="244"/>
      <c r="AY46">
        <f t="shared" si="1"/>
        <v>1</v>
      </c>
    </row>
    <row r="47" spans="1:51" ht="23.25" customHeight="1" x14ac:dyDescent="0.15">
      <c r="A47" s="710"/>
      <c r="B47" s="711"/>
      <c r="C47" s="711"/>
      <c r="D47" s="711"/>
      <c r="E47" s="711"/>
      <c r="F47" s="712"/>
      <c r="G47" s="726"/>
      <c r="H47" s="727"/>
      <c r="I47" s="727"/>
      <c r="J47" s="727"/>
      <c r="K47" s="727"/>
      <c r="L47" s="727"/>
      <c r="M47" s="727"/>
      <c r="N47" s="727"/>
      <c r="O47" s="728"/>
      <c r="P47" s="413"/>
      <c r="Q47" s="413"/>
      <c r="R47" s="413"/>
      <c r="S47" s="413"/>
      <c r="T47" s="413"/>
      <c r="U47" s="413"/>
      <c r="V47" s="413"/>
      <c r="W47" s="413"/>
      <c r="X47" s="439"/>
      <c r="Y47" s="161" t="s">
        <v>105</v>
      </c>
      <c r="Z47" s="162"/>
      <c r="AA47" s="163"/>
      <c r="AB47" s="245" t="s">
        <v>54</v>
      </c>
      <c r="AC47" s="245"/>
      <c r="AD47" s="245"/>
      <c r="AE47" s="239" t="s">
        <v>544</v>
      </c>
      <c r="AF47" s="240"/>
      <c r="AG47" s="240"/>
      <c r="AH47" s="240"/>
      <c r="AI47" s="239" t="s">
        <v>544</v>
      </c>
      <c r="AJ47" s="240"/>
      <c r="AK47" s="240"/>
      <c r="AL47" s="240"/>
      <c r="AM47" s="239">
        <v>60</v>
      </c>
      <c r="AN47" s="240"/>
      <c r="AO47" s="240"/>
      <c r="AP47" s="240"/>
      <c r="AQ47" s="241" t="s">
        <v>544</v>
      </c>
      <c r="AR47" s="242"/>
      <c r="AS47" s="242"/>
      <c r="AT47" s="243"/>
      <c r="AU47" s="240">
        <v>60</v>
      </c>
      <c r="AV47" s="240"/>
      <c r="AW47" s="240"/>
      <c r="AX47" s="244"/>
      <c r="AY47">
        <f t="shared" si="1"/>
        <v>1</v>
      </c>
    </row>
    <row r="48" spans="1:51" ht="23.25" customHeight="1" x14ac:dyDescent="0.15">
      <c r="A48" s="742"/>
      <c r="B48" s="743"/>
      <c r="C48" s="743"/>
      <c r="D48" s="743"/>
      <c r="E48" s="743"/>
      <c r="F48" s="744"/>
      <c r="G48" s="729"/>
      <c r="H48" s="730"/>
      <c r="I48" s="730"/>
      <c r="J48" s="730"/>
      <c r="K48" s="730"/>
      <c r="L48" s="730"/>
      <c r="M48" s="730"/>
      <c r="N48" s="730"/>
      <c r="O48" s="731"/>
      <c r="P48" s="416"/>
      <c r="Q48" s="416"/>
      <c r="R48" s="416"/>
      <c r="S48" s="416"/>
      <c r="T48" s="416"/>
      <c r="U48" s="416"/>
      <c r="V48" s="416"/>
      <c r="W48" s="416"/>
      <c r="X48" s="440"/>
      <c r="Y48" s="161" t="s">
        <v>61</v>
      </c>
      <c r="Z48" s="162"/>
      <c r="AA48" s="163"/>
      <c r="AB48" s="247" t="s">
        <v>54</v>
      </c>
      <c r="AC48" s="247"/>
      <c r="AD48" s="247"/>
      <c r="AE48" s="239" t="s">
        <v>544</v>
      </c>
      <c r="AF48" s="240"/>
      <c r="AG48" s="240"/>
      <c r="AH48" s="240"/>
      <c r="AI48" s="239" t="s">
        <v>544</v>
      </c>
      <c r="AJ48" s="240"/>
      <c r="AK48" s="240"/>
      <c r="AL48" s="240"/>
      <c r="AM48" s="239" t="s">
        <v>544</v>
      </c>
      <c r="AN48" s="240"/>
      <c r="AO48" s="240"/>
      <c r="AP48" s="240"/>
      <c r="AQ48" s="241" t="s">
        <v>544</v>
      </c>
      <c r="AR48" s="242"/>
      <c r="AS48" s="242"/>
      <c r="AT48" s="243"/>
      <c r="AU48" s="240" t="s">
        <v>544</v>
      </c>
      <c r="AV48" s="240"/>
      <c r="AW48" s="240"/>
      <c r="AX48" s="244"/>
      <c r="AY48">
        <f t="shared" si="1"/>
        <v>1</v>
      </c>
    </row>
    <row r="49" spans="1:51" ht="23.25" customHeight="1" x14ac:dyDescent="0.15">
      <c r="A49" s="732" t="s">
        <v>299</v>
      </c>
      <c r="B49" s="733"/>
      <c r="C49" s="733"/>
      <c r="D49" s="733"/>
      <c r="E49" s="733"/>
      <c r="F49" s="734"/>
      <c r="G49" s="724" t="s">
        <v>764</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1</v>
      </c>
    </row>
    <row r="50" spans="1:51" ht="23.25"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27"/>
      <c r="AF50" s="727"/>
      <c r="AG50" s="727"/>
      <c r="AH50" s="727"/>
      <c r="AI50" s="727"/>
      <c r="AJ50" s="727"/>
      <c r="AK50" s="727"/>
      <c r="AL50" s="727"/>
      <c r="AM50" s="727"/>
      <c r="AN50" s="727"/>
      <c r="AO50" s="727"/>
      <c r="AP50" s="727"/>
      <c r="AQ50" s="730"/>
      <c r="AR50" s="730"/>
      <c r="AS50" s="730"/>
      <c r="AT50" s="730"/>
      <c r="AU50" s="730"/>
      <c r="AV50" s="730"/>
      <c r="AW50" s="730"/>
      <c r="AX50" s="738"/>
      <c r="AY50">
        <f t="shared" si="1"/>
        <v>1</v>
      </c>
    </row>
    <row r="51" spans="1:51" ht="18.75" customHeight="1" x14ac:dyDescent="0.15">
      <c r="A51" s="706" t="s">
        <v>507</v>
      </c>
      <c r="B51" s="707"/>
      <c r="C51" s="707"/>
      <c r="D51" s="707"/>
      <c r="E51" s="707"/>
      <c r="F51" s="708"/>
      <c r="G51" s="745" t="s">
        <v>233</v>
      </c>
      <c r="H51" s="251"/>
      <c r="I51" s="251"/>
      <c r="J51" s="251"/>
      <c r="K51" s="251"/>
      <c r="L51" s="251"/>
      <c r="M51" s="251"/>
      <c r="N51" s="251"/>
      <c r="O51" s="746"/>
      <c r="P51" s="747" t="s">
        <v>98</v>
      </c>
      <c r="Q51" s="251"/>
      <c r="R51" s="251"/>
      <c r="S51" s="251"/>
      <c r="T51" s="251"/>
      <c r="U51" s="251"/>
      <c r="V51" s="251"/>
      <c r="W51" s="251"/>
      <c r="X51" s="746"/>
      <c r="Y51" s="748"/>
      <c r="Z51" s="749"/>
      <c r="AA51" s="750"/>
      <c r="AB51" s="751" t="s">
        <v>49</v>
      </c>
      <c r="AC51" s="752"/>
      <c r="AD51" s="753"/>
      <c r="AE51" s="364" t="s">
        <v>520</v>
      </c>
      <c r="AF51" s="364"/>
      <c r="AG51" s="364"/>
      <c r="AH51" s="364"/>
      <c r="AI51" s="364" t="s">
        <v>87</v>
      </c>
      <c r="AJ51" s="364"/>
      <c r="AK51" s="364"/>
      <c r="AL51" s="364"/>
      <c r="AM51" s="364" t="s">
        <v>609</v>
      </c>
      <c r="AN51" s="364"/>
      <c r="AO51" s="364"/>
      <c r="AP51" s="364"/>
      <c r="AQ51" s="248" t="s">
        <v>386</v>
      </c>
      <c r="AR51" s="249"/>
      <c r="AS51" s="249"/>
      <c r="AT51" s="250"/>
      <c r="AU51" s="253" t="s">
        <v>275</v>
      </c>
      <c r="AV51" s="253"/>
      <c r="AW51" s="253"/>
      <c r="AX51" s="254"/>
      <c r="AY51">
        <f>COUNTA($G$53)</f>
        <v>1</v>
      </c>
    </row>
    <row r="52" spans="1:51" ht="18.75" customHeight="1" x14ac:dyDescent="0.15">
      <c r="A52" s="706"/>
      <c r="B52" s="707"/>
      <c r="C52" s="707"/>
      <c r="D52" s="707"/>
      <c r="E52" s="707"/>
      <c r="F52" s="708"/>
      <c r="G52" s="327"/>
      <c r="H52" s="233"/>
      <c r="I52" s="233"/>
      <c r="J52" s="233"/>
      <c r="K52" s="233"/>
      <c r="L52" s="233"/>
      <c r="M52" s="233"/>
      <c r="N52" s="233"/>
      <c r="O52" s="312"/>
      <c r="P52" s="315"/>
      <c r="Q52" s="233"/>
      <c r="R52" s="233"/>
      <c r="S52" s="233"/>
      <c r="T52" s="233"/>
      <c r="U52" s="233"/>
      <c r="V52" s="233"/>
      <c r="W52" s="233"/>
      <c r="X52" s="312"/>
      <c r="Y52" s="361"/>
      <c r="Z52" s="362"/>
      <c r="AA52" s="363"/>
      <c r="AB52" s="719"/>
      <c r="AC52" s="720"/>
      <c r="AD52" s="721"/>
      <c r="AE52" s="364"/>
      <c r="AF52" s="364"/>
      <c r="AG52" s="364"/>
      <c r="AH52" s="364"/>
      <c r="AI52" s="364"/>
      <c r="AJ52" s="364"/>
      <c r="AK52" s="364"/>
      <c r="AL52" s="364"/>
      <c r="AM52" s="364"/>
      <c r="AN52" s="364"/>
      <c r="AO52" s="364"/>
      <c r="AP52" s="364"/>
      <c r="AQ52" s="228" t="s">
        <v>544</v>
      </c>
      <c r="AR52" s="229"/>
      <c r="AS52" s="230" t="s">
        <v>387</v>
      </c>
      <c r="AT52" s="231"/>
      <c r="AU52" s="232">
        <v>2</v>
      </c>
      <c r="AV52" s="232"/>
      <c r="AW52" s="233" t="s">
        <v>329</v>
      </c>
      <c r="AX52" s="234"/>
      <c r="AY52">
        <f t="shared" ref="AY52:AY57" si="2">$AY$51</f>
        <v>1</v>
      </c>
    </row>
    <row r="53" spans="1:51" ht="39.75" customHeight="1" x14ac:dyDescent="0.15">
      <c r="A53" s="709"/>
      <c r="B53" s="707"/>
      <c r="C53" s="707"/>
      <c r="D53" s="707"/>
      <c r="E53" s="707"/>
      <c r="F53" s="708"/>
      <c r="G53" s="724" t="s">
        <v>22</v>
      </c>
      <c r="H53" s="576"/>
      <c r="I53" s="576"/>
      <c r="J53" s="576"/>
      <c r="K53" s="576"/>
      <c r="L53" s="576"/>
      <c r="M53" s="576"/>
      <c r="N53" s="576"/>
      <c r="O53" s="725"/>
      <c r="P53" s="410" t="s">
        <v>756</v>
      </c>
      <c r="Q53" s="410"/>
      <c r="R53" s="410"/>
      <c r="S53" s="410"/>
      <c r="T53" s="410"/>
      <c r="U53" s="410"/>
      <c r="V53" s="410"/>
      <c r="W53" s="410"/>
      <c r="X53" s="437"/>
      <c r="Y53" s="235" t="s">
        <v>57</v>
      </c>
      <c r="Z53" s="236"/>
      <c r="AA53" s="237"/>
      <c r="AB53" s="238" t="s">
        <v>54</v>
      </c>
      <c r="AC53" s="238"/>
      <c r="AD53" s="238"/>
      <c r="AE53" s="239">
        <v>24</v>
      </c>
      <c r="AF53" s="240"/>
      <c r="AG53" s="240"/>
      <c r="AH53" s="240"/>
      <c r="AI53" s="239">
        <v>21</v>
      </c>
      <c r="AJ53" s="240"/>
      <c r="AK53" s="240"/>
      <c r="AL53" s="240"/>
      <c r="AM53" s="239" t="s">
        <v>544</v>
      </c>
      <c r="AN53" s="240"/>
      <c r="AO53" s="240"/>
      <c r="AP53" s="240"/>
      <c r="AQ53" s="241" t="s">
        <v>544</v>
      </c>
      <c r="AR53" s="242"/>
      <c r="AS53" s="242"/>
      <c r="AT53" s="243"/>
      <c r="AU53" s="240" t="s">
        <v>544</v>
      </c>
      <c r="AV53" s="240"/>
      <c r="AW53" s="240"/>
      <c r="AX53" s="244"/>
      <c r="AY53">
        <f t="shared" si="2"/>
        <v>1</v>
      </c>
    </row>
    <row r="54" spans="1:51" ht="39.75" customHeight="1" x14ac:dyDescent="0.15">
      <c r="A54" s="710"/>
      <c r="B54" s="711"/>
      <c r="C54" s="711"/>
      <c r="D54" s="711"/>
      <c r="E54" s="711"/>
      <c r="F54" s="712"/>
      <c r="G54" s="726"/>
      <c r="H54" s="727"/>
      <c r="I54" s="727"/>
      <c r="J54" s="727"/>
      <c r="K54" s="727"/>
      <c r="L54" s="727"/>
      <c r="M54" s="727"/>
      <c r="N54" s="727"/>
      <c r="O54" s="728"/>
      <c r="P54" s="413"/>
      <c r="Q54" s="413"/>
      <c r="R54" s="413"/>
      <c r="S54" s="413"/>
      <c r="T54" s="413"/>
      <c r="U54" s="413"/>
      <c r="V54" s="413"/>
      <c r="W54" s="413"/>
      <c r="X54" s="439"/>
      <c r="Y54" s="161" t="s">
        <v>105</v>
      </c>
      <c r="Z54" s="162"/>
      <c r="AA54" s="163"/>
      <c r="AB54" s="245" t="s">
        <v>54</v>
      </c>
      <c r="AC54" s="245"/>
      <c r="AD54" s="245"/>
      <c r="AE54" s="239" t="s">
        <v>544</v>
      </c>
      <c r="AF54" s="240"/>
      <c r="AG54" s="240"/>
      <c r="AH54" s="240"/>
      <c r="AI54" s="239" t="s">
        <v>544</v>
      </c>
      <c r="AJ54" s="240"/>
      <c r="AK54" s="240"/>
      <c r="AL54" s="240"/>
      <c r="AM54" s="239">
        <v>60</v>
      </c>
      <c r="AN54" s="240"/>
      <c r="AO54" s="240"/>
      <c r="AP54" s="240"/>
      <c r="AQ54" s="241" t="s">
        <v>544</v>
      </c>
      <c r="AR54" s="242"/>
      <c r="AS54" s="242"/>
      <c r="AT54" s="243"/>
      <c r="AU54" s="240">
        <v>60</v>
      </c>
      <c r="AV54" s="240"/>
      <c r="AW54" s="240"/>
      <c r="AX54" s="244"/>
      <c r="AY54">
        <f t="shared" si="2"/>
        <v>1</v>
      </c>
    </row>
    <row r="55" spans="1:51" ht="39.75" customHeight="1" x14ac:dyDescent="0.15">
      <c r="A55" s="742"/>
      <c r="B55" s="743"/>
      <c r="C55" s="743"/>
      <c r="D55" s="743"/>
      <c r="E55" s="743"/>
      <c r="F55" s="744"/>
      <c r="G55" s="729"/>
      <c r="H55" s="730"/>
      <c r="I55" s="730"/>
      <c r="J55" s="730"/>
      <c r="K55" s="730"/>
      <c r="L55" s="730"/>
      <c r="M55" s="730"/>
      <c r="N55" s="730"/>
      <c r="O55" s="731"/>
      <c r="P55" s="416"/>
      <c r="Q55" s="416"/>
      <c r="R55" s="416"/>
      <c r="S55" s="416"/>
      <c r="T55" s="416"/>
      <c r="U55" s="416"/>
      <c r="V55" s="416"/>
      <c r="W55" s="416"/>
      <c r="X55" s="440"/>
      <c r="Y55" s="161" t="s">
        <v>61</v>
      </c>
      <c r="Z55" s="162"/>
      <c r="AA55" s="163"/>
      <c r="AB55" s="256" t="s">
        <v>54</v>
      </c>
      <c r="AC55" s="256"/>
      <c r="AD55" s="256"/>
      <c r="AE55" s="239" t="s">
        <v>544</v>
      </c>
      <c r="AF55" s="240"/>
      <c r="AG55" s="240"/>
      <c r="AH55" s="240"/>
      <c r="AI55" s="239" t="s">
        <v>544</v>
      </c>
      <c r="AJ55" s="240"/>
      <c r="AK55" s="240"/>
      <c r="AL55" s="240"/>
      <c r="AM55" s="239" t="s">
        <v>544</v>
      </c>
      <c r="AN55" s="240"/>
      <c r="AO55" s="240"/>
      <c r="AP55" s="240"/>
      <c r="AQ55" s="241" t="s">
        <v>544</v>
      </c>
      <c r="AR55" s="242"/>
      <c r="AS55" s="242"/>
      <c r="AT55" s="243"/>
      <c r="AU55" s="240" t="s">
        <v>544</v>
      </c>
      <c r="AV55" s="240"/>
      <c r="AW55" s="240"/>
      <c r="AX55" s="244"/>
      <c r="AY55">
        <f t="shared" si="2"/>
        <v>1</v>
      </c>
    </row>
    <row r="56" spans="1:51" ht="23.25" customHeight="1" x14ac:dyDescent="0.15">
      <c r="A56" s="732" t="s">
        <v>299</v>
      </c>
      <c r="B56" s="733"/>
      <c r="C56" s="733"/>
      <c r="D56" s="733"/>
      <c r="E56" s="733"/>
      <c r="F56" s="734"/>
      <c r="G56" s="724" t="s">
        <v>764</v>
      </c>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1</v>
      </c>
    </row>
    <row r="57" spans="1:51" ht="23.25"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27"/>
      <c r="AF57" s="727"/>
      <c r="AG57" s="727"/>
      <c r="AH57" s="727"/>
      <c r="AI57" s="727"/>
      <c r="AJ57" s="727"/>
      <c r="AK57" s="727"/>
      <c r="AL57" s="727"/>
      <c r="AM57" s="727"/>
      <c r="AN57" s="727"/>
      <c r="AO57" s="727"/>
      <c r="AP57" s="727"/>
      <c r="AQ57" s="730"/>
      <c r="AR57" s="730"/>
      <c r="AS57" s="730"/>
      <c r="AT57" s="730"/>
      <c r="AU57" s="730"/>
      <c r="AV57" s="730"/>
      <c r="AW57" s="730"/>
      <c r="AX57" s="738"/>
      <c r="AY57">
        <f t="shared" si="2"/>
        <v>1</v>
      </c>
    </row>
    <row r="58" spans="1:51" ht="18.75" hidden="1" customHeight="1" x14ac:dyDescent="0.15">
      <c r="A58" s="706" t="s">
        <v>507</v>
      </c>
      <c r="B58" s="707"/>
      <c r="C58" s="707"/>
      <c r="D58" s="707"/>
      <c r="E58" s="707"/>
      <c r="F58" s="708"/>
      <c r="G58" s="745" t="s">
        <v>233</v>
      </c>
      <c r="H58" s="251"/>
      <c r="I58" s="251"/>
      <c r="J58" s="251"/>
      <c r="K58" s="251"/>
      <c r="L58" s="251"/>
      <c r="M58" s="251"/>
      <c r="N58" s="251"/>
      <c r="O58" s="746"/>
      <c r="P58" s="747" t="s">
        <v>98</v>
      </c>
      <c r="Q58" s="251"/>
      <c r="R58" s="251"/>
      <c r="S58" s="251"/>
      <c r="T58" s="251"/>
      <c r="U58" s="251"/>
      <c r="V58" s="251"/>
      <c r="W58" s="251"/>
      <c r="X58" s="746"/>
      <c r="Y58" s="748"/>
      <c r="Z58" s="749"/>
      <c r="AA58" s="750"/>
      <c r="AB58" s="751" t="s">
        <v>49</v>
      </c>
      <c r="AC58" s="752"/>
      <c r="AD58" s="753"/>
      <c r="AE58" s="364" t="s">
        <v>520</v>
      </c>
      <c r="AF58" s="364"/>
      <c r="AG58" s="364"/>
      <c r="AH58" s="364"/>
      <c r="AI58" s="364" t="s">
        <v>87</v>
      </c>
      <c r="AJ58" s="364"/>
      <c r="AK58" s="364"/>
      <c r="AL58" s="364"/>
      <c r="AM58" s="364" t="s">
        <v>609</v>
      </c>
      <c r="AN58" s="364"/>
      <c r="AO58" s="364"/>
      <c r="AP58" s="364"/>
      <c r="AQ58" s="248" t="s">
        <v>386</v>
      </c>
      <c r="AR58" s="249"/>
      <c r="AS58" s="249"/>
      <c r="AT58" s="250"/>
      <c r="AU58" s="253" t="s">
        <v>275</v>
      </c>
      <c r="AV58" s="253"/>
      <c r="AW58" s="253"/>
      <c r="AX58" s="254"/>
      <c r="AY58">
        <f>COUNTA($G$60)</f>
        <v>0</v>
      </c>
    </row>
    <row r="59" spans="1:51" ht="18.75" hidden="1" customHeight="1" x14ac:dyDescent="0.15">
      <c r="A59" s="706"/>
      <c r="B59" s="707"/>
      <c r="C59" s="707"/>
      <c r="D59" s="707"/>
      <c r="E59" s="707"/>
      <c r="F59" s="708"/>
      <c r="G59" s="327"/>
      <c r="H59" s="233"/>
      <c r="I59" s="233"/>
      <c r="J59" s="233"/>
      <c r="K59" s="233"/>
      <c r="L59" s="233"/>
      <c r="M59" s="233"/>
      <c r="N59" s="233"/>
      <c r="O59" s="312"/>
      <c r="P59" s="315"/>
      <c r="Q59" s="233"/>
      <c r="R59" s="233"/>
      <c r="S59" s="233"/>
      <c r="T59" s="233"/>
      <c r="U59" s="233"/>
      <c r="V59" s="233"/>
      <c r="W59" s="233"/>
      <c r="X59" s="312"/>
      <c r="Y59" s="361"/>
      <c r="Z59" s="362"/>
      <c r="AA59" s="363"/>
      <c r="AB59" s="719"/>
      <c r="AC59" s="720"/>
      <c r="AD59" s="721"/>
      <c r="AE59" s="364"/>
      <c r="AF59" s="364"/>
      <c r="AG59" s="364"/>
      <c r="AH59" s="364"/>
      <c r="AI59" s="364"/>
      <c r="AJ59" s="364"/>
      <c r="AK59" s="364"/>
      <c r="AL59" s="364"/>
      <c r="AM59" s="364"/>
      <c r="AN59" s="364"/>
      <c r="AO59" s="364"/>
      <c r="AP59" s="364"/>
      <c r="AQ59" s="228"/>
      <c r="AR59" s="229"/>
      <c r="AS59" s="230" t="s">
        <v>387</v>
      </c>
      <c r="AT59" s="231"/>
      <c r="AU59" s="232"/>
      <c r="AV59" s="232"/>
      <c r="AW59" s="233" t="s">
        <v>329</v>
      </c>
      <c r="AX59" s="234"/>
      <c r="AY59">
        <f t="shared" ref="AY59:AY64" si="3">$AY$58</f>
        <v>0</v>
      </c>
    </row>
    <row r="60" spans="1:51" ht="23.25" hidden="1" customHeight="1" x14ac:dyDescent="0.15">
      <c r="A60" s="709"/>
      <c r="B60" s="707"/>
      <c r="C60" s="707"/>
      <c r="D60" s="707"/>
      <c r="E60" s="707"/>
      <c r="F60" s="708"/>
      <c r="G60" s="724"/>
      <c r="H60" s="576"/>
      <c r="I60" s="576"/>
      <c r="J60" s="576"/>
      <c r="K60" s="576"/>
      <c r="L60" s="576"/>
      <c r="M60" s="576"/>
      <c r="N60" s="576"/>
      <c r="O60" s="725"/>
      <c r="P60" s="410"/>
      <c r="Q60" s="410"/>
      <c r="R60" s="410"/>
      <c r="S60" s="410"/>
      <c r="T60" s="410"/>
      <c r="U60" s="410"/>
      <c r="V60" s="410"/>
      <c r="W60" s="410"/>
      <c r="X60" s="437"/>
      <c r="Y60" s="235" t="s">
        <v>57</v>
      </c>
      <c r="Z60" s="236"/>
      <c r="AA60" s="237"/>
      <c r="AB60" s="238" t="s">
        <v>54</v>
      </c>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10"/>
      <c r="B61" s="711"/>
      <c r="C61" s="711"/>
      <c r="D61" s="711"/>
      <c r="E61" s="711"/>
      <c r="F61" s="712"/>
      <c r="G61" s="726"/>
      <c r="H61" s="727"/>
      <c r="I61" s="727"/>
      <c r="J61" s="727"/>
      <c r="K61" s="727"/>
      <c r="L61" s="727"/>
      <c r="M61" s="727"/>
      <c r="N61" s="727"/>
      <c r="O61" s="728"/>
      <c r="P61" s="413"/>
      <c r="Q61" s="413"/>
      <c r="R61" s="413"/>
      <c r="S61" s="413"/>
      <c r="T61" s="413"/>
      <c r="U61" s="413"/>
      <c r="V61" s="413"/>
      <c r="W61" s="413"/>
      <c r="X61" s="439"/>
      <c r="Y61" s="161" t="s">
        <v>105</v>
      </c>
      <c r="Z61" s="162"/>
      <c r="AA61" s="163"/>
      <c r="AB61" s="245" t="s">
        <v>54</v>
      </c>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10"/>
      <c r="B62" s="711"/>
      <c r="C62" s="711"/>
      <c r="D62" s="711"/>
      <c r="E62" s="711"/>
      <c r="F62" s="712"/>
      <c r="G62" s="729"/>
      <c r="H62" s="730"/>
      <c r="I62" s="730"/>
      <c r="J62" s="730"/>
      <c r="K62" s="730"/>
      <c r="L62" s="730"/>
      <c r="M62" s="730"/>
      <c r="N62" s="730"/>
      <c r="O62" s="731"/>
      <c r="P62" s="416"/>
      <c r="Q62" s="416"/>
      <c r="R62" s="416"/>
      <c r="S62" s="416"/>
      <c r="T62" s="416"/>
      <c r="U62" s="416"/>
      <c r="V62" s="416"/>
      <c r="W62" s="416"/>
      <c r="X62" s="440"/>
      <c r="Y62" s="161" t="s">
        <v>61</v>
      </c>
      <c r="Z62" s="162"/>
      <c r="AA62" s="163"/>
      <c r="AB62" s="247" t="s">
        <v>54</v>
      </c>
      <c r="AC62" s="247"/>
      <c r="AD62" s="247"/>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32" t="s">
        <v>299</v>
      </c>
      <c r="B63" s="733"/>
      <c r="C63" s="733"/>
      <c r="D63" s="733"/>
      <c r="E63" s="733"/>
      <c r="F63" s="734"/>
      <c r="G63" s="724"/>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27"/>
      <c r="AF64" s="727"/>
      <c r="AG64" s="727"/>
      <c r="AH64" s="727"/>
      <c r="AI64" s="727"/>
      <c r="AJ64" s="727"/>
      <c r="AK64" s="727"/>
      <c r="AL64" s="727"/>
      <c r="AM64" s="727"/>
      <c r="AN64" s="727"/>
      <c r="AO64" s="727"/>
      <c r="AP64" s="727"/>
      <c r="AQ64" s="727"/>
      <c r="AR64" s="727"/>
      <c r="AS64" s="727"/>
      <c r="AT64" s="727"/>
      <c r="AU64" s="730"/>
      <c r="AV64" s="730"/>
      <c r="AW64" s="730"/>
      <c r="AX64" s="738"/>
      <c r="AY64">
        <f t="shared" si="3"/>
        <v>0</v>
      </c>
    </row>
    <row r="65" spans="1:51" ht="18.75" hidden="1" customHeight="1" x14ac:dyDescent="0.15">
      <c r="A65" s="754" t="s">
        <v>314</v>
      </c>
      <c r="B65" s="755"/>
      <c r="C65" s="755"/>
      <c r="D65" s="755"/>
      <c r="E65" s="755"/>
      <c r="F65" s="756"/>
      <c r="G65" s="760"/>
      <c r="H65" s="266" t="s">
        <v>233</v>
      </c>
      <c r="I65" s="266"/>
      <c r="J65" s="266"/>
      <c r="K65" s="266"/>
      <c r="L65" s="266"/>
      <c r="M65" s="266"/>
      <c r="N65" s="266"/>
      <c r="O65" s="267"/>
      <c r="P65" s="265" t="s">
        <v>98</v>
      </c>
      <c r="Q65" s="266"/>
      <c r="R65" s="266"/>
      <c r="S65" s="266"/>
      <c r="T65" s="266"/>
      <c r="U65" s="266"/>
      <c r="V65" s="267"/>
      <c r="W65" s="762" t="s">
        <v>137</v>
      </c>
      <c r="X65" s="763"/>
      <c r="Y65" s="766"/>
      <c r="Z65" s="766"/>
      <c r="AA65" s="767"/>
      <c r="AB65" s="265" t="s">
        <v>49</v>
      </c>
      <c r="AC65" s="266"/>
      <c r="AD65" s="267"/>
      <c r="AE65" s="364" t="s">
        <v>520</v>
      </c>
      <c r="AF65" s="364"/>
      <c r="AG65" s="364"/>
      <c r="AH65" s="364"/>
      <c r="AI65" s="364" t="s">
        <v>87</v>
      </c>
      <c r="AJ65" s="364"/>
      <c r="AK65" s="364"/>
      <c r="AL65" s="364"/>
      <c r="AM65" s="364" t="s">
        <v>609</v>
      </c>
      <c r="AN65" s="364"/>
      <c r="AO65" s="364"/>
      <c r="AP65" s="364"/>
      <c r="AQ65" s="265" t="s">
        <v>386</v>
      </c>
      <c r="AR65" s="266"/>
      <c r="AS65" s="266"/>
      <c r="AT65" s="267"/>
      <c r="AU65" s="283" t="s">
        <v>275</v>
      </c>
      <c r="AV65" s="283"/>
      <c r="AW65" s="283"/>
      <c r="AX65" s="284"/>
      <c r="AY65">
        <f>COUNTA($H$67)</f>
        <v>0</v>
      </c>
    </row>
    <row r="66" spans="1:51" ht="18.75" hidden="1" customHeight="1" x14ac:dyDescent="0.15">
      <c r="A66" s="757"/>
      <c r="B66" s="758"/>
      <c r="C66" s="758"/>
      <c r="D66" s="758"/>
      <c r="E66" s="758"/>
      <c r="F66" s="759"/>
      <c r="G66" s="761"/>
      <c r="H66" s="230"/>
      <c r="I66" s="230"/>
      <c r="J66" s="230"/>
      <c r="K66" s="230"/>
      <c r="L66" s="230"/>
      <c r="M66" s="230"/>
      <c r="N66" s="230"/>
      <c r="O66" s="231"/>
      <c r="P66" s="441"/>
      <c r="Q66" s="230"/>
      <c r="R66" s="230"/>
      <c r="S66" s="230"/>
      <c r="T66" s="230"/>
      <c r="U66" s="230"/>
      <c r="V66" s="231"/>
      <c r="W66" s="764"/>
      <c r="X66" s="765"/>
      <c r="Y66" s="749"/>
      <c r="Z66" s="749"/>
      <c r="AA66" s="750"/>
      <c r="AB66" s="441"/>
      <c r="AC66" s="230"/>
      <c r="AD66" s="231"/>
      <c r="AE66" s="364"/>
      <c r="AF66" s="364"/>
      <c r="AG66" s="364"/>
      <c r="AH66" s="364"/>
      <c r="AI66" s="364"/>
      <c r="AJ66" s="364"/>
      <c r="AK66" s="364"/>
      <c r="AL66" s="364"/>
      <c r="AM66" s="364"/>
      <c r="AN66" s="364"/>
      <c r="AO66" s="364"/>
      <c r="AP66" s="364"/>
      <c r="AQ66" s="228"/>
      <c r="AR66" s="229"/>
      <c r="AS66" s="230" t="s">
        <v>387</v>
      </c>
      <c r="AT66" s="231"/>
      <c r="AU66" s="232"/>
      <c r="AV66" s="232"/>
      <c r="AW66" s="230" t="s">
        <v>329</v>
      </c>
      <c r="AX66" s="257"/>
      <c r="AY66">
        <f t="shared" ref="AY66:AY72" si="4">$AY$65</f>
        <v>0</v>
      </c>
    </row>
    <row r="67" spans="1:51" ht="23.25" hidden="1" customHeight="1" x14ac:dyDescent="0.15">
      <c r="A67" s="757"/>
      <c r="B67" s="758"/>
      <c r="C67" s="758"/>
      <c r="D67" s="758"/>
      <c r="E67" s="758"/>
      <c r="F67" s="759"/>
      <c r="G67" s="768" t="s">
        <v>391</v>
      </c>
      <c r="H67" s="771"/>
      <c r="I67" s="772"/>
      <c r="J67" s="772"/>
      <c r="K67" s="772"/>
      <c r="L67" s="772"/>
      <c r="M67" s="772"/>
      <c r="N67" s="772"/>
      <c r="O67" s="773"/>
      <c r="P67" s="771"/>
      <c r="Q67" s="772"/>
      <c r="R67" s="772"/>
      <c r="S67" s="772"/>
      <c r="T67" s="772"/>
      <c r="U67" s="772"/>
      <c r="V67" s="773"/>
      <c r="W67" s="777"/>
      <c r="X67" s="778"/>
      <c r="Y67" s="258" t="s">
        <v>57</v>
      </c>
      <c r="Z67" s="258"/>
      <c r="AA67" s="259"/>
      <c r="AB67" s="260" t="s">
        <v>101</v>
      </c>
      <c r="AC67" s="260"/>
      <c r="AD67" s="260"/>
      <c r="AE67" s="239"/>
      <c r="AF67" s="240"/>
      <c r="AG67" s="240"/>
      <c r="AH67" s="240"/>
      <c r="AI67" s="239"/>
      <c r="AJ67" s="240"/>
      <c r="AK67" s="240"/>
      <c r="AL67" s="240"/>
      <c r="AM67" s="239"/>
      <c r="AN67" s="240"/>
      <c r="AO67" s="240"/>
      <c r="AP67" s="240"/>
      <c r="AQ67" s="239"/>
      <c r="AR67" s="240"/>
      <c r="AS67" s="240"/>
      <c r="AT67" s="246"/>
      <c r="AU67" s="240"/>
      <c r="AV67" s="240"/>
      <c r="AW67" s="240"/>
      <c r="AX67" s="244"/>
      <c r="AY67">
        <f t="shared" si="4"/>
        <v>0</v>
      </c>
    </row>
    <row r="68" spans="1:51"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203" t="s">
        <v>105</v>
      </c>
      <c r="Z68" s="203"/>
      <c r="AA68" s="204"/>
      <c r="AB68" s="261" t="s">
        <v>101</v>
      </c>
      <c r="AC68" s="261"/>
      <c r="AD68" s="261"/>
      <c r="AE68" s="239"/>
      <c r="AF68" s="240"/>
      <c r="AG68" s="240"/>
      <c r="AH68" s="240"/>
      <c r="AI68" s="239"/>
      <c r="AJ68" s="240"/>
      <c r="AK68" s="240"/>
      <c r="AL68" s="240"/>
      <c r="AM68" s="239"/>
      <c r="AN68" s="240"/>
      <c r="AO68" s="240"/>
      <c r="AP68" s="240"/>
      <c r="AQ68" s="239"/>
      <c r="AR68" s="240"/>
      <c r="AS68" s="240"/>
      <c r="AT68" s="246"/>
      <c r="AU68" s="240"/>
      <c r="AV68" s="240"/>
      <c r="AW68" s="240"/>
      <c r="AX68" s="244"/>
      <c r="AY68">
        <f t="shared" si="4"/>
        <v>0</v>
      </c>
    </row>
    <row r="69" spans="1:51"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46"/>
      <c r="AU69" s="240"/>
      <c r="AV69" s="240"/>
      <c r="AW69" s="240"/>
      <c r="AX69" s="244"/>
      <c r="AY69">
        <f t="shared" si="4"/>
        <v>0</v>
      </c>
    </row>
    <row r="70" spans="1:51" ht="23.25" hidden="1" customHeight="1" x14ac:dyDescent="0.15">
      <c r="A70" s="757" t="s">
        <v>512</v>
      </c>
      <c r="B70" s="758"/>
      <c r="C70" s="758"/>
      <c r="D70" s="758"/>
      <c r="E70" s="758"/>
      <c r="F70" s="759"/>
      <c r="G70" s="769" t="s">
        <v>380</v>
      </c>
      <c r="H70" s="784"/>
      <c r="I70" s="784"/>
      <c r="J70" s="784"/>
      <c r="K70" s="784"/>
      <c r="L70" s="784"/>
      <c r="M70" s="784"/>
      <c r="N70" s="784"/>
      <c r="O70" s="784"/>
      <c r="P70" s="784"/>
      <c r="Q70" s="784"/>
      <c r="R70" s="784"/>
      <c r="S70" s="784"/>
      <c r="T70" s="784"/>
      <c r="U70" s="784"/>
      <c r="V70" s="784"/>
      <c r="W70" s="787" t="s">
        <v>526</v>
      </c>
      <c r="X70" s="788"/>
      <c r="Y70" s="258" t="s">
        <v>57</v>
      </c>
      <c r="Z70" s="258"/>
      <c r="AA70" s="259"/>
      <c r="AB70" s="260" t="s">
        <v>101</v>
      </c>
      <c r="AC70" s="260"/>
      <c r="AD70" s="260"/>
      <c r="AE70" s="239"/>
      <c r="AF70" s="240"/>
      <c r="AG70" s="240"/>
      <c r="AH70" s="240"/>
      <c r="AI70" s="239"/>
      <c r="AJ70" s="240"/>
      <c r="AK70" s="240"/>
      <c r="AL70" s="240"/>
      <c r="AM70" s="239"/>
      <c r="AN70" s="240"/>
      <c r="AO70" s="240"/>
      <c r="AP70" s="240"/>
      <c r="AQ70" s="239"/>
      <c r="AR70" s="240"/>
      <c r="AS70" s="240"/>
      <c r="AT70" s="246"/>
      <c r="AU70" s="240"/>
      <c r="AV70" s="240"/>
      <c r="AW70" s="240"/>
      <c r="AX70" s="244"/>
      <c r="AY70">
        <f t="shared" si="4"/>
        <v>0</v>
      </c>
    </row>
    <row r="71" spans="1:51"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203" t="s">
        <v>105</v>
      </c>
      <c r="Z71" s="203"/>
      <c r="AA71" s="204"/>
      <c r="AB71" s="261" t="s">
        <v>101</v>
      </c>
      <c r="AC71" s="261"/>
      <c r="AD71" s="261"/>
      <c r="AE71" s="239"/>
      <c r="AF71" s="240"/>
      <c r="AG71" s="240"/>
      <c r="AH71" s="240"/>
      <c r="AI71" s="239"/>
      <c r="AJ71" s="240"/>
      <c r="AK71" s="240"/>
      <c r="AL71" s="240"/>
      <c r="AM71" s="239"/>
      <c r="AN71" s="240"/>
      <c r="AO71" s="240"/>
      <c r="AP71" s="240"/>
      <c r="AQ71" s="239"/>
      <c r="AR71" s="240"/>
      <c r="AS71" s="240"/>
      <c r="AT71" s="246"/>
      <c r="AU71" s="240"/>
      <c r="AV71" s="240"/>
      <c r="AW71" s="240"/>
      <c r="AX71" s="244"/>
      <c r="AY71">
        <f t="shared" si="4"/>
        <v>0</v>
      </c>
    </row>
    <row r="72" spans="1:51" ht="23.25" hidden="1" customHeight="1" x14ac:dyDescent="0.15">
      <c r="A72" s="783"/>
      <c r="B72" s="273"/>
      <c r="C72" s="273"/>
      <c r="D72" s="273"/>
      <c r="E72" s="273"/>
      <c r="F72" s="274"/>
      <c r="G72" s="769"/>
      <c r="H72" s="786"/>
      <c r="I72" s="786"/>
      <c r="J72" s="786"/>
      <c r="K72" s="786"/>
      <c r="L72" s="786"/>
      <c r="M72" s="786"/>
      <c r="N72" s="786"/>
      <c r="O72" s="786"/>
      <c r="P72" s="786"/>
      <c r="Q72" s="786"/>
      <c r="R72" s="786"/>
      <c r="S72" s="786"/>
      <c r="T72" s="786"/>
      <c r="U72" s="786"/>
      <c r="V72" s="786"/>
      <c r="W72" s="791"/>
      <c r="X72" s="792"/>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46"/>
      <c r="AU72" s="240"/>
      <c r="AV72" s="240"/>
      <c r="AW72" s="240"/>
      <c r="AX72" s="244"/>
      <c r="AY72">
        <f t="shared" si="4"/>
        <v>0</v>
      </c>
    </row>
    <row r="73" spans="1:51" ht="18.75" hidden="1" customHeight="1" x14ac:dyDescent="0.15">
      <c r="A73" s="754" t="s">
        <v>314</v>
      </c>
      <c r="B73" s="755"/>
      <c r="C73" s="755"/>
      <c r="D73" s="755"/>
      <c r="E73" s="755"/>
      <c r="F73" s="756"/>
      <c r="G73" s="793"/>
      <c r="H73" s="266" t="s">
        <v>233</v>
      </c>
      <c r="I73" s="266"/>
      <c r="J73" s="266"/>
      <c r="K73" s="266"/>
      <c r="L73" s="266"/>
      <c r="M73" s="266"/>
      <c r="N73" s="266"/>
      <c r="O73" s="267"/>
      <c r="P73" s="265" t="s">
        <v>98</v>
      </c>
      <c r="Q73" s="266"/>
      <c r="R73" s="266"/>
      <c r="S73" s="266"/>
      <c r="T73" s="266"/>
      <c r="U73" s="266"/>
      <c r="V73" s="266"/>
      <c r="W73" s="266"/>
      <c r="X73" s="267"/>
      <c r="Y73" s="795"/>
      <c r="Z73" s="796"/>
      <c r="AA73" s="797"/>
      <c r="AB73" s="265" t="s">
        <v>49</v>
      </c>
      <c r="AC73" s="266"/>
      <c r="AD73" s="267"/>
      <c r="AE73" s="364" t="s">
        <v>520</v>
      </c>
      <c r="AF73" s="364"/>
      <c r="AG73" s="364"/>
      <c r="AH73" s="364"/>
      <c r="AI73" s="364" t="s">
        <v>87</v>
      </c>
      <c r="AJ73" s="364"/>
      <c r="AK73" s="364"/>
      <c r="AL73" s="364"/>
      <c r="AM73" s="364" t="s">
        <v>609</v>
      </c>
      <c r="AN73" s="364"/>
      <c r="AO73" s="364"/>
      <c r="AP73" s="364"/>
      <c r="AQ73" s="265" t="s">
        <v>386</v>
      </c>
      <c r="AR73" s="266"/>
      <c r="AS73" s="266"/>
      <c r="AT73" s="267"/>
      <c r="AU73" s="282" t="s">
        <v>275</v>
      </c>
      <c r="AV73" s="283"/>
      <c r="AW73" s="283"/>
      <c r="AX73" s="284"/>
      <c r="AY73">
        <f>COUNTA($H$75)</f>
        <v>0</v>
      </c>
    </row>
    <row r="74" spans="1:51" ht="18.75" hidden="1" customHeight="1" x14ac:dyDescent="0.15">
      <c r="A74" s="757"/>
      <c r="B74" s="758"/>
      <c r="C74" s="758"/>
      <c r="D74" s="758"/>
      <c r="E74" s="758"/>
      <c r="F74" s="759"/>
      <c r="G74" s="794"/>
      <c r="H74" s="230"/>
      <c r="I74" s="230"/>
      <c r="J74" s="230"/>
      <c r="K74" s="230"/>
      <c r="L74" s="230"/>
      <c r="M74" s="230"/>
      <c r="N74" s="230"/>
      <c r="O74" s="231"/>
      <c r="P74" s="441"/>
      <c r="Q74" s="230"/>
      <c r="R74" s="230"/>
      <c r="S74" s="230"/>
      <c r="T74" s="230"/>
      <c r="U74" s="230"/>
      <c r="V74" s="230"/>
      <c r="W74" s="230"/>
      <c r="X74" s="231"/>
      <c r="Y74" s="798"/>
      <c r="Z74" s="799"/>
      <c r="AA74" s="800"/>
      <c r="AB74" s="441"/>
      <c r="AC74" s="230"/>
      <c r="AD74" s="231"/>
      <c r="AE74" s="364"/>
      <c r="AF74" s="364"/>
      <c r="AG74" s="364"/>
      <c r="AH74" s="364"/>
      <c r="AI74" s="364"/>
      <c r="AJ74" s="364"/>
      <c r="AK74" s="364"/>
      <c r="AL74" s="364"/>
      <c r="AM74" s="364"/>
      <c r="AN74" s="364"/>
      <c r="AO74" s="364"/>
      <c r="AP74" s="364"/>
      <c r="AQ74" s="228"/>
      <c r="AR74" s="229"/>
      <c r="AS74" s="230" t="s">
        <v>387</v>
      </c>
      <c r="AT74" s="231"/>
      <c r="AU74" s="228"/>
      <c r="AV74" s="229"/>
      <c r="AW74" s="230" t="s">
        <v>329</v>
      </c>
      <c r="AX74" s="257"/>
      <c r="AY74">
        <f>$AY$73</f>
        <v>0</v>
      </c>
    </row>
    <row r="75" spans="1:51" ht="23.25" hidden="1" customHeight="1" x14ac:dyDescent="0.15">
      <c r="A75" s="757"/>
      <c r="B75" s="758"/>
      <c r="C75" s="758"/>
      <c r="D75" s="758"/>
      <c r="E75" s="758"/>
      <c r="F75" s="759"/>
      <c r="G75" s="768" t="s">
        <v>391</v>
      </c>
      <c r="H75" s="410"/>
      <c r="I75" s="410"/>
      <c r="J75" s="410"/>
      <c r="K75" s="410"/>
      <c r="L75" s="410"/>
      <c r="M75" s="410"/>
      <c r="N75" s="410"/>
      <c r="O75" s="437"/>
      <c r="P75" s="410"/>
      <c r="Q75" s="410"/>
      <c r="R75" s="410"/>
      <c r="S75" s="410"/>
      <c r="T75" s="410"/>
      <c r="U75" s="410"/>
      <c r="V75" s="410"/>
      <c r="W75" s="410"/>
      <c r="X75" s="437"/>
      <c r="Y75" s="285" t="s">
        <v>57</v>
      </c>
      <c r="Z75" s="258"/>
      <c r="AA75" s="259"/>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57"/>
      <c r="B76" s="758"/>
      <c r="C76" s="758"/>
      <c r="D76" s="758"/>
      <c r="E76" s="758"/>
      <c r="F76" s="759"/>
      <c r="G76" s="769"/>
      <c r="H76" s="413"/>
      <c r="I76" s="413"/>
      <c r="J76" s="413"/>
      <c r="K76" s="413"/>
      <c r="L76" s="413"/>
      <c r="M76" s="413"/>
      <c r="N76" s="413"/>
      <c r="O76" s="439"/>
      <c r="P76" s="413"/>
      <c r="Q76" s="413"/>
      <c r="R76" s="413"/>
      <c r="S76" s="413"/>
      <c r="T76" s="413"/>
      <c r="U76" s="413"/>
      <c r="V76" s="413"/>
      <c r="W76" s="413"/>
      <c r="X76" s="43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57"/>
      <c r="B77" s="758"/>
      <c r="C77" s="758"/>
      <c r="D77" s="758"/>
      <c r="E77" s="758"/>
      <c r="F77" s="759"/>
      <c r="G77" s="770"/>
      <c r="H77" s="416"/>
      <c r="I77" s="416"/>
      <c r="J77" s="416"/>
      <c r="K77" s="416"/>
      <c r="L77" s="416"/>
      <c r="M77" s="416"/>
      <c r="N77" s="416"/>
      <c r="O77" s="440"/>
      <c r="P77" s="413"/>
      <c r="Q77" s="413"/>
      <c r="R77" s="413"/>
      <c r="S77" s="413"/>
      <c r="T77" s="413"/>
      <c r="U77" s="413"/>
      <c r="V77" s="413"/>
      <c r="W77" s="413"/>
      <c r="X77" s="439"/>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342</v>
      </c>
      <c r="B78" s="272"/>
      <c r="C78" s="272"/>
      <c r="D78" s="272"/>
      <c r="E78" s="273" t="s">
        <v>47</v>
      </c>
      <c r="F78" s="274"/>
      <c r="G78" s="14" t="s">
        <v>380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293</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506</v>
      </c>
      <c r="AP79" s="290"/>
      <c r="AQ79" s="290"/>
      <c r="AR79" s="38" t="s">
        <v>498</v>
      </c>
      <c r="AS79" s="289"/>
      <c r="AT79" s="290"/>
      <c r="AU79" s="290"/>
      <c r="AV79" s="290"/>
      <c r="AW79" s="290"/>
      <c r="AX79" s="291"/>
      <c r="AY79">
        <f>COUNTIF($AR$79,"☑")</f>
        <v>0</v>
      </c>
    </row>
    <row r="80" spans="1:51" ht="18.75" hidden="1" customHeight="1" x14ac:dyDescent="0.15">
      <c r="A80" s="891" t="s">
        <v>226</v>
      </c>
      <c r="B80" s="301" t="s">
        <v>409</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201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92"/>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92"/>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92"/>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92"/>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92"/>
      <c r="B85" s="305" t="s">
        <v>290</v>
      </c>
      <c r="C85" s="305"/>
      <c r="D85" s="305"/>
      <c r="E85" s="305"/>
      <c r="F85" s="306"/>
      <c r="G85" s="326" t="s">
        <v>36</v>
      </c>
      <c r="H85" s="310"/>
      <c r="I85" s="310"/>
      <c r="J85" s="310"/>
      <c r="K85" s="310"/>
      <c r="L85" s="310"/>
      <c r="M85" s="310"/>
      <c r="N85" s="310"/>
      <c r="O85" s="311"/>
      <c r="P85" s="313" t="s">
        <v>135</v>
      </c>
      <c r="Q85" s="310"/>
      <c r="R85" s="310"/>
      <c r="S85" s="310"/>
      <c r="T85" s="310"/>
      <c r="U85" s="310"/>
      <c r="V85" s="310"/>
      <c r="W85" s="310"/>
      <c r="X85" s="311"/>
      <c r="Y85" s="328"/>
      <c r="Z85" s="329"/>
      <c r="AA85" s="330"/>
      <c r="AB85" s="801" t="s">
        <v>49</v>
      </c>
      <c r="AC85" s="802"/>
      <c r="AD85" s="803"/>
      <c r="AE85" s="364" t="s">
        <v>520</v>
      </c>
      <c r="AF85" s="364"/>
      <c r="AG85" s="364"/>
      <c r="AH85" s="364"/>
      <c r="AI85" s="364" t="s">
        <v>87</v>
      </c>
      <c r="AJ85" s="364"/>
      <c r="AK85" s="364"/>
      <c r="AL85" s="364"/>
      <c r="AM85" s="364" t="s">
        <v>609</v>
      </c>
      <c r="AN85" s="364"/>
      <c r="AO85" s="364"/>
      <c r="AP85" s="364"/>
      <c r="AQ85" s="265" t="s">
        <v>386</v>
      </c>
      <c r="AR85" s="266"/>
      <c r="AS85" s="266"/>
      <c r="AT85" s="267"/>
      <c r="AU85" s="292" t="s">
        <v>275</v>
      </c>
      <c r="AV85" s="292"/>
      <c r="AW85" s="292"/>
      <c r="AX85" s="293"/>
      <c r="AY85">
        <f t="shared" si="5"/>
        <v>0</v>
      </c>
    </row>
    <row r="86" spans="1:51" ht="18.75" hidden="1" customHeight="1" x14ac:dyDescent="0.15">
      <c r="A86" s="892"/>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9"/>
      <c r="AC86" s="720"/>
      <c r="AD86" s="721"/>
      <c r="AE86" s="364"/>
      <c r="AF86" s="364"/>
      <c r="AG86" s="364"/>
      <c r="AH86" s="364"/>
      <c r="AI86" s="364"/>
      <c r="AJ86" s="364"/>
      <c r="AK86" s="364"/>
      <c r="AL86" s="364"/>
      <c r="AM86" s="364"/>
      <c r="AN86" s="364"/>
      <c r="AO86" s="364"/>
      <c r="AP86" s="364"/>
      <c r="AQ86" s="294"/>
      <c r="AR86" s="232"/>
      <c r="AS86" s="230" t="s">
        <v>387</v>
      </c>
      <c r="AT86" s="231"/>
      <c r="AU86" s="232"/>
      <c r="AV86" s="232"/>
      <c r="AW86" s="233" t="s">
        <v>329</v>
      </c>
      <c r="AX86" s="234"/>
      <c r="AY86">
        <f t="shared" si="5"/>
        <v>0</v>
      </c>
    </row>
    <row r="87" spans="1:51" ht="23.25" hidden="1" customHeight="1" x14ac:dyDescent="0.15">
      <c r="A87" s="892"/>
      <c r="B87" s="305"/>
      <c r="C87" s="305"/>
      <c r="D87" s="305"/>
      <c r="E87" s="305"/>
      <c r="F87" s="306"/>
      <c r="G87" s="436"/>
      <c r="H87" s="410"/>
      <c r="I87" s="410"/>
      <c r="J87" s="410"/>
      <c r="K87" s="410"/>
      <c r="L87" s="410"/>
      <c r="M87" s="410"/>
      <c r="N87" s="410"/>
      <c r="O87" s="437"/>
      <c r="P87" s="410"/>
      <c r="Q87" s="804"/>
      <c r="R87" s="804"/>
      <c r="S87" s="804"/>
      <c r="T87" s="804"/>
      <c r="U87" s="804"/>
      <c r="V87" s="804"/>
      <c r="W87" s="804"/>
      <c r="X87" s="805"/>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92"/>
      <c r="B88" s="305"/>
      <c r="C88" s="305"/>
      <c r="D88" s="305"/>
      <c r="E88" s="305"/>
      <c r="F88" s="306"/>
      <c r="G88" s="438"/>
      <c r="H88" s="413"/>
      <c r="I88" s="413"/>
      <c r="J88" s="413"/>
      <c r="K88" s="413"/>
      <c r="L88" s="413"/>
      <c r="M88" s="413"/>
      <c r="N88" s="413"/>
      <c r="O88" s="439"/>
      <c r="P88" s="806"/>
      <c r="Q88" s="806"/>
      <c r="R88" s="806"/>
      <c r="S88" s="806"/>
      <c r="T88" s="806"/>
      <c r="U88" s="806"/>
      <c r="V88" s="806"/>
      <c r="W88" s="806"/>
      <c r="X88" s="807"/>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92"/>
      <c r="B89" s="308"/>
      <c r="C89" s="308"/>
      <c r="D89" s="308"/>
      <c r="E89" s="308"/>
      <c r="F89" s="309"/>
      <c r="G89" s="405"/>
      <c r="H89" s="416"/>
      <c r="I89" s="416"/>
      <c r="J89" s="416"/>
      <c r="K89" s="416"/>
      <c r="L89" s="416"/>
      <c r="M89" s="416"/>
      <c r="N89" s="416"/>
      <c r="O89" s="440"/>
      <c r="P89" s="406"/>
      <c r="Q89" s="406"/>
      <c r="R89" s="406"/>
      <c r="S89" s="406"/>
      <c r="T89" s="406"/>
      <c r="U89" s="406"/>
      <c r="V89" s="406"/>
      <c r="W89" s="406"/>
      <c r="X89" s="808"/>
      <c r="Y89" s="298" t="s">
        <v>61</v>
      </c>
      <c r="Z89" s="299"/>
      <c r="AA89" s="300"/>
      <c r="AB89" s="256" t="s">
        <v>54</v>
      </c>
      <c r="AC89" s="256"/>
      <c r="AD89" s="256"/>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92"/>
      <c r="B90" s="305" t="s">
        <v>290</v>
      </c>
      <c r="C90" s="305"/>
      <c r="D90" s="305"/>
      <c r="E90" s="305"/>
      <c r="F90" s="306"/>
      <c r="G90" s="326" t="s">
        <v>36</v>
      </c>
      <c r="H90" s="310"/>
      <c r="I90" s="310"/>
      <c r="J90" s="310"/>
      <c r="K90" s="310"/>
      <c r="L90" s="310"/>
      <c r="M90" s="310"/>
      <c r="N90" s="310"/>
      <c r="O90" s="311"/>
      <c r="P90" s="313" t="s">
        <v>135</v>
      </c>
      <c r="Q90" s="310"/>
      <c r="R90" s="310"/>
      <c r="S90" s="310"/>
      <c r="T90" s="310"/>
      <c r="U90" s="310"/>
      <c r="V90" s="310"/>
      <c r="W90" s="310"/>
      <c r="X90" s="311"/>
      <c r="Y90" s="328"/>
      <c r="Z90" s="329"/>
      <c r="AA90" s="330"/>
      <c r="AB90" s="801" t="s">
        <v>49</v>
      </c>
      <c r="AC90" s="802"/>
      <c r="AD90" s="803"/>
      <c r="AE90" s="364" t="s">
        <v>520</v>
      </c>
      <c r="AF90" s="364"/>
      <c r="AG90" s="364"/>
      <c r="AH90" s="364"/>
      <c r="AI90" s="364" t="s">
        <v>87</v>
      </c>
      <c r="AJ90" s="364"/>
      <c r="AK90" s="364"/>
      <c r="AL90" s="364"/>
      <c r="AM90" s="364" t="s">
        <v>609</v>
      </c>
      <c r="AN90" s="364"/>
      <c r="AO90" s="364"/>
      <c r="AP90" s="364"/>
      <c r="AQ90" s="265" t="s">
        <v>386</v>
      </c>
      <c r="AR90" s="266"/>
      <c r="AS90" s="266"/>
      <c r="AT90" s="267"/>
      <c r="AU90" s="292" t="s">
        <v>275</v>
      </c>
      <c r="AV90" s="292"/>
      <c r="AW90" s="292"/>
      <c r="AX90" s="293"/>
      <c r="AY90">
        <f>COUNTA($G$92)</f>
        <v>0</v>
      </c>
    </row>
    <row r="91" spans="1:51" ht="18.75" hidden="1" customHeight="1" x14ac:dyDescent="0.15">
      <c r="A91" s="892"/>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9"/>
      <c r="AC91" s="720"/>
      <c r="AD91" s="721"/>
      <c r="AE91" s="364"/>
      <c r="AF91" s="364"/>
      <c r="AG91" s="364"/>
      <c r="AH91" s="364"/>
      <c r="AI91" s="364"/>
      <c r="AJ91" s="364"/>
      <c r="AK91" s="364"/>
      <c r="AL91" s="364"/>
      <c r="AM91" s="364"/>
      <c r="AN91" s="364"/>
      <c r="AO91" s="364"/>
      <c r="AP91" s="364"/>
      <c r="AQ91" s="294"/>
      <c r="AR91" s="232"/>
      <c r="AS91" s="230" t="s">
        <v>387</v>
      </c>
      <c r="AT91" s="231"/>
      <c r="AU91" s="232"/>
      <c r="AV91" s="232"/>
      <c r="AW91" s="233" t="s">
        <v>329</v>
      </c>
      <c r="AX91" s="234"/>
      <c r="AY91">
        <f>$AY$90</f>
        <v>0</v>
      </c>
    </row>
    <row r="92" spans="1:51" ht="23.25" hidden="1" customHeight="1" x14ac:dyDescent="0.15">
      <c r="A92" s="892"/>
      <c r="B92" s="305"/>
      <c r="C92" s="305"/>
      <c r="D92" s="305"/>
      <c r="E92" s="305"/>
      <c r="F92" s="306"/>
      <c r="G92" s="436"/>
      <c r="H92" s="410"/>
      <c r="I92" s="410"/>
      <c r="J92" s="410"/>
      <c r="K92" s="410"/>
      <c r="L92" s="410"/>
      <c r="M92" s="410"/>
      <c r="N92" s="410"/>
      <c r="O92" s="437"/>
      <c r="P92" s="410"/>
      <c r="Q92" s="804"/>
      <c r="R92" s="804"/>
      <c r="S92" s="804"/>
      <c r="T92" s="804"/>
      <c r="U92" s="804"/>
      <c r="V92" s="804"/>
      <c r="W92" s="804"/>
      <c r="X92" s="805"/>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92"/>
      <c r="B93" s="305"/>
      <c r="C93" s="305"/>
      <c r="D93" s="305"/>
      <c r="E93" s="305"/>
      <c r="F93" s="306"/>
      <c r="G93" s="438"/>
      <c r="H93" s="413"/>
      <c r="I93" s="413"/>
      <c r="J93" s="413"/>
      <c r="K93" s="413"/>
      <c r="L93" s="413"/>
      <c r="M93" s="413"/>
      <c r="N93" s="413"/>
      <c r="O93" s="439"/>
      <c r="P93" s="806"/>
      <c r="Q93" s="806"/>
      <c r="R93" s="806"/>
      <c r="S93" s="806"/>
      <c r="T93" s="806"/>
      <c r="U93" s="806"/>
      <c r="V93" s="806"/>
      <c r="W93" s="806"/>
      <c r="X93" s="807"/>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92"/>
      <c r="B94" s="308"/>
      <c r="C94" s="308"/>
      <c r="D94" s="308"/>
      <c r="E94" s="308"/>
      <c r="F94" s="309"/>
      <c r="G94" s="405"/>
      <c r="H94" s="416"/>
      <c r="I94" s="416"/>
      <c r="J94" s="416"/>
      <c r="K94" s="416"/>
      <c r="L94" s="416"/>
      <c r="M94" s="416"/>
      <c r="N94" s="416"/>
      <c r="O94" s="440"/>
      <c r="P94" s="406"/>
      <c r="Q94" s="406"/>
      <c r="R94" s="406"/>
      <c r="S94" s="406"/>
      <c r="T94" s="406"/>
      <c r="U94" s="406"/>
      <c r="V94" s="406"/>
      <c r="W94" s="406"/>
      <c r="X94" s="808"/>
      <c r="Y94" s="298" t="s">
        <v>61</v>
      </c>
      <c r="Z94" s="299"/>
      <c r="AA94" s="300"/>
      <c r="AB94" s="256" t="s">
        <v>54</v>
      </c>
      <c r="AC94" s="256"/>
      <c r="AD94" s="256"/>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92"/>
      <c r="B95" s="305" t="s">
        <v>290</v>
      </c>
      <c r="C95" s="305"/>
      <c r="D95" s="305"/>
      <c r="E95" s="305"/>
      <c r="F95" s="306"/>
      <c r="G95" s="326" t="s">
        <v>36</v>
      </c>
      <c r="H95" s="310"/>
      <c r="I95" s="310"/>
      <c r="J95" s="310"/>
      <c r="K95" s="310"/>
      <c r="L95" s="310"/>
      <c r="M95" s="310"/>
      <c r="N95" s="310"/>
      <c r="O95" s="311"/>
      <c r="P95" s="313" t="s">
        <v>135</v>
      </c>
      <c r="Q95" s="310"/>
      <c r="R95" s="310"/>
      <c r="S95" s="310"/>
      <c r="T95" s="310"/>
      <c r="U95" s="310"/>
      <c r="V95" s="310"/>
      <c r="W95" s="310"/>
      <c r="X95" s="311"/>
      <c r="Y95" s="328"/>
      <c r="Z95" s="329"/>
      <c r="AA95" s="330"/>
      <c r="AB95" s="801" t="s">
        <v>49</v>
      </c>
      <c r="AC95" s="802"/>
      <c r="AD95" s="803"/>
      <c r="AE95" s="364" t="s">
        <v>520</v>
      </c>
      <c r="AF95" s="364"/>
      <c r="AG95" s="364"/>
      <c r="AH95" s="364"/>
      <c r="AI95" s="364" t="s">
        <v>87</v>
      </c>
      <c r="AJ95" s="364"/>
      <c r="AK95" s="364"/>
      <c r="AL95" s="364"/>
      <c r="AM95" s="364" t="s">
        <v>609</v>
      </c>
      <c r="AN95" s="364"/>
      <c r="AO95" s="364"/>
      <c r="AP95" s="364"/>
      <c r="AQ95" s="265" t="s">
        <v>386</v>
      </c>
      <c r="AR95" s="266"/>
      <c r="AS95" s="266"/>
      <c r="AT95" s="267"/>
      <c r="AU95" s="292" t="s">
        <v>275</v>
      </c>
      <c r="AV95" s="292"/>
      <c r="AW95" s="292"/>
      <c r="AX95" s="293"/>
      <c r="AY95">
        <f>COUNTA($G$97)</f>
        <v>0</v>
      </c>
    </row>
    <row r="96" spans="1:51" ht="18.75" hidden="1" customHeight="1" x14ac:dyDescent="0.15">
      <c r="A96" s="892"/>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9"/>
      <c r="AC96" s="720"/>
      <c r="AD96" s="721"/>
      <c r="AE96" s="364"/>
      <c r="AF96" s="364"/>
      <c r="AG96" s="364"/>
      <c r="AH96" s="364"/>
      <c r="AI96" s="364"/>
      <c r="AJ96" s="364"/>
      <c r="AK96" s="364"/>
      <c r="AL96" s="364"/>
      <c r="AM96" s="364"/>
      <c r="AN96" s="364"/>
      <c r="AO96" s="364"/>
      <c r="AP96" s="364"/>
      <c r="AQ96" s="294"/>
      <c r="AR96" s="232"/>
      <c r="AS96" s="230" t="s">
        <v>387</v>
      </c>
      <c r="AT96" s="231"/>
      <c r="AU96" s="232"/>
      <c r="AV96" s="232"/>
      <c r="AW96" s="233" t="s">
        <v>329</v>
      </c>
      <c r="AX96" s="234"/>
      <c r="AY96">
        <f>$AY$95</f>
        <v>0</v>
      </c>
    </row>
    <row r="97" spans="1:51" ht="23.25" hidden="1" customHeight="1" x14ac:dyDescent="0.15">
      <c r="A97" s="892"/>
      <c r="B97" s="305"/>
      <c r="C97" s="305"/>
      <c r="D97" s="305"/>
      <c r="E97" s="305"/>
      <c r="F97" s="306"/>
      <c r="G97" s="436"/>
      <c r="H97" s="410"/>
      <c r="I97" s="410"/>
      <c r="J97" s="410"/>
      <c r="K97" s="410"/>
      <c r="L97" s="410"/>
      <c r="M97" s="410"/>
      <c r="N97" s="410"/>
      <c r="O97" s="437"/>
      <c r="P97" s="410"/>
      <c r="Q97" s="804"/>
      <c r="R97" s="804"/>
      <c r="S97" s="804"/>
      <c r="T97" s="804"/>
      <c r="U97" s="804"/>
      <c r="V97" s="804"/>
      <c r="W97" s="804"/>
      <c r="X97" s="805"/>
      <c r="Y97" s="295" t="s">
        <v>17</v>
      </c>
      <c r="Z97" s="296"/>
      <c r="AA97" s="297"/>
      <c r="AB97" s="331"/>
      <c r="AC97" s="332"/>
      <c r="AD97" s="333"/>
      <c r="AE97" s="239"/>
      <c r="AF97" s="240"/>
      <c r="AG97" s="240"/>
      <c r="AH97" s="246"/>
      <c r="AI97" s="239"/>
      <c r="AJ97" s="240"/>
      <c r="AK97" s="240"/>
      <c r="AL97" s="246"/>
      <c r="AM97" s="239"/>
      <c r="AN97" s="240"/>
      <c r="AO97" s="240"/>
      <c r="AP97" s="240"/>
      <c r="AQ97" s="241"/>
      <c r="AR97" s="242"/>
      <c r="AS97" s="242"/>
      <c r="AT97" s="243"/>
      <c r="AU97" s="240"/>
      <c r="AV97" s="240"/>
      <c r="AW97" s="240"/>
      <c r="AX97" s="244"/>
      <c r="AY97">
        <f>$AY$95</f>
        <v>0</v>
      </c>
    </row>
    <row r="98" spans="1:51" ht="23.25" hidden="1" customHeight="1" x14ac:dyDescent="0.15">
      <c r="A98" s="892"/>
      <c r="B98" s="305"/>
      <c r="C98" s="305"/>
      <c r="D98" s="305"/>
      <c r="E98" s="305"/>
      <c r="F98" s="306"/>
      <c r="G98" s="438"/>
      <c r="H98" s="413"/>
      <c r="I98" s="413"/>
      <c r="J98" s="413"/>
      <c r="K98" s="413"/>
      <c r="L98" s="413"/>
      <c r="M98" s="413"/>
      <c r="N98" s="413"/>
      <c r="O98" s="439"/>
      <c r="P98" s="806"/>
      <c r="Q98" s="806"/>
      <c r="R98" s="806"/>
      <c r="S98" s="806"/>
      <c r="T98" s="806"/>
      <c r="U98" s="806"/>
      <c r="V98" s="806"/>
      <c r="W98" s="806"/>
      <c r="X98" s="807"/>
      <c r="Y98" s="298" t="s">
        <v>105</v>
      </c>
      <c r="Z98" s="299"/>
      <c r="AA98" s="300"/>
      <c r="AB98" s="331"/>
      <c r="AC98" s="332"/>
      <c r="AD98" s="333"/>
      <c r="AE98" s="239"/>
      <c r="AF98" s="240"/>
      <c r="AG98" s="240"/>
      <c r="AH98" s="246"/>
      <c r="AI98" s="239"/>
      <c r="AJ98" s="240"/>
      <c r="AK98" s="240"/>
      <c r="AL98" s="246"/>
      <c r="AM98" s="239"/>
      <c r="AN98" s="240"/>
      <c r="AO98" s="240"/>
      <c r="AP98" s="240"/>
      <c r="AQ98" s="241"/>
      <c r="AR98" s="242"/>
      <c r="AS98" s="242"/>
      <c r="AT98" s="243"/>
      <c r="AU98" s="240"/>
      <c r="AV98" s="240"/>
      <c r="AW98" s="240"/>
      <c r="AX98" s="244"/>
      <c r="AY98">
        <f>$AY$95</f>
        <v>0</v>
      </c>
    </row>
    <row r="99" spans="1:51" ht="23.25" hidden="1" customHeight="1" x14ac:dyDescent="0.15">
      <c r="A99" s="893"/>
      <c r="B99" s="809"/>
      <c r="C99" s="809"/>
      <c r="D99" s="809"/>
      <c r="E99" s="809"/>
      <c r="F99" s="810"/>
      <c r="G99" s="811"/>
      <c r="H99" s="479"/>
      <c r="I99" s="479"/>
      <c r="J99" s="479"/>
      <c r="K99" s="479"/>
      <c r="L99" s="479"/>
      <c r="M99" s="479"/>
      <c r="N99" s="479"/>
      <c r="O99" s="812"/>
      <c r="P99" s="813"/>
      <c r="Q99" s="813"/>
      <c r="R99" s="813"/>
      <c r="S99" s="813"/>
      <c r="T99" s="813"/>
      <c r="U99" s="813"/>
      <c r="V99" s="813"/>
      <c r="W99" s="813"/>
      <c r="X99" s="814"/>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15" t="s">
        <v>508</v>
      </c>
      <c r="B100" s="816"/>
      <c r="C100" s="816"/>
      <c r="D100" s="816"/>
      <c r="E100" s="816"/>
      <c r="F100" s="817"/>
      <c r="G100" s="832" t="s">
        <v>9</v>
      </c>
      <c r="H100" s="832"/>
      <c r="I100" s="832"/>
      <c r="J100" s="832"/>
      <c r="K100" s="832"/>
      <c r="L100" s="832"/>
      <c r="M100" s="832"/>
      <c r="N100" s="832"/>
      <c r="O100" s="832"/>
      <c r="P100" s="832"/>
      <c r="Q100" s="832"/>
      <c r="R100" s="832"/>
      <c r="S100" s="832"/>
      <c r="T100" s="832"/>
      <c r="U100" s="832"/>
      <c r="V100" s="832"/>
      <c r="W100" s="832"/>
      <c r="X100" s="833"/>
      <c r="Y100" s="345"/>
      <c r="Z100" s="346"/>
      <c r="AA100" s="347"/>
      <c r="AB100" s="348" t="s">
        <v>49</v>
      </c>
      <c r="AC100" s="348"/>
      <c r="AD100" s="348"/>
      <c r="AE100" s="349" t="s">
        <v>520</v>
      </c>
      <c r="AF100" s="350"/>
      <c r="AG100" s="350"/>
      <c r="AH100" s="351"/>
      <c r="AI100" s="349" t="s">
        <v>87</v>
      </c>
      <c r="AJ100" s="350"/>
      <c r="AK100" s="350"/>
      <c r="AL100" s="351"/>
      <c r="AM100" s="349" t="s">
        <v>609</v>
      </c>
      <c r="AN100" s="350"/>
      <c r="AO100" s="350"/>
      <c r="AP100" s="351"/>
      <c r="AQ100" s="352" t="s">
        <v>188</v>
      </c>
      <c r="AR100" s="353"/>
      <c r="AS100" s="353"/>
      <c r="AT100" s="354"/>
      <c r="AU100" s="352" t="s">
        <v>337</v>
      </c>
      <c r="AV100" s="353"/>
      <c r="AW100" s="353"/>
      <c r="AX100" s="355"/>
    </row>
    <row r="101" spans="1:51" ht="23.25" customHeight="1" x14ac:dyDescent="0.15">
      <c r="A101" s="818"/>
      <c r="B101" s="819"/>
      <c r="C101" s="819"/>
      <c r="D101" s="819"/>
      <c r="E101" s="819"/>
      <c r="F101" s="820"/>
      <c r="G101" s="410" t="s">
        <v>111</v>
      </c>
      <c r="H101" s="410"/>
      <c r="I101" s="410"/>
      <c r="J101" s="410"/>
      <c r="K101" s="410"/>
      <c r="L101" s="410"/>
      <c r="M101" s="410"/>
      <c r="N101" s="410"/>
      <c r="O101" s="410"/>
      <c r="P101" s="410"/>
      <c r="Q101" s="410"/>
      <c r="R101" s="410"/>
      <c r="S101" s="410"/>
      <c r="T101" s="410"/>
      <c r="U101" s="410"/>
      <c r="V101" s="410"/>
      <c r="W101" s="410"/>
      <c r="X101" s="437"/>
      <c r="Y101" s="356" t="s">
        <v>67</v>
      </c>
      <c r="Z101" s="113"/>
      <c r="AA101" s="114"/>
      <c r="AB101" s="238" t="s">
        <v>765</v>
      </c>
      <c r="AC101" s="238"/>
      <c r="AD101" s="238"/>
      <c r="AE101" s="255">
        <v>276</v>
      </c>
      <c r="AF101" s="255"/>
      <c r="AG101" s="255"/>
      <c r="AH101" s="255"/>
      <c r="AI101" s="255">
        <v>236</v>
      </c>
      <c r="AJ101" s="255"/>
      <c r="AK101" s="255"/>
      <c r="AL101" s="255"/>
      <c r="AM101" s="255">
        <v>199</v>
      </c>
      <c r="AN101" s="255"/>
      <c r="AO101" s="255"/>
      <c r="AP101" s="255"/>
      <c r="AQ101" s="255" t="s">
        <v>544</v>
      </c>
      <c r="AR101" s="255"/>
      <c r="AS101" s="255"/>
      <c r="AT101" s="255"/>
      <c r="AU101" s="239" t="s">
        <v>544</v>
      </c>
      <c r="AV101" s="240"/>
      <c r="AW101" s="240"/>
      <c r="AX101" s="244"/>
    </row>
    <row r="102" spans="1:51" ht="23.25" customHeight="1" x14ac:dyDescent="0.15">
      <c r="A102" s="735"/>
      <c r="B102" s="736"/>
      <c r="C102" s="736"/>
      <c r="D102" s="736"/>
      <c r="E102" s="736"/>
      <c r="F102" s="737"/>
      <c r="G102" s="416"/>
      <c r="H102" s="416"/>
      <c r="I102" s="416"/>
      <c r="J102" s="416"/>
      <c r="K102" s="416"/>
      <c r="L102" s="416"/>
      <c r="M102" s="416"/>
      <c r="N102" s="416"/>
      <c r="O102" s="416"/>
      <c r="P102" s="416"/>
      <c r="Q102" s="416"/>
      <c r="R102" s="416"/>
      <c r="S102" s="416"/>
      <c r="T102" s="416"/>
      <c r="U102" s="416"/>
      <c r="V102" s="416"/>
      <c r="W102" s="416"/>
      <c r="X102" s="440"/>
      <c r="Y102" s="357" t="s">
        <v>147</v>
      </c>
      <c r="Z102" s="358"/>
      <c r="AA102" s="359"/>
      <c r="AB102" s="238" t="s">
        <v>765</v>
      </c>
      <c r="AC102" s="238"/>
      <c r="AD102" s="238"/>
      <c r="AE102" s="255">
        <v>260</v>
      </c>
      <c r="AF102" s="255"/>
      <c r="AG102" s="255"/>
      <c r="AH102" s="255"/>
      <c r="AI102" s="255">
        <v>246</v>
      </c>
      <c r="AJ102" s="255"/>
      <c r="AK102" s="255"/>
      <c r="AL102" s="255"/>
      <c r="AM102" s="255">
        <v>200</v>
      </c>
      <c r="AN102" s="255"/>
      <c r="AO102" s="255"/>
      <c r="AP102" s="255"/>
      <c r="AQ102" s="255">
        <v>185</v>
      </c>
      <c r="AR102" s="255"/>
      <c r="AS102" s="255"/>
      <c r="AT102" s="255"/>
      <c r="AU102" s="263" t="s">
        <v>544</v>
      </c>
      <c r="AV102" s="264"/>
      <c r="AW102" s="264"/>
      <c r="AX102" s="360"/>
    </row>
    <row r="103" spans="1:51" ht="31.5" customHeight="1" x14ac:dyDescent="0.15">
      <c r="A103" s="732" t="s">
        <v>508</v>
      </c>
      <c r="B103" s="733"/>
      <c r="C103" s="733"/>
      <c r="D103" s="733"/>
      <c r="E103" s="733"/>
      <c r="F103" s="734"/>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520</v>
      </c>
      <c r="AF103" s="364"/>
      <c r="AG103" s="364"/>
      <c r="AH103" s="364"/>
      <c r="AI103" s="364" t="s">
        <v>87</v>
      </c>
      <c r="AJ103" s="364"/>
      <c r="AK103" s="364"/>
      <c r="AL103" s="364"/>
      <c r="AM103" s="364" t="s">
        <v>609</v>
      </c>
      <c r="AN103" s="364"/>
      <c r="AO103" s="364"/>
      <c r="AP103" s="364"/>
      <c r="AQ103" s="365" t="s">
        <v>188</v>
      </c>
      <c r="AR103" s="366"/>
      <c r="AS103" s="366"/>
      <c r="AT103" s="366"/>
      <c r="AU103" s="365" t="s">
        <v>337</v>
      </c>
      <c r="AV103" s="366"/>
      <c r="AW103" s="366"/>
      <c r="AX103" s="367"/>
      <c r="AY103">
        <f>COUNTA($G$104)</f>
        <v>1</v>
      </c>
    </row>
    <row r="104" spans="1:51" ht="23.25" customHeight="1" x14ac:dyDescent="0.15">
      <c r="A104" s="818"/>
      <c r="B104" s="819"/>
      <c r="C104" s="819"/>
      <c r="D104" s="819"/>
      <c r="E104" s="819"/>
      <c r="F104" s="820"/>
      <c r="G104" s="410" t="s">
        <v>766</v>
      </c>
      <c r="H104" s="410"/>
      <c r="I104" s="410"/>
      <c r="J104" s="410"/>
      <c r="K104" s="410"/>
      <c r="L104" s="410"/>
      <c r="M104" s="410"/>
      <c r="N104" s="410"/>
      <c r="O104" s="410"/>
      <c r="P104" s="410"/>
      <c r="Q104" s="410"/>
      <c r="R104" s="410"/>
      <c r="S104" s="410"/>
      <c r="T104" s="410"/>
      <c r="U104" s="410"/>
      <c r="V104" s="410"/>
      <c r="W104" s="410"/>
      <c r="X104" s="437"/>
      <c r="Y104" s="368" t="s">
        <v>67</v>
      </c>
      <c r="Z104" s="369"/>
      <c r="AA104" s="370"/>
      <c r="AB104" s="371" t="s">
        <v>765</v>
      </c>
      <c r="AC104" s="372"/>
      <c r="AD104" s="373"/>
      <c r="AE104" s="255">
        <v>103</v>
      </c>
      <c r="AF104" s="255"/>
      <c r="AG104" s="255"/>
      <c r="AH104" s="255"/>
      <c r="AI104" s="255">
        <v>86</v>
      </c>
      <c r="AJ104" s="255"/>
      <c r="AK104" s="255"/>
      <c r="AL104" s="255"/>
      <c r="AM104" s="255">
        <v>75</v>
      </c>
      <c r="AN104" s="255"/>
      <c r="AO104" s="255"/>
      <c r="AP104" s="255"/>
      <c r="AQ104" s="255" t="s">
        <v>544</v>
      </c>
      <c r="AR104" s="255"/>
      <c r="AS104" s="255"/>
      <c r="AT104" s="255"/>
      <c r="AU104" s="255" t="s">
        <v>544</v>
      </c>
      <c r="AV104" s="255"/>
      <c r="AW104" s="255"/>
      <c r="AX104" s="374"/>
      <c r="AY104">
        <f>$AY$103</f>
        <v>1</v>
      </c>
    </row>
    <row r="105" spans="1:51" ht="23.25" customHeight="1" x14ac:dyDescent="0.15">
      <c r="A105" s="735"/>
      <c r="B105" s="736"/>
      <c r="C105" s="736"/>
      <c r="D105" s="736"/>
      <c r="E105" s="736"/>
      <c r="F105" s="737"/>
      <c r="G105" s="416"/>
      <c r="H105" s="416"/>
      <c r="I105" s="416"/>
      <c r="J105" s="416"/>
      <c r="K105" s="416"/>
      <c r="L105" s="416"/>
      <c r="M105" s="416"/>
      <c r="N105" s="416"/>
      <c r="O105" s="416"/>
      <c r="P105" s="416"/>
      <c r="Q105" s="416"/>
      <c r="R105" s="416"/>
      <c r="S105" s="416"/>
      <c r="T105" s="416"/>
      <c r="U105" s="416"/>
      <c r="V105" s="416"/>
      <c r="W105" s="416"/>
      <c r="X105" s="440"/>
      <c r="Y105" s="357" t="s">
        <v>147</v>
      </c>
      <c r="Z105" s="375"/>
      <c r="AA105" s="376"/>
      <c r="AB105" s="331" t="s">
        <v>765</v>
      </c>
      <c r="AC105" s="332"/>
      <c r="AD105" s="333"/>
      <c r="AE105" s="255">
        <v>100</v>
      </c>
      <c r="AF105" s="255"/>
      <c r="AG105" s="255"/>
      <c r="AH105" s="255"/>
      <c r="AI105" s="255">
        <v>97</v>
      </c>
      <c r="AJ105" s="255"/>
      <c r="AK105" s="255"/>
      <c r="AL105" s="255"/>
      <c r="AM105" s="255">
        <v>80</v>
      </c>
      <c r="AN105" s="255"/>
      <c r="AO105" s="255"/>
      <c r="AP105" s="255"/>
      <c r="AQ105" s="255">
        <v>76</v>
      </c>
      <c r="AR105" s="255"/>
      <c r="AS105" s="255"/>
      <c r="AT105" s="255"/>
      <c r="AU105" s="255" t="s">
        <v>544</v>
      </c>
      <c r="AV105" s="255"/>
      <c r="AW105" s="255"/>
      <c r="AX105" s="374"/>
      <c r="AY105">
        <f>$AY$103</f>
        <v>1</v>
      </c>
    </row>
    <row r="106" spans="1:51" ht="31.5" customHeight="1" x14ac:dyDescent="0.15">
      <c r="A106" s="732" t="s">
        <v>508</v>
      </c>
      <c r="B106" s="733"/>
      <c r="C106" s="733"/>
      <c r="D106" s="733"/>
      <c r="E106" s="733"/>
      <c r="F106" s="734"/>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520</v>
      </c>
      <c r="AF106" s="364"/>
      <c r="AG106" s="364"/>
      <c r="AH106" s="364"/>
      <c r="AI106" s="364" t="s">
        <v>87</v>
      </c>
      <c r="AJ106" s="364"/>
      <c r="AK106" s="364"/>
      <c r="AL106" s="364"/>
      <c r="AM106" s="364" t="s">
        <v>609</v>
      </c>
      <c r="AN106" s="364"/>
      <c r="AO106" s="364"/>
      <c r="AP106" s="364"/>
      <c r="AQ106" s="365" t="s">
        <v>188</v>
      </c>
      <c r="AR106" s="366"/>
      <c r="AS106" s="366"/>
      <c r="AT106" s="366"/>
      <c r="AU106" s="365" t="s">
        <v>337</v>
      </c>
      <c r="AV106" s="366"/>
      <c r="AW106" s="366"/>
      <c r="AX106" s="367"/>
      <c r="AY106">
        <f>COUNTA($G$107)</f>
        <v>1</v>
      </c>
    </row>
    <row r="107" spans="1:51" ht="23.25" customHeight="1" x14ac:dyDescent="0.15">
      <c r="A107" s="818"/>
      <c r="B107" s="819"/>
      <c r="C107" s="819"/>
      <c r="D107" s="819"/>
      <c r="E107" s="819"/>
      <c r="F107" s="820"/>
      <c r="G107" s="410" t="s">
        <v>177</v>
      </c>
      <c r="H107" s="410"/>
      <c r="I107" s="410"/>
      <c r="J107" s="410"/>
      <c r="K107" s="410"/>
      <c r="L107" s="410"/>
      <c r="M107" s="410"/>
      <c r="N107" s="410"/>
      <c r="O107" s="410"/>
      <c r="P107" s="410"/>
      <c r="Q107" s="410"/>
      <c r="R107" s="410"/>
      <c r="S107" s="410"/>
      <c r="T107" s="410"/>
      <c r="U107" s="410"/>
      <c r="V107" s="410"/>
      <c r="W107" s="410"/>
      <c r="X107" s="437"/>
      <c r="Y107" s="368" t="s">
        <v>67</v>
      </c>
      <c r="Z107" s="369"/>
      <c r="AA107" s="370"/>
      <c r="AB107" s="371" t="s">
        <v>765</v>
      </c>
      <c r="AC107" s="372"/>
      <c r="AD107" s="373"/>
      <c r="AE107" s="255">
        <v>135</v>
      </c>
      <c r="AF107" s="255"/>
      <c r="AG107" s="255"/>
      <c r="AH107" s="255"/>
      <c r="AI107" s="255">
        <v>120</v>
      </c>
      <c r="AJ107" s="255"/>
      <c r="AK107" s="255"/>
      <c r="AL107" s="255"/>
      <c r="AM107" s="255">
        <v>92</v>
      </c>
      <c r="AN107" s="255"/>
      <c r="AO107" s="255"/>
      <c r="AP107" s="255"/>
      <c r="AQ107" s="255" t="s">
        <v>544</v>
      </c>
      <c r="AR107" s="255"/>
      <c r="AS107" s="255"/>
      <c r="AT107" s="255"/>
      <c r="AU107" s="255" t="s">
        <v>544</v>
      </c>
      <c r="AV107" s="255"/>
      <c r="AW107" s="255"/>
      <c r="AX107" s="374"/>
      <c r="AY107">
        <f>$AY$106</f>
        <v>1</v>
      </c>
    </row>
    <row r="108" spans="1:51" ht="23.25" customHeight="1" x14ac:dyDescent="0.15">
      <c r="A108" s="735"/>
      <c r="B108" s="736"/>
      <c r="C108" s="736"/>
      <c r="D108" s="736"/>
      <c r="E108" s="736"/>
      <c r="F108" s="737"/>
      <c r="G108" s="416"/>
      <c r="H108" s="416"/>
      <c r="I108" s="416"/>
      <c r="J108" s="416"/>
      <c r="K108" s="416"/>
      <c r="L108" s="416"/>
      <c r="M108" s="416"/>
      <c r="N108" s="416"/>
      <c r="O108" s="416"/>
      <c r="P108" s="416"/>
      <c r="Q108" s="416"/>
      <c r="R108" s="416"/>
      <c r="S108" s="416"/>
      <c r="T108" s="416"/>
      <c r="U108" s="416"/>
      <c r="V108" s="416"/>
      <c r="W108" s="416"/>
      <c r="X108" s="440"/>
      <c r="Y108" s="357" t="s">
        <v>147</v>
      </c>
      <c r="Z108" s="375"/>
      <c r="AA108" s="376"/>
      <c r="AB108" s="331" t="s">
        <v>765</v>
      </c>
      <c r="AC108" s="332"/>
      <c r="AD108" s="333"/>
      <c r="AE108" s="255">
        <v>127</v>
      </c>
      <c r="AF108" s="255"/>
      <c r="AG108" s="255"/>
      <c r="AH108" s="255"/>
      <c r="AI108" s="255">
        <v>116</v>
      </c>
      <c r="AJ108" s="255"/>
      <c r="AK108" s="255"/>
      <c r="AL108" s="255"/>
      <c r="AM108" s="255">
        <v>93</v>
      </c>
      <c r="AN108" s="255"/>
      <c r="AO108" s="255"/>
      <c r="AP108" s="255"/>
      <c r="AQ108" s="255">
        <v>88</v>
      </c>
      <c r="AR108" s="255"/>
      <c r="AS108" s="255"/>
      <c r="AT108" s="255"/>
      <c r="AU108" s="255" t="s">
        <v>544</v>
      </c>
      <c r="AV108" s="255"/>
      <c r="AW108" s="255"/>
      <c r="AX108" s="374"/>
      <c r="AY108">
        <f>$AY$106</f>
        <v>1</v>
      </c>
    </row>
    <row r="109" spans="1:51" ht="31.5" hidden="1" customHeight="1" x14ac:dyDescent="0.15">
      <c r="A109" s="732" t="s">
        <v>508</v>
      </c>
      <c r="B109" s="733"/>
      <c r="C109" s="733"/>
      <c r="D109" s="733"/>
      <c r="E109" s="733"/>
      <c r="F109" s="734"/>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520</v>
      </c>
      <c r="AF109" s="364"/>
      <c r="AG109" s="364"/>
      <c r="AH109" s="364"/>
      <c r="AI109" s="364" t="s">
        <v>87</v>
      </c>
      <c r="AJ109" s="364"/>
      <c r="AK109" s="364"/>
      <c r="AL109" s="364"/>
      <c r="AM109" s="364" t="s">
        <v>609</v>
      </c>
      <c r="AN109" s="364"/>
      <c r="AO109" s="364"/>
      <c r="AP109" s="364"/>
      <c r="AQ109" s="365" t="s">
        <v>188</v>
      </c>
      <c r="AR109" s="366"/>
      <c r="AS109" s="366"/>
      <c r="AT109" s="366"/>
      <c r="AU109" s="365" t="s">
        <v>337</v>
      </c>
      <c r="AV109" s="366"/>
      <c r="AW109" s="366"/>
      <c r="AX109" s="367"/>
      <c r="AY109">
        <f>COUNTA($G$110)</f>
        <v>0</v>
      </c>
    </row>
    <row r="110" spans="1:51" ht="23.25" hidden="1" customHeight="1" x14ac:dyDescent="0.15">
      <c r="A110" s="818"/>
      <c r="B110" s="819"/>
      <c r="C110" s="819"/>
      <c r="D110" s="819"/>
      <c r="E110" s="819"/>
      <c r="F110" s="820"/>
      <c r="G110" s="410"/>
      <c r="H110" s="410"/>
      <c r="I110" s="410"/>
      <c r="J110" s="410"/>
      <c r="K110" s="410"/>
      <c r="L110" s="410"/>
      <c r="M110" s="410"/>
      <c r="N110" s="410"/>
      <c r="O110" s="410"/>
      <c r="P110" s="410"/>
      <c r="Q110" s="410"/>
      <c r="R110" s="410"/>
      <c r="S110" s="410"/>
      <c r="T110" s="410"/>
      <c r="U110" s="410"/>
      <c r="V110" s="410"/>
      <c r="W110" s="410"/>
      <c r="X110" s="437"/>
      <c r="Y110" s="368" t="s">
        <v>67</v>
      </c>
      <c r="Z110" s="369"/>
      <c r="AA110" s="370"/>
      <c r="AB110" s="371"/>
      <c r="AC110" s="372"/>
      <c r="AD110" s="373"/>
      <c r="AE110" s="255"/>
      <c r="AF110" s="255"/>
      <c r="AG110" s="255"/>
      <c r="AH110" s="255"/>
      <c r="AI110" s="255"/>
      <c r="AJ110" s="255"/>
      <c r="AK110" s="255"/>
      <c r="AL110" s="255"/>
      <c r="AM110" s="255"/>
      <c r="AN110" s="255"/>
      <c r="AO110" s="255"/>
      <c r="AP110" s="255"/>
      <c r="AQ110" s="255"/>
      <c r="AR110" s="255"/>
      <c r="AS110" s="255"/>
      <c r="AT110" s="255"/>
      <c r="AU110" s="255"/>
      <c r="AV110" s="255"/>
      <c r="AW110" s="255"/>
      <c r="AX110" s="374"/>
      <c r="AY110">
        <f>$AY$109</f>
        <v>0</v>
      </c>
    </row>
    <row r="111" spans="1:51" ht="23.25" hidden="1" customHeight="1" x14ac:dyDescent="0.15">
      <c r="A111" s="735"/>
      <c r="B111" s="736"/>
      <c r="C111" s="736"/>
      <c r="D111" s="736"/>
      <c r="E111" s="736"/>
      <c r="F111" s="737"/>
      <c r="G111" s="416"/>
      <c r="H111" s="416"/>
      <c r="I111" s="416"/>
      <c r="J111" s="416"/>
      <c r="K111" s="416"/>
      <c r="L111" s="416"/>
      <c r="M111" s="416"/>
      <c r="N111" s="416"/>
      <c r="O111" s="416"/>
      <c r="P111" s="416"/>
      <c r="Q111" s="416"/>
      <c r="R111" s="416"/>
      <c r="S111" s="416"/>
      <c r="T111" s="416"/>
      <c r="U111" s="416"/>
      <c r="V111" s="416"/>
      <c r="W111" s="416"/>
      <c r="X111" s="440"/>
      <c r="Y111" s="357" t="s">
        <v>147</v>
      </c>
      <c r="Z111" s="375"/>
      <c r="AA111" s="376"/>
      <c r="AB111" s="331"/>
      <c r="AC111" s="332"/>
      <c r="AD111" s="333"/>
      <c r="AE111" s="255"/>
      <c r="AF111" s="255"/>
      <c r="AG111" s="255"/>
      <c r="AH111" s="255"/>
      <c r="AI111" s="255"/>
      <c r="AJ111" s="255"/>
      <c r="AK111" s="255"/>
      <c r="AL111" s="255"/>
      <c r="AM111" s="255"/>
      <c r="AN111" s="255"/>
      <c r="AO111" s="255"/>
      <c r="AP111" s="255"/>
      <c r="AQ111" s="255"/>
      <c r="AR111" s="255"/>
      <c r="AS111" s="255"/>
      <c r="AT111" s="255"/>
      <c r="AU111" s="255"/>
      <c r="AV111" s="255"/>
      <c r="AW111" s="255"/>
      <c r="AX111" s="374"/>
      <c r="AY111">
        <f>$AY$109</f>
        <v>0</v>
      </c>
    </row>
    <row r="112" spans="1:51" ht="31.5" hidden="1" customHeight="1" x14ac:dyDescent="0.15">
      <c r="A112" s="732" t="s">
        <v>508</v>
      </c>
      <c r="B112" s="733"/>
      <c r="C112" s="733"/>
      <c r="D112" s="733"/>
      <c r="E112" s="733"/>
      <c r="F112" s="734"/>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520</v>
      </c>
      <c r="AF112" s="364"/>
      <c r="AG112" s="364"/>
      <c r="AH112" s="364"/>
      <c r="AI112" s="364" t="s">
        <v>87</v>
      </c>
      <c r="AJ112" s="364"/>
      <c r="AK112" s="364"/>
      <c r="AL112" s="364"/>
      <c r="AM112" s="364" t="s">
        <v>609</v>
      </c>
      <c r="AN112" s="364"/>
      <c r="AO112" s="364"/>
      <c r="AP112" s="364"/>
      <c r="AQ112" s="365" t="s">
        <v>188</v>
      </c>
      <c r="AR112" s="366"/>
      <c r="AS112" s="366"/>
      <c r="AT112" s="366"/>
      <c r="AU112" s="365" t="s">
        <v>337</v>
      </c>
      <c r="AV112" s="366"/>
      <c r="AW112" s="366"/>
      <c r="AX112" s="367"/>
      <c r="AY112">
        <f>COUNTA($G$113)</f>
        <v>0</v>
      </c>
    </row>
    <row r="113" spans="1:51" ht="23.25" hidden="1" customHeight="1" x14ac:dyDescent="0.15">
      <c r="A113" s="818"/>
      <c r="B113" s="819"/>
      <c r="C113" s="819"/>
      <c r="D113" s="819"/>
      <c r="E113" s="819"/>
      <c r="F113" s="820"/>
      <c r="G113" s="410"/>
      <c r="H113" s="410"/>
      <c r="I113" s="410"/>
      <c r="J113" s="410"/>
      <c r="K113" s="410"/>
      <c r="L113" s="410"/>
      <c r="M113" s="410"/>
      <c r="N113" s="410"/>
      <c r="O113" s="410"/>
      <c r="P113" s="410"/>
      <c r="Q113" s="410"/>
      <c r="R113" s="410"/>
      <c r="S113" s="410"/>
      <c r="T113" s="410"/>
      <c r="U113" s="410"/>
      <c r="V113" s="410"/>
      <c r="W113" s="410"/>
      <c r="X113" s="437"/>
      <c r="Y113" s="368" t="s">
        <v>67</v>
      </c>
      <c r="Z113" s="369"/>
      <c r="AA113" s="370"/>
      <c r="AB113" s="371"/>
      <c r="AC113" s="372"/>
      <c r="AD113" s="373"/>
      <c r="AE113" s="255"/>
      <c r="AF113" s="255"/>
      <c r="AG113" s="255"/>
      <c r="AH113" s="255"/>
      <c r="AI113" s="255"/>
      <c r="AJ113" s="255"/>
      <c r="AK113" s="255"/>
      <c r="AL113" s="255"/>
      <c r="AM113" s="255"/>
      <c r="AN113" s="255"/>
      <c r="AO113" s="255"/>
      <c r="AP113" s="255"/>
      <c r="AQ113" s="239"/>
      <c r="AR113" s="240"/>
      <c r="AS113" s="240"/>
      <c r="AT113" s="246"/>
      <c r="AU113" s="255"/>
      <c r="AV113" s="255"/>
      <c r="AW113" s="255"/>
      <c r="AX113" s="374"/>
      <c r="AY113">
        <f>$AY$112</f>
        <v>0</v>
      </c>
    </row>
    <row r="114" spans="1:51" ht="23.25" hidden="1" customHeight="1" x14ac:dyDescent="0.15">
      <c r="A114" s="735"/>
      <c r="B114" s="736"/>
      <c r="C114" s="736"/>
      <c r="D114" s="736"/>
      <c r="E114" s="736"/>
      <c r="F114" s="737"/>
      <c r="G114" s="416"/>
      <c r="H114" s="416"/>
      <c r="I114" s="416"/>
      <c r="J114" s="416"/>
      <c r="K114" s="416"/>
      <c r="L114" s="416"/>
      <c r="M114" s="416"/>
      <c r="N114" s="416"/>
      <c r="O114" s="416"/>
      <c r="P114" s="416"/>
      <c r="Q114" s="416"/>
      <c r="R114" s="416"/>
      <c r="S114" s="416"/>
      <c r="T114" s="416"/>
      <c r="U114" s="416"/>
      <c r="V114" s="416"/>
      <c r="W114" s="416"/>
      <c r="X114" s="440"/>
      <c r="Y114" s="357" t="s">
        <v>147</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46"/>
      <c r="AU114" s="239"/>
      <c r="AV114" s="240"/>
      <c r="AW114" s="240"/>
      <c r="AX114" s="244"/>
      <c r="AY114">
        <f>$AY$112</f>
        <v>0</v>
      </c>
    </row>
    <row r="115" spans="1:51" ht="23.25" customHeight="1" x14ac:dyDescent="0.15">
      <c r="A115" s="821" t="s">
        <v>46</v>
      </c>
      <c r="B115" s="574"/>
      <c r="C115" s="574"/>
      <c r="D115" s="574"/>
      <c r="E115" s="574"/>
      <c r="F115" s="822"/>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520</v>
      </c>
      <c r="AF115" s="364"/>
      <c r="AG115" s="364"/>
      <c r="AH115" s="364"/>
      <c r="AI115" s="364" t="s">
        <v>87</v>
      </c>
      <c r="AJ115" s="364"/>
      <c r="AK115" s="364"/>
      <c r="AL115" s="364"/>
      <c r="AM115" s="364" t="s">
        <v>609</v>
      </c>
      <c r="AN115" s="364"/>
      <c r="AO115" s="364"/>
      <c r="AP115" s="364"/>
      <c r="AQ115" s="381" t="s">
        <v>627</v>
      </c>
      <c r="AR115" s="382"/>
      <c r="AS115" s="382"/>
      <c r="AT115" s="382"/>
      <c r="AU115" s="382"/>
      <c r="AV115" s="382"/>
      <c r="AW115" s="382"/>
      <c r="AX115" s="383"/>
    </row>
    <row r="116" spans="1:51" ht="23.25" customHeight="1" x14ac:dyDescent="0.15">
      <c r="A116" s="823"/>
      <c r="B116" s="824"/>
      <c r="C116" s="824"/>
      <c r="D116" s="824"/>
      <c r="E116" s="824"/>
      <c r="F116" s="825"/>
      <c r="G116" s="828" t="s">
        <v>767</v>
      </c>
      <c r="H116" s="828"/>
      <c r="I116" s="828"/>
      <c r="J116" s="828"/>
      <c r="K116" s="828"/>
      <c r="L116" s="828"/>
      <c r="M116" s="828"/>
      <c r="N116" s="828"/>
      <c r="O116" s="828"/>
      <c r="P116" s="828"/>
      <c r="Q116" s="828"/>
      <c r="R116" s="828"/>
      <c r="S116" s="828"/>
      <c r="T116" s="828"/>
      <c r="U116" s="828"/>
      <c r="V116" s="828"/>
      <c r="W116" s="828"/>
      <c r="X116" s="828"/>
      <c r="Y116" s="384" t="s">
        <v>46</v>
      </c>
      <c r="Z116" s="385"/>
      <c r="AA116" s="386"/>
      <c r="AB116" s="331" t="s">
        <v>145</v>
      </c>
      <c r="AC116" s="332"/>
      <c r="AD116" s="333"/>
      <c r="AE116" s="255">
        <v>7632</v>
      </c>
      <c r="AF116" s="255"/>
      <c r="AG116" s="255"/>
      <c r="AH116" s="255"/>
      <c r="AI116" s="255">
        <v>5985</v>
      </c>
      <c r="AJ116" s="255"/>
      <c r="AK116" s="255"/>
      <c r="AL116" s="255"/>
      <c r="AM116" s="255">
        <v>6461</v>
      </c>
      <c r="AN116" s="255"/>
      <c r="AO116" s="255"/>
      <c r="AP116" s="255"/>
      <c r="AQ116" s="239">
        <v>11980</v>
      </c>
      <c r="AR116" s="240"/>
      <c r="AS116" s="240"/>
      <c r="AT116" s="240"/>
      <c r="AU116" s="240"/>
      <c r="AV116" s="240"/>
      <c r="AW116" s="240"/>
      <c r="AX116" s="244"/>
    </row>
    <row r="117" spans="1:51" ht="46.5" customHeight="1" x14ac:dyDescent="0.15">
      <c r="A117" s="826"/>
      <c r="B117" s="132"/>
      <c r="C117" s="132"/>
      <c r="D117" s="132"/>
      <c r="E117" s="132"/>
      <c r="F117" s="827"/>
      <c r="G117" s="829"/>
      <c r="H117" s="829"/>
      <c r="I117" s="829"/>
      <c r="J117" s="829"/>
      <c r="K117" s="829"/>
      <c r="L117" s="829"/>
      <c r="M117" s="829"/>
      <c r="N117" s="829"/>
      <c r="O117" s="829"/>
      <c r="P117" s="829"/>
      <c r="Q117" s="829"/>
      <c r="R117" s="829"/>
      <c r="S117" s="829"/>
      <c r="T117" s="829"/>
      <c r="U117" s="829"/>
      <c r="V117" s="829"/>
      <c r="W117" s="829"/>
      <c r="X117" s="829"/>
      <c r="Y117" s="235" t="s">
        <v>117</v>
      </c>
      <c r="Z117" s="358"/>
      <c r="AA117" s="359"/>
      <c r="AB117" s="387" t="s">
        <v>768</v>
      </c>
      <c r="AC117" s="388"/>
      <c r="AD117" s="389"/>
      <c r="AE117" s="390" t="s">
        <v>479</v>
      </c>
      <c r="AF117" s="390"/>
      <c r="AG117" s="390"/>
      <c r="AH117" s="390"/>
      <c r="AI117" s="390" t="s">
        <v>690</v>
      </c>
      <c r="AJ117" s="390"/>
      <c r="AK117" s="390"/>
      <c r="AL117" s="390"/>
      <c r="AM117" s="390" t="s">
        <v>274</v>
      </c>
      <c r="AN117" s="390"/>
      <c r="AO117" s="390"/>
      <c r="AP117" s="390"/>
      <c r="AQ117" s="390" t="s">
        <v>545</v>
      </c>
      <c r="AR117" s="390"/>
      <c r="AS117" s="390"/>
      <c r="AT117" s="390"/>
      <c r="AU117" s="390"/>
      <c r="AV117" s="390"/>
      <c r="AW117" s="390"/>
      <c r="AX117" s="391"/>
    </row>
    <row r="118" spans="1:51" ht="23.25" customHeight="1" x14ac:dyDescent="0.15">
      <c r="A118" s="821" t="s">
        <v>46</v>
      </c>
      <c r="B118" s="574"/>
      <c r="C118" s="574"/>
      <c r="D118" s="574"/>
      <c r="E118" s="574"/>
      <c r="F118" s="822"/>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520</v>
      </c>
      <c r="AF118" s="364"/>
      <c r="AG118" s="364"/>
      <c r="AH118" s="364"/>
      <c r="AI118" s="364" t="s">
        <v>87</v>
      </c>
      <c r="AJ118" s="364"/>
      <c r="AK118" s="364"/>
      <c r="AL118" s="364"/>
      <c r="AM118" s="364" t="s">
        <v>609</v>
      </c>
      <c r="AN118" s="364"/>
      <c r="AO118" s="364"/>
      <c r="AP118" s="364"/>
      <c r="AQ118" s="381" t="s">
        <v>627</v>
      </c>
      <c r="AR118" s="382"/>
      <c r="AS118" s="382"/>
      <c r="AT118" s="382"/>
      <c r="AU118" s="382"/>
      <c r="AV118" s="382"/>
      <c r="AW118" s="382"/>
      <c r="AX118" s="383"/>
      <c r="AY118" s="48">
        <f>IF(SUBSTITUTE(SUBSTITUTE($G$119,"／",""),"　","")="",0,1)</f>
        <v>1</v>
      </c>
    </row>
    <row r="119" spans="1:51" ht="23.25" customHeight="1" x14ac:dyDescent="0.15">
      <c r="A119" s="823"/>
      <c r="B119" s="824"/>
      <c r="C119" s="824"/>
      <c r="D119" s="824"/>
      <c r="E119" s="824"/>
      <c r="F119" s="825"/>
      <c r="G119" s="828" t="s">
        <v>374</v>
      </c>
      <c r="H119" s="828"/>
      <c r="I119" s="828"/>
      <c r="J119" s="828"/>
      <c r="K119" s="828"/>
      <c r="L119" s="828"/>
      <c r="M119" s="828"/>
      <c r="N119" s="828"/>
      <c r="O119" s="828"/>
      <c r="P119" s="828"/>
      <c r="Q119" s="828"/>
      <c r="R119" s="828"/>
      <c r="S119" s="828"/>
      <c r="T119" s="828"/>
      <c r="U119" s="828"/>
      <c r="V119" s="828"/>
      <c r="W119" s="828"/>
      <c r="X119" s="828"/>
      <c r="Y119" s="384" t="s">
        <v>46</v>
      </c>
      <c r="Z119" s="385"/>
      <c r="AA119" s="386"/>
      <c r="AB119" s="331" t="s">
        <v>145</v>
      </c>
      <c r="AC119" s="332"/>
      <c r="AD119" s="333"/>
      <c r="AE119" s="255">
        <v>8597</v>
      </c>
      <c r="AF119" s="255"/>
      <c r="AG119" s="255"/>
      <c r="AH119" s="255"/>
      <c r="AI119" s="255">
        <v>6317</v>
      </c>
      <c r="AJ119" s="255"/>
      <c r="AK119" s="255"/>
      <c r="AL119" s="255"/>
      <c r="AM119" s="255">
        <v>6383</v>
      </c>
      <c r="AN119" s="255"/>
      <c r="AO119" s="255"/>
      <c r="AP119" s="255"/>
      <c r="AQ119" s="255">
        <v>14533</v>
      </c>
      <c r="AR119" s="255"/>
      <c r="AS119" s="255"/>
      <c r="AT119" s="255"/>
      <c r="AU119" s="255"/>
      <c r="AV119" s="255"/>
      <c r="AW119" s="255"/>
      <c r="AX119" s="374"/>
      <c r="AY119">
        <f>$AY$118</f>
        <v>1</v>
      </c>
    </row>
    <row r="120" spans="1:51" ht="46.5" customHeight="1" x14ac:dyDescent="0.15">
      <c r="A120" s="826"/>
      <c r="B120" s="132"/>
      <c r="C120" s="132"/>
      <c r="D120" s="132"/>
      <c r="E120" s="132"/>
      <c r="F120" s="827"/>
      <c r="G120" s="829"/>
      <c r="H120" s="829"/>
      <c r="I120" s="829"/>
      <c r="J120" s="829"/>
      <c r="K120" s="829"/>
      <c r="L120" s="829"/>
      <c r="M120" s="829"/>
      <c r="N120" s="829"/>
      <c r="O120" s="829"/>
      <c r="P120" s="829"/>
      <c r="Q120" s="829"/>
      <c r="R120" s="829"/>
      <c r="S120" s="829"/>
      <c r="T120" s="829"/>
      <c r="U120" s="829"/>
      <c r="V120" s="829"/>
      <c r="W120" s="829"/>
      <c r="X120" s="829"/>
      <c r="Y120" s="235" t="s">
        <v>117</v>
      </c>
      <c r="Z120" s="358"/>
      <c r="AA120" s="359"/>
      <c r="AB120" s="387" t="s">
        <v>768</v>
      </c>
      <c r="AC120" s="388"/>
      <c r="AD120" s="389"/>
      <c r="AE120" s="390" t="s">
        <v>769</v>
      </c>
      <c r="AF120" s="390"/>
      <c r="AG120" s="390"/>
      <c r="AH120" s="390"/>
      <c r="AI120" s="390" t="s">
        <v>771</v>
      </c>
      <c r="AJ120" s="390"/>
      <c r="AK120" s="390"/>
      <c r="AL120" s="390"/>
      <c r="AM120" s="390" t="s">
        <v>567</v>
      </c>
      <c r="AN120" s="390"/>
      <c r="AO120" s="390"/>
      <c r="AP120" s="390"/>
      <c r="AQ120" s="390" t="s">
        <v>790</v>
      </c>
      <c r="AR120" s="390"/>
      <c r="AS120" s="390"/>
      <c r="AT120" s="390"/>
      <c r="AU120" s="390"/>
      <c r="AV120" s="390"/>
      <c r="AW120" s="390"/>
      <c r="AX120" s="391"/>
      <c r="AY120">
        <f>$AY$118</f>
        <v>1</v>
      </c>
    </row>
    <row r="121" spans="1:51" ht="23.25" customHeight="1" x14ac:dyDescent="0.15">
      <c r="A121" s="821" t="s">
        <v>46</v>
      </c>
      <c r="B121" s="574"/>
      <c r="C121" s="574"/>
      <c r="D121" s="574"/>
      <c r="E121" s="574"/>
      <c r="F121" s="822"/>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520</v>
      </c>
      <c r="AF121" s="364"/>
      <c r="AG121" s="364"/>
      <c r="AH121" s="364"/>
      <c r="AI121" s="364" t="s">
        <v>87</v>
      </c>
      <c r="AJ121" s="364"/>
      <c r="AK121" s="364"/>
      <c r="AL121" s="364"/>
      <c r="AM121" s="364" t="s">
        <v>609</v>
      </c>
      <c r="AN121" s="364"/>
      <c r="AO121" s="364"/>
      <c r="AP121" s="364"/>
      <c r="AQ121" s="381" t="s">
        <v>627</v>
      </c>
      <c r="AR121" s="382"/>
      <c r="AS121" s="382"/>
      <c r="AT121" s="382"/>
      <c r="AU121" s="382"/>
      <c r="AV121" s="382"/>
      <c r="AW121" s="382"/>
      <c r="AX121" s="383"/>
      <c r="AY121" s="48">
        <f>IF(SUBSTITUTE(SUBSTITUTE($G$122,"／",""),"　","")="",0,1)</f>
        <v>1</v>
      </c>
    </row>
    <row r="122" spans="1:51" ht="23.25" customHeight="1" x14ac:dyDescent="0.15">
      <c r="A122" s="823"/>
      <c r="B122" s="824"/>
      <c r="C122" s="824"/>
      <c r="D122" s="824"/>
      <c r="E122" s="824"/>
      <c r="F122" s="825"/>
      <c r="G122" s="828" t="s">
        <v>772</v>
      </c>
      <c r="H122" s="828"/>
      <c r="I122" s="828"/>
      <c r="J122" s="828"/>
      <c r="K122" s="828"/>
      <c r="L122" s="828"/>
      <c r="M122" s="828"/>
      <c r="N122" s="828"/>
      <c r="O122" s="828"/>
      <c r="P122" s="828"/>
      <c r="Q122" s="828"/>
      <c r="R122" s="828"/>
      <c r="S122" s="828"/>
      <c r="T122" s="828"/>
      <c r="U122" s="828"/>
      <c r="V122" s="828"/>
      <c r="W122" s="828"/>
      <c r="X122" s="828"/>
      <c r="Y122" s="384" t="s">
        <v>46</v>
      </c>
      <c r="Z122" s="385"/>
      <c r="AA122" s="386"/>
      <c r="AB122" s="331" t="s">
        <v>145</v>
      </c>
      <c r="AC122" s="332"/>
      <c r="AD122" s="333"/>
      <c r="AE122" s="255">
        <v>3359</v>
      </c>
      <c r="AF122" s="255"/>
      <c r="AG122" s="255"/>
      <c r="AH122" s="255"/>
      <c r="AI122" s="255">
        <v>3701</v>
      </c>
      <c r="AJ122" s="255"/>
      <c r="AK122" s="255"/>
      <c r="AL122" s="255"/>
      <c r="AM122" s="255">
        <v>2223</v>
      </c>
      <c r="AN122" s="255"/>
      <c r="AO122" s="255"/>
      <c r="AP122" s="255"/>
      <c r="AQ122" s="255">
        <v>3425</v>
      </c>
      <c r="AR122" s="255"/>
      <c r="AS122" s="255"/>
      <c r="AT122" s="255"/>
      <c r="AU122" s="255"/>
      <c r="AV122" s="255"/>
      <c r="AW122" s="255"/>
      <c r="AX122" s="374"/>
      <c r="AY122">
        <f>$AY$121</f>
        <v>1</v>
      </c>
    </row>
    <row r="123" spans="1:51" ht="46.5" customHeight="1" x14ac:dyDescent="0.15">
      <c r="A123" s="826"/>
      <c r="B123" s="132"/>
      <c r="C123" s="132"/>
      <c r="D123" s="132"/>
      <c r="E123" s="132"/>
      <c r="F123" s="827"/>
      <c r="G123" s="829"/>
      <c r="H123" s="829"/>
      <c r="I123" s="829"/>
      <c r="J123" s="829"/>
      <c r="K123" s="829"/>
      <c r="L123" s="829"/>
      <c r="M123" s="829"/>
      <c r="N123" s="829"/>
      <c r="O123" s="829"/>
      <c r="P123" s="829"/>
      <c r="Q123" s="829"/>
      <c r="R123" s="829"/>
      <c r="S123" s="829"/>
      <c r="T123" s="829"/>
      <c r="U123" s="829"/>
      <c r="V123" s="829"/>
      <c r="W123" s="829"/>
      <c r="X123" s="829"/>
      <c r="Y123" s="235" t="s">
        <v>117</v>
      </c>
      <c r="Z123" s="358"/>
      <c r="AA123" s="359"/>
      <c r="AB123" s="387" t="s">
        <v>768</v>
      </c>
      <c r="AC123" s="388"/>
      <c r="AD123" s="389"/>
      <c r="AE123" s="390" t="s">
        <v>377</v>
      </c>
      <c r="AF123" s="390"/>
      <c r="AG123" s="390"/>
      <c r="AH123" s="390"/>
      <c r="AI123" s="390" t="s">
        <v>230</v>
      </c>
      <c r="AJ123" s="390"/>
      <c r="AK123" s="390"/>
      <c r="AL123" s="390"/>
      <c r="AM123" s="390" t="s">
        <v>618</v>
      </c>
      <c r="AN123" s="390"/>
      <c r="AO123" s="390"/>
      <c r="AP123" s="390"/>
      <c r="AQ123" s="390" t="s">
        <v>791</v>
      </c>
      <c r="AR123" s="390"/>
      <c r="AS123" s="390"/>
      <c r="AT123" s="390"/>
      <c r="AU123" s="390"/>
      <c r="AV123" s="390"/>
      <c r="AW123" s="390"/>
      <c r="AX123" s="391"/>
      <c r="AY123">
        <f>$AY$121</f>
        <v>1</v>
      </c>
    </row>
    <row r="124" spans="1:51" ht="23.25" hidden="1" customHeight="1" x14ac:dyDescent="0.15">
      <c r="A124" s="821" t="s">
        <v>46</v>
      </c>
      <c r="B124" s="574"/>
      <c r="C124" s="574"/>
      <c r="D124" s="574"/>
      <c r="E124" s="574"/>
      <c r="F124" s="822"/>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520</v>
      </c>
      <c r="AF124" s="364"/>
      <c r="AG124" s="364"/>
      <c r="AH124" s="364"/>
      <c r="AI124" s="364" t="s">
        <v>87</v>
      </c>
      <c r="AJ124" s="364"/>
      <c r="AK124" s="364"/>
      <c r="AL124" s="364"/>
      <c r="AM124" s="364" t="s">
        <v>609</v>
      </c>
      <c r="AN124" s="364"/>
      <c r="AO124" s="364"/>
      <c r="AP124" s="364"/>
      <c r="AQ124" s="381" t="s">
        <v>627</v>
      </c>
      <c r="AR124" s="382"/>
      <c r="AS124" s="382"/>
      <c r="AT124" s="382"/>
      <c r="AU124" s="382"/>
      <c r="AV124" s="382"/>
      <c r="AW124" s="382"/>
      <c r="AX124" s="383"/>
      <c r="AY124" s="48">
        <f>IF(SUBSTITUTE(SUBSTITUTE($G$125,"／",""),"　","")="",0,1)</f>
        <v>0</v>
      </c>
    </row>
    <row r="125" spans="1:51" ht="23.25" hidden="1" customHeight="1" x14ac:dyDescent="0.15">
      <c r="A125" s="823"/>
      <c r="B125" s="824"/>
      <c r="C125" s="824"/>
      <c r="D125" s="824"/>
      <c r="E125" s="824"/>
      <c r="F125" s="825"/>
      <c r="G125" s="828" t="s">
        <v>221</v>
      </c>
      <c r="H125" s="828"/>
      <c r="I125" s="828"/>
      <c r="J125" s="828"/>
      <c r="K125" s="828"/>
      <c r="L125" s="828"/>
      <c r="M125" s="828"/>
      <c r="N125" s="828"/>
      <c r="O125" s="828"/>
      <c r="P125" s="828"/>
      <c r="Q125" s="828"/>
      <c r="R125" s="828"/>
      <c r="S125" s="828"/>
      <c r="T125" s="828"/>
      <c r="U125" s="828"/>
      <c r="V125" s="828"/>
      <c r="W125" s="828"/>
      <c r="X125" s="830"/>
      <c r="Y125" s="384" t="s">
        <v>46</v>
      </c>
      <c r="Z125" s="385"/>
      <c r="AA125" s="386"/>
      <c r="AB125" s="331"/>
      <c r="AC125" s="332"/>
      <c r="AD125" s="333"/>
      <c r="AE125" s="255"/>
      <c r="AF125" s="255"/>
      <c r="AG125" s="255"/>
      <c r="AH125" s="255"/>
      <c r="AI125" s="255"/>
      <c r="AJ125" s="255"/>
      <c r="AK125" s="255"/>
      <c r="AL125" s="255"/>
      <c r="AM125" s="255"/>
      <c r="AN125" s="255"/>
      <c r="AO125" s="255"/>
      <c r="AP125" s="255"/>
      <c r="AQ125" s="255"/>
      <c r="AR125" s="255"/>
      <c r="AS125" s="255"/>
      <c r="AT125" s="255"/>
      <c r="AU125" s="255"/>
      <c r="AV125" s="255"/>
      <c r="AW125" s="255"/>
      <c r="AX125" s="374"/>
      <c r="AY125">
        <f>$AY$124</f>
        <v>0</v>
      </c>
    </row>
    <row r="126" spans="1:51" ht="46.5" hidden="1" customHeight="1" x14ac:dyDescent="0.15">
      <c r="A126" s="826"/>
      <c r="B126" s="132"/>
      <c r="C126" s="132"/>
      <c r="D126" s="132"/>
      <c r="E126" s="132"/>
      <c r="F126" s="827"/>
      <c r="G126" s="829"/>
      <c r="H126" s="829"/>
      <c r="I126" s="829"/>
      <c r="J126" s="829"/>
      <c r="K126" s="829"/>
      <c r="L126" s="829"/>
      <c r="M126" s="829"/>
      <c r="N126" s="829"/>
      <c r="O126" s="829"/>
      <c r="P126" s="829"/>
      <c r="Q126" s="829"/>
      <c r="R126" s="829"/>
      <c r="S126" s="829"/>
      <c r="T126" s="829"/>
      <c r="U126" s="829"/>
      <c r="V126" s="829"/>
      <c r="W126" s="829"/>
      <c r="X126" s="831"/>
      <c r="Y126" s="235" t="s">
        <v>117</v>
      </c>
      <c r="Z126" s="358"/>
      <c r="AA126" s="359"/>
      <c r="AB126" s="387" t="s">
        <v>134</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34" t="s">
        <v>46</v>
      </c>
      <c r="B127" s="824"/>
      <c r="C127" s="824"/>
      <c r="D127" s="824"/>
      <c r="E127" s="824"/>
      <c r="F127" s="825"/>
      <c r="G127" s="720" t="s">
        <v>63</v>
      </c>
      <c r="H127" s="720"/>
      <c r="I127" s="720"/>
      <c r="J127" s="720"/>
      <c r="K127" s="720"/>
      <c r="L127" s="720"/>
      <c r="M127" s="720"/>
      <c r="N127" s="720"/>
      <c r="O127" s="720"/>
      <c r="P127" s="720"/>
      <c r="Q127" s="720"/>
      <c r="R127" s="720"/>
      <c r="S127" s="720"/>
      <c r="T127" s="720"/>
      <c r="U127" s="720"/>
      <c r="V127" s="720"/>
      <c r="W127" s="720"/>
      <c r="X127" s="721"/>
      <c r="Y127" s="836"/>
      <c r="Z127" s="837"/>
      <c r="AA127" s="838"/>
      <c r="AB127" s="719" t="s">
        <v>49</v>
      </c>
      <c r="AC127" s="720"/>
      <c r="AD127" s="721"/>
      <c r="AE127" s="364" t="s">
        <v>520</v>
      </c>
      <c r="AF127" s="364"/>
      <c r="AG127" s="364"/>
      <c r="AH127" s="364"/>
      <c r="AI127" s="364" t="s">
        <v>87</v>
      </c>
      <c r="AJ127" s="364"/>
      <c r="AK127" s="364"/>
      <c r="AL127" s="364"/>
      <c r="AM127" s="364" t="s">
        <v>609</v>
      </c>
      <c r="AN127" s="364"/>
      <c r="AO127" s="364"/>
      <c r="AP127" s="364"/>
      <c r="AQ127" s="381" t="s">
        <v>627</v>
      </c>
      <c r="AR127" s="382"/>
      <c r="AS127" s="382"/>
      <c r="AT127" s="382"/>
      <c r="AU127" s="382"/>
      <c r="AV127" s="382"/>
      <c r="AW127" s="382"/>
      <c r="AX127" s="383"/>
      <c r="AY127" s="48">
        <f>IF(SUBSTITUTE(SUBSTITUTE($G$128,"／",""),"　","")="",0,1)</f>
        <v>0</v>
      </c>
    </row>
    <row r="128" spans="1:51" ht="23.25" hidden="1" customHeight="1" x14ac:dyDescent="0.15">
      <c r="A128" s="823"/>
      <c r="B128" s="824"/>
      <c r="C128" s="824"/>
      <c r="D128" s="824"/>
      <c r="E128" s="824"/>
      <c r="F128" s="825"/>
      <c r="G128" s="828" t="s">
        <v>221</v>
      </c>
      <c r="H128" s="828"/>
      <c r="I128" s="828"/>
      <c r="J128" s="828"/>
      <c r="K128" s="828"/>
      <c r="L128" s="828"/>
      <c r="M128" s="828"/>
      <c r="N128" s="828"/>
      <c r="O128" s="828"/>
      <c r="P128" s="828"/>
      <c r="Q128" s="828"/>
      <c r="R128" s="828"/>
      <c r="S128" s="828"/>
      <c r="T128" s="828"/>
      <c r="U128" s="828"/>
      <c r="V128" s="828"/>
      <c r="W128" s="828"/>
      <c r="X128" s="828"/>
      <c r="Y128" s="384" t="s">
        <v>46</v>
      </c>
      <c r="Z128" s="385"/>
      <c r="AA128" s="386"/>
      <c r="AB128" s="331"/>
      <c r="AC128" s="332"/>
      <c r="AD128" s="333"/>
      <c r="AE128" s="255"/>
      <c r="AF128" s="255"/>
      <c r="AG128" s="255"/>
      <c r="AH128" s="255"/>
      <c r="AI128" s="255"/>
      <c r="AJ128" s="255"/>
      <c r="AK128" s="255"/>
      <c r="AL128" s="255"/>
      <c r="AM128" s="255"/>
      <c r="AN128" s="255"/>
      <c r="AO128" s="255"/>
      <c r="AP128" s="255"/>
      <c r="AQ128" s="255"/>
      <c r="AR128" s="255"/>
      <c r="AS128" s="255"/>
      <c r="AT128" s="255"/>
      <c r="AU128" s="255"/>
      <c r="AV128" s="255"/>
      <c r="AW128" s="255"/>
      <c r="AX128" s="374"/>
      <c r="AY128">
        <f>$AY$127</f>
        <v>0</v>
      </c>
    </row>
    <row r="129" spans="1:51" ht="46.5" hidden="1" customHeight="1" x14ac:dyDescent="0.15">
      <c r="A129" s="826"/>
      <c r="B129" s="132"/>
      <c r="C129" s="132"/>
      <c r="D129" s="132"/>
      <c r="E129" s="132"/>
      <c r="F129" s="827"/>
      <c r="G129" s="829"/>
      <c r="H129" s="829"/>
      <c r="I129" s="829"/>
      <c r="J129" s="829"/>
      <c r="K129" s="829"/>
      <c r="L129" s="829"/>
      <c r="M129" s="829"/>
      <c r="N129" s="829"/>
      <c r="O129" s="829"/>
      <c r="P129" s="829"/>
      <c r="Q129" s="829"/>
      <c r="R129" s="829"/>
      <c r="S129" s="829"/>
      <c r="T129" s="829"/>
      <c r="U129" s="829"/>
      <c r="V129" s="829"/>
      <c r="W129" s="829"/>
      <c r="X129" s="829"/>
      <c r="Y129" s="235" t="s">
        <v>117</v>
      </c>
      <c r="Z129" s="358"/>
      <c r="AA129" s="359"/>
      <c r="AB129" s="387" t="s">
        <v>134</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94" t="s">
        <v>251</v>
      </c>
      <c r="B130" s="895"/>
      <c r="C130" s="900" t="s">
        <v>392</v>
      </c>
      <c r="D130" s="895"/>
      <c r="E130" s="398" t="s">
        <v>428</v>
      </c>
      <c r="F130" s="399"/>
      <c r="G130" s="400" t="s">
        <v>773</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96"/>
      <c r="B131" s="897"/>
      <c r="C131" s="901"/>
      <c r="D131" s="897"/>
      <c r="E131" s="403" t="s">
        <v>426</v>
      </c>
      <c r="F131" s="404"/>
      <c r="G131" s="405" t="s">
        <v>774</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96"/>
      <c r="B132" s="897"/>
      <c r="C132" s="901"/>
      <c r="D132" s="897"/>
      <c r="E132" s="904" t="s">
        <v>373</v>
      </c>
      <c r="F132" s="905"/>
      <c r="G132" s="835" t="s">
        <v>404</v>
      </c>
      <c r="H132" s="249"/>
      <c r="I132" s="249"/>
      <c r="J132" s="249"/>
      <c r="K132" s="249"/>
      <c r="L132" s="249"/>
      <c r="M132" s="249"/>
      <c r="N132" s="249"/>
      <c r="O132" s="249"/>
      <c r="P132" s="249"/>
      <c r="Q132" s="249"/>
      <c r="R132" s="249"/>
      <c r="S132" s="249"/>
      <c r="T132" s="249"/>
      <c r="U132" s="249"/>
      <c r="V132" s="249"/>
      <c r="W132" s="249"/>
      <c r="X132" s="250"/>
      <c r="Y132" s="798"/>
      <c r="Z132" s="799"/>
      <c r="AA132" s="800"/>
      <c r="AB132" s="248" t="s">
        <v>49</v>
      </c>
      <c r="AC132" s="249"/>
      <c r="AD132" s="250"/>
      <c r="AE132" s="265" t="s">
        <v>520</v>
      </c>
      <c r="AF132" s="266"/>
      <c r="AG132" s="266"/>
      <c r="AH132" s="267"/>
      <c r="AI132" s="265" t="s">
        <v>87</v>
      </c>
      <c r="AJ132" s="266"/>
      <c r="AK132" s="266"/>
      <c r="AL132" s="267"/>
      <c r="AM132" s="265" t="s">
        <v>215</v>
      </c>
      <c r="AN132" s="266"/>
      <c r="AO132" s="266"/>
      <c r="AP132" s="267"/>
      <c r="AQ132" s="248" t="s">
        <v>386</v>
      </c>
      <c r="AR132" s="249"/>
      <c r="AS132" s="249"/>
      <c r="AT132" s="250"/>
      <c r="AU132" s="394" t="s">
        <v>408</v>
      </c>
      <c r="AV132" s="394"/>
      <c r="AW132" s="394"/>
      <c r="AX132" s="395"/>
      <c r="AY132">
        <f>COUNTA($G$134)</f>
        <v>1</v>
      </c>
    </row>
    <row r="133" spans="1:51" ht="18.75" customHeight="1" x14ac:dyDescent="0.15">
      <c r="A133" s="896"/>
      <c r="B133" s="897"/>
      <c r="C133" s="901"/>
      <c r="D133" s="897"/>
      <c r="E133" s="901"/>
      <c r="F133" s="906"/>
      <c r="G133" s="428"/>
      <c r="H133" s="230"/>
      <c r="I133" s="230"/>
      <c r="J133" s="230"/>
      <c r="K133" s="230"/>
      <c r="L133" s="230"/>
      <c r="M133" s="230"/>
      <c r="N133" s="230"/>
      <c r="O133" s="230"/>
      <c r="P133" s="230"/>
      <c r="Q133" s="230"/>
      <c r="R133" s="230"/>
      <c r="S133" s="230"/>
      <c r="T133" s="230"/>
      <c r="U133" s="230"/>
      <c r="V133" s="230"/>
      <c r="W133" s="230"/>
      <c r="X133" s="231"/>
      <c r="Y133" s="328"/>
      <c r="Z133" s="329"/>
      <c r="AA133" s="330"/>
      <c r="AB133" s="441"/>
      <c r="AC133" s="230"/>
      <c r="AD133" s="231"/>
      <c r="AE133" s="441"/>
      <c r="AF133" s="230"/>
      <c r="AG133" s="230"/>
      <c r="AH133" s="231"/>
      <c r="AI133" s="441"/>
      <c r="AJ133" s="230"/>
      <c r="AK133" s="230"/>
      <c r="AL133" s="231"/>
      <c r="AM133" s="441"/>
      <c r="AN133" s="230"/>
      <c r="AO133" s="230"/>
      <c r="AP133" s="231"/>
      <c r="AQ133" s="294" t="s">
        <v>544</v>
      </c>
      <c r="AR133" s="232"/>
      <c r="AS133" s="230" t="s">
        <v>387</v>
      </c>
      <c r="AT133" s="231"/>
      <c r="AU133" s="229">
        <v>2</v>
      </c>
      <c r="AV133" s="229"/>
      <c r="AW133" s="230" t="s">
        <v>329</v>
      </c>
      <c r="AX133" s="257"/>
      <c r="AY133">
        <f>$AY$132</f>
        <v>1</v>
      </c>
    </row>
    <row r="134" spans="1:51" ht="39.75" customHeight="1" x14ac:dyDescent="0.15">
      <c r="A134" s="896"/>
      <c r="B134" s="897"/>
      <c r="C134" s="901"/>
      <c r="D134" s="897"/>
      <c r="E134" s="901"/>
      <c r="F134" s="906"/>
      <c r="G134" s="436" t="s">
        <v>763</v>
      </c>
      <c r="H134" s="410"/>
      <c r="I134" s="410"/>
      <c r="J134" s="410"/>
      <c r="K134" s="410"/>
      <c r="L134" s="410"/>
      <c r="M134" s="410"/>
      <c r="N134" s="410"/>
      <c r="O134" s="410"/>
      <c r="P134" s="410"/>
      <c r="Q134" s="410"/>
      <c r="R134" s="410"/>
      <c r="S134" s="410"/>
      <c r="T134" s="410"/>
      <c r="U134" s="410"/>
      <c r="V134" s="410"/>
      <c r="W134" s="410"/>
      <c r="X134" s="437"/>
      <c r="Y134" s="285" t="s">
        <v>405</v>
      </c>
      <c r="Z134" s="258"/>
      <c r="AA134" s="259"/>
      <c r="AB134" s="396" t="s">
        <v>668</v>
      </c>
      <c r="AC134" s="397"/>
      <c r="AD134" s="397"/>
      <c r="AE134" s="392">
        <v>367</v>
      </c>
      <c r="AF134" s="242"/>
      <c r="AG134" s="242"/>
      <c r="AH134" s="242"/>
      <c r="AI134" s="392">
        <v>360</v>
      </c>
      <c r="AJ134" s="242"/>
      <c r="AK134" s="242"/>
      <c r="AL134" s="242"/>
      <c r="AM134" s="392">
        <v>352</v>
      </c>
      <c r="AN134" s="242"/>
      <c r="AO134" s="242"/>
      <c r="AP134" s="242"/>
      <c r="AQ134" s="392" t="s">
        <v>544</v>
      </c>
      <c r="AR134" s="242"/>
      <c r="AS134" s="242"/>
      <c r="AT134" s="242"/>
      <c r="AU134" s="392">
        <v>352</v>
      </c>
      <c r="AV134" s="242"/>
      <c r="AW134" s="242"/>
      <c r="AX134" s="393"/>
      <c r="AY134">
        <f>$AY$132</f>
        <v>1</v>
      </c>
    </row>
    <row r="135" spans="1:51" ht="39.75" customHeight="1" x14ac:dyDescent="0.15">
      <c r="A135" s="896"/>
      <c r="B135" s="897"/>
      <c r="C135" s="901"/>
      <c r="D135" s="897"/>
      <c r="E135" s="901"/>
      <c r="F135" s="906"/>
      <c r="G135" s="405"/>
      <c r="H135" s="416"/>
      <c r="I135" s="416"/>
      <c r="J135" s="416"/>
      <c r="K135" s="416"/>
      <c r="L135" s="416"/>
      <c r="M135" s="416"/>
      <c r="N135" s="416"/>
      <c r="O135" s="416"/>
      <c r="P135" s="416"/>
      <c r="Q135" s="416"/>
      <c r="R135" s="416"/>
      <c r="S135" s="416"/>
      <c r="T135" s="416"/>
      <c r="U135" s="416"/>
      <c r="V135" s="416"/>
      <c r="W135" s="416"/>
      <c r="X135" s="440"/>
      <c r="Y135" s="205" t="s">
        <v>105</v>
      </c>
      <c r="Z135" s="203"/>
      <c r="AA135" s="204"/>
      <c r="AB135" s="408" t="s">
        <v>668</v>
      </c>
      <c r="AC135" s="286"/>
      <c r="AD135" s="286"/>
      <c r="AE135" s="392" t="s">
        <v>544</v>
      </c>
      <c r="AF135" s="242"/>
      <c r="AG135" s="242"/>
      <c r="AH135" s="242"/>
      <c r="AI135" s="392" t="s">
        <v>544</v>
      </c>
      <c r="AJ135" s="242"/>
      <c r="AK135" s="242"/>
      <c r="AL135" s="242"/>
      <c r="AM135" s="392">
        <v>345</v>
      </c>
      <c r="AN135" s="242"/>
      <c r="AO135" s="242"/>
      <c r="AP135" s="242"/>
      <c r="AQ135" s="392" t="s">
        <v>544</v>
      </c>
      <c r="AR135" s="242"/>
      <c r="AS135" s="242"/>
      <c r="AT135" s="242"/>
      <c r="AU135" s="392">
        <v>345</v>
      </c>
      <c r="AV135" s="242"/>
      <c r="AW135" s="242"/>
      <c r="AX135" s="393"/>
      <c r="AY135">
        <f>$AY$132</f>
        <v>1</v>
      </c>
    </row>
    <row r="136" spans="1:51" ht="18.75" hidden="1" customHeight="1" x14ac:dyDescent="0.15">
      <c r="A136" s="896"/>
      <c r="B136" s="897"/>
      <c r="C136" s="901"/>
      <c r="D136" s="897"/>
      <c r="E136" s="901"/>
      <c r="F136" s="906"/>
      <c r="G136" s="835" t="s">
        <v>404</v>
      </c>
      <c r="H136" s="249"/>
      <c r="I136" s="249"/>
      <c r="J136" s="249"/>
      <c r="K136" s="249"/>
      <c r="L136" s="249"/>
      <c r="M136" s="249"/>
      <c r="N136" s="249"/>
      <c r="O136" s="249"/>
      <c r="P136" s="249"/>
      <c r="Q136" s="249"/>
      <c r="R136" s="249"/>
      <c r="S136" s="249"/>
      <c r="T136" s="249"/>
      <c r="U136" s="249"/>
      <c r="V136" s="249"/>
      <c r="W136" s="249"/>
      <c r="X136" s="250"/>
      <c r="Y136" s="798"/>
      <c r="Z136" s="799"/>
      <c r="AA136" s="800"/>
      <c r="AB136" s="248" t="s">
        <v>49</v>
      </c>
      <c r="AC136" s="249"/>
      <c r="AD136" s="250"/>
      <c r="AE136" s="265" t="s">
        <v>520</v>
      </c>
      <c r="AF136" s="266"/>
      <c r="AG136" s="266"/>
      <c r="AH136" s="267"/>
      <c r="AI136" s="265" t="s">
        <v>87</v>
      </c>
      <c r="AJ136" s="266"/>
      <c r="AK136" s="266"/>
      <c r="AL136" s="267"/>
      <c r="AM136" s="265" t="s">
        <v>215</v>
      </c>
      <c r="AN136" s="266"/>
      <c r="AO136" s="266"/>
      <c r="AP136" s="267"/>
      <c r="AQ136" s="248" t="s">
        <v>386</v>
      </c>
      <c r="AR136" s="249"/>
      <c r="AS136" s="249"/>
      <c r="AT136" s="250"/>
      <c r="AU136" s="394" t="s">
        <v>408</v>
      </c>
      <c r="AV136" s="394"/>
      <c r="AW136" s="394"/>
      <c r="AX136" s="395"/>
      <c r="AY136">
        <f>COUNTA($G$138)</f>
        <v>0</v>
      </c>
    </row>
    <row r="137" spans="1:51" ht="18.75" hidden="1" customHeight="1" x14ac:dyDescent="0.15">
      <c r="A137" s="896"/>
      <c r="B137" s="897"/>
      <c r="C137" s="901"/>
      <c r="D137" s="897"/>
      <c r="E137" s="901"/>
      <c r="F137" s="906"/>
      <c r="G137" s="428"/>
      <c r="H137" s="230"/>
      <c r="I137" s="230"/>
      <c r="J137" s="230"/>
      <c r="K137" s="230"/>
      <c r="L137" s="230"/>
      <c r="M137" s="230"/>
      <c r="N137" s="230"/>
      <c r="O137" s="230"/>
      <c r="P137" s="230"/>
      <c r="Q137" s="230"/>
      <c r="R137" s="230"/>
      <c r="S137" s="230"/>
      <c r="T137" s="230"/>
      <c r="U137" s="230"/>
      <c r="V137" s="230"/>
      <c r="W137" s="230"/>
      <c r="X137" s="231"/>
      <c r="Y137" s="328"/>
      <c r="Z137" s="329"/>
      <c r="AA137" s="330"/>
      <c r="AB137" s="441"/>
      <c r="AC137" s="230"/>
      <c r="AD137" s="231"/>
      <c r="AE137" s="441"/>
      <c r="AF137" s="230"/>
      <c r="AG137" s="230"/>
      <c r="AH137" s="231"/>
      <c r="AI137" s="441"/>
      <c r="AJ137" s="230"/>
      <c r="AK137" s="230"/>
      <c r="AL137" s="231"/>
      <c r="AM137" s="441"/>
      <c r="AN137" s="230"/>
      <c r="AO137" s="230"/>
      <c r="AP137" s="231"/>
      <c r="AQ137" s="294"/>
      <c r="AR137" s="232"/>
      <c r="AS137" s="230" t="s">
        <v>387</v>
      </c>
      <c r="AT137" s="231"/>
      <c r="AU137" s="229"/>
      <c r="AV137" s="229"/>
      <c r="AW137" s="230" t="s">
        <v>329</v>
      </c>
      <c r="AX137" s="257"/>
      <c r="AY137">
        <f>$AY$136</f>
        <v>0</v>
      </c>
    </row>
    <row r="138" spans="1:51" ht="39.75" hidden="1" customHeight="1" x14ac:dyDescent="0.15">
      <c r="A138" s="896"/>
      <c r="B138" s="897"/>
      <c r="C138" s="901"/>
      <c r="D138" s="897"/>
      <c r="E138" s="901"/>
      <c r="F138" s="906"/>
      <c r="G138" s="436"/>
      <c r="H138" s="410"/>
      <c r="I138" s="410"/>
      <c r="J138" s="410"/>
      <c r="K138" s="410"/>
      <c r="L138" s="410"/>
      <c r="M138" s="410"/>
      <c r="N138" s="410"/>
      <c r="O138" s="410"/>
      <c r="P138" s="410"/>
      <c r="Q138" s="410"/>
      <c r="R138" s="410"/>
      <c r="S138" s="410"/>
      <c r="T138" s="410"/>
      <c r="U138" s="410"/>
      <c r="V138" s="410"/>
      <c r="W138" s="410"/>
      <c r="X138" s="437"/>
      <c r="Y138" s="285" t="s">
        <v>405</v>
      </c>
      <c r="Z138" s="258"/>
      <c r="AA138" s="259"/>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96"/>
      <c r="B139" s="897"/>
      <c r="C139" s="901"/>
      <c r="D139" s="897"/>
      <c r="E139" s="901"/>
      <c r="F139" s="906"/>
      <c r="G139" s="405"/>
      <c r="H139" s="416"/>
      <c r="I139" s="416"/>
      <c r="J139" s="416"/>
      <c r="K139" s="416"/>
      <c r="L139" s="416"/>
      <c r="M139" s="416"/>
      <c r="N139" s="416"/>
      <c r="O139" s="416"/>
      <c r="P139" s="416"/>
      <c r="Q139" s="416"/>
      <c r="R139" s="416"/>
      <c r="S139" s="416"/>
      <c r="T139" s="416"/>
      <c r="U139" s="416"/>
      <c r="V139" s="416"/>
      <c r="W139" s="416"/>
      <c r="X139" s="440"/>
      <c r="Y139" s="205" t="s">
        <v>105</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96"/>
      <c r="B140" s="897"/>
      <c r="C140" s="901"/>
      <c r="D140" s="897"/>
      <c r="E140" s="901"/>
      <c r="F140" s="906"/>
      <c r="G140" s="835" t="s">
        <v>404</v>
      </c>
      <c r="H140" s="249"/>
      <c r="I140" s="249"/>
      <c r="J140" s="249"/>
      <c r="K140" s="249"/>
      <c r="L140" s="249"/>
      <c r="M140" s="249"/>
      <c r="N140" s="249"/>
      <c r="O140" s="249"/>
      <c r="P140" s="249"/>
      <c r="Q140" s="249"/>
      <c r="R140" s="249"/>
      <c r="S140" s="249"/>
      <c r="T140" s="249"/>
      <c r="U140" s="249"/>
      <c r="V140" s="249"/>
      <c r="W140" s="249"/>
      <c r="X140" s="250"/>
      <c r="Y140" s="798"/>
      <c r="Z140" s="799"/>
      <c r="AA140" s="800"/>
      <c r="AB140" s="248" t="s">
        <v>49</v>
      </c>
      <c r="AC140" s="249"/>
      <c r="AD140" s="250"/>
      <c r="AE140" s="265" t="s">
        <v>520</v>
      </c>
      <c r="AF140" s="266"/>
      <c r="AG140" s="266"/>
      <c r="AH140" s="267"/>
      <c r="AI140" s="265" t="s">
        <v>87</v>
      </c>
      <c r="AJ140" s="266"/>
      <c r="AK140" s="266"/>
      <c r="AL140" s="267"/>
      <c r="AM140" s="265" t="s">
        <v>215</v>
      </c>
      <c r="AN140" s="266"/>
      <c r="AO140" s="266"/>
      <c r="AP140" s="267"/>
      <c r="AQ140" s="248" t="s">
        <v>386</v>
      </c>
      <c r="AR140" s="249"/>
      <c r="AS140" s="249"/>
      <c r="AT140" s="250"/>
      <c r="AU140" s="394" t="s">
        <v>408</v>
      </c>
      <c r="AV140" s="394"/>
      <c r="AW140" s="394"/>
      <c r="AX140" s="395"/>
      <c r="AY140">
        <f>COUNTA($G$142)</f>
        <v>0</v>
      </c>
    </row>
    <row r="141" spans="1:51" ht="18.75" hidden="1" customHeight="1" x14ac:dyDescent="0.15">
      <c r="A141" s="896"/>
      <c r="B141" s="897"/>
      <c r="C141" s="901"/>
      <c r="D141" s="897"/>
      <c r="E141" s="901"/>
      <c r="F141" s="906"/>
      <c r="G141" s="428"/>
      <c r="H141" s="230"/>
      <c r="I141" s="230"/>
      <c r="J141" s="230"/>
      <c r="K141" s="230"/>
      <c r="L141" s="230"/>
      <c r="M141" s="230"/>
      <c r="N141" s="230"/>
      <c r="O141" s="230"/>
      <c r="P141" s="230"/>
      <c r="Q141" s="230"/>
      <c r="R141" s="230"/>
      <c r="S141" s="230"/>
      <c r="T141" s="230"/>
      <c r="U141" s="230"/>
      <c r="V141" s="230"/>
      <c r="W141" s="230"/>
      <c r="X141" s="231"/>
      <c r="Y141" s="328"/>
      <c r="Z141" s="329"/>
      <c r="AA141" s="330"/>
      <c r="AB141" s="441"/>
      <c r="AC141" s="230"/>
      <c r="AD141" s="231"/>
      <c r="AE141" s="441"/>
      <c r="AF141" s="230"/>
      <c r="AG141" s="230"/>
      <c r="AH141" s="231"/>
      <c r="AI141" s="441"/>
      <c r="AJ141" s="230"/>
      <c r="AK141" s="230"/>
      <c r="AL141" s="231"/>
      <c r="AM141" s="441"/>
      <c r="AN141" s="230"/>
      <c r="AO141" s="230"/>
      <c r="AP141" s="231"/>
      <c r="AQ141" s="294"/>
      <c r="AR141" s="232"/>
      <c r="AS141" s="230" t="s">
        <v>387</v>
      </c>
      <c r="AT141" s="231"/>
      <c r="AU141" s="229"/>
      <c r="AV141" s="229"/>
      <c r="AW141" s="230" t="s">
        <v>329</v>
      </c>
      <c r="AX141" s="257"/>
      <c r="AY141">
        <f>$AY$140</f>
        <v>0</v>
      </c>
    </row>
    <row r="142" spans="1:51" ht="39.75" hidden="1" customHeight="1" x14ac:dyDescent="0.15">
      <c r="A142" s="896"/>
      <c r="B142" s="897"/>
      <c r="C142" s="901"/>
      <c r="D142" s="897"/>
      <c r="E142" s="901"/>
      <c r="F142" s="906"/>
      <c r="G142" s="436"/>
      <c r="H142" s="410"/>
      <c r="I142" s="410"/>
      <c r="J142" s="410"/>
      <c r="K142" s="410"/>
      <c r="L142" s="410"/>
      <c r="M142" s="410"/>
      <c r="N142" s="410"/>
      <c r="O142" s="410"/>
      <c r="P142" s="410"/>
      <c r="Q142" s="410"/>
      <c r="R142" s="410"/>
      <c r="S142" s="410"/>
      <c r="T142" s="410"/>
      <c r="U142" s="410"/>
      <c r="V142" s="410"/>
      <c r="W142" s="410"/>
      <c r="X142" s="437"/>
      <c r="Y142" s="285" t="s">
        <v>405</v>
      </c>
      <c r="Z142" s="258"/>
      <c r="AA142" s="259"/>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96"/>
      <c r="B143" s="897"/>
      <c r="C143" s="901"/>
      <c r="D143" s="897"/>
      <c r="E143" s="901"/>
      <c r="F143" s="906"/>
      <c r="G143" s="405"/>
      <c r="H143" s="416"/>
      <c r="I143" s="416"/>
      <c r="J143" s="416"/>
      <c r="K143" s="416"/>
      <c r="L143" s="416"/>
      <c r="M143" s="416"/>
      <c r="N143" s="416"/>
      <c r="O143" s="416"/>
      <c r="P143" s="416"/>
      <c r="Q143" s="416"/>
      <c r="R143" s="416"/>
      <c r="S143" s="416"/>
      <c r="T143" s="416"/>
      <c r="U143" s="416"/>
      <c r="V143" s="416"/>
      <c r="W143" s="416"/>
      <c r="X143" s="440"/>
      <c r="Y143" s="205" t="s">
        <v>105</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96"/>
      <c r="B144" s="897"/>
      <c r="C144" s="901"/>
      <c r="D144" s="897"/>
      <c r="E144" s="901"/>
      <c r="F144" s="906"/>
      <c r="G144" s="835" t="s">
        <v>404</v>
      </c>
      <c r="H144" s="249"/>
      <c r="I144" s="249"/>
      <c r="J144" s="249"/>
      <c r="K144" s="249"/>
      <c r="L144" s="249"/>
      <c r="M144" s="249"/>
      <c r="N144" s="249"/>
      <c r="O144" s="249"/>
      <c r="P144" s="249"/>
      <c r="Q144" s="249"/>
      <c r="R144" s="249"/>
      <c r="S144" s="249"/>
      <c r="T144" s="249"/>
      <c r="U144" s="249"/>
      <c r="V144" s="249"/>
      <c r="W144" s="249"/>
      <c r="X144" s="250"/>
      <c r="Y144" s="798"/>
      <c r="Z144" s="799"/>
      <c r="AA144" s="800"/>
      <c r="AB144" s="248" t="s">
        <v>49</v>
      </c>
      <c r="AC144" s="249"/>
      <c r="AD144" s="250"/>
      <c r="AE144" s="265" t="s">
        <v>520</v>
      </c>
      <c r="AF144" s="266"/>
      <c r="AG144" s="266"/>
      <c r="AH144" s="267"/>
      <c r="AI144" s="265" t="s">
        <v>87</v>
      </c>
      <c r="AJ144" s="266"/>
      <c r="AK144" s="266"/>
      <c r="AL144" s="267"/>
      <c r="AM144" s="265" t="s">
        <v>215</v>
      </c>
      <c r="AN144" s="266"/>
      <c r="AO144" s="266"/>
      <c r="AP144" s="267"/>
      <c r="AQ144" s="248" t="s">
        <v>386</v>
      </c>
      <c r="AR144" s="249"/>
      <c r="AS144" s="249"/>
      <c r="AT144" s="250"/>
      <c r="AU144" s="394" t="s">
        <v>408</v>
      </c>
      <c r="AV144" s="394"/>
      <c r="AW144" s="394"/>
      <c r="AX144" s="395"/>
      <c r="AY144">
        <f>COUNTA($G$146)</f>
        <v>0</v>
      </c>
    </row>
    <row r="145" spans="1:51" ht="18.75" hidden="1" customHeight="1" x14ac:dyDescent="0.15">
      <c r="A145" s="896"/>
      <c r="B145" s="897"/>
      <c r="C145" s="901"/>
      <c r="D145" s="897"/>
      <c r="E145" s="901"/>
      <c r="F145" s="906"/>
      <c r="G145" s="428"/>
      <c r="H145" s="230"/>
      <c r="I145" s="230"/>
      <c r="J145" s="230"/>
      <c r="K145" s="230"/>
      <c r="L145" s="230"/>
      <c r="M145" s="230"/>
      <c r="N145" s="230"/>
      <c r="O145" s="230"/>
      <c r="P145" s="230"/>
      <c r="Q145" s="230"/>
      <c r="R145" s="230"/>
      <c r="S145" s="230"/>
      <c r="T145" s="230"/>
      <c r="U145" s="230"/>
      <c r="V145" s="230"/>
      <c r="W145" s="230"/>
      <c r="X145" s="231"/>
      <c r="Y145" s="328"/>
      <c r="Z145" s="329"/>
      <c r="AA145" s="330"/>
      <c r="AB145" s="441"/>
      <c r="AC145" s="230"/>
      <c r="AD145" s="231"/>
      <c r="AE145" s="441"/>
      <c r="AF145" s="230"/>
      <c r="AG145" s="230"/>
      <c r="AH145" s="231"/>
      <c r="AI145" s="441"/>
      <c r="AJ145" s="230"/>
      <c r="AK145" s="230"/>
      <c r="AL145" s="231"/>
      <c r="AM145" s="441"/>
      <c r="AN145" s="230"/>
      <c r="AO145" s="230"/>
      <c r="AP145" s="231"/>
      <c r="AQ145" s="294"/>
      <c r="AR145" s="232"/>
      <c r="AS145" s="230" t="s">
        <v>387</v>
      </c>
      <c r="AT145" s="231"/>
      <c r="AU145" s="229"/>
      <c r="AV145" s="229"/>
      <c r="AW145" s="230" t="s">
        <v>329</v>
      </c>
      <c r="AX145" s="257"/>
      <c r="AY145">
        <f>$AY$144</f>
        <v>0</v>
      </c>
    </row>
    <row r="146" spans="1:51" ht="39.75" hidden="1" customHeight="1" x14ac:dyDescent="0.15">
      <c r="A146" s="896"/>
      <c r="B146" s="897"/>
      <c r="C146" s="901"/>
      <c r="D146" s="897"/>
      <c r="E146" s="901"/>
      <c r="F146" s="906"/>
      <c r="G146" s="436"/>
      <c r="H146" s="410"/>
      <c r="I146" s="410"/>
      <c r="J146" s="410"/>
      <c r="K146" s="410"/>
      <c r="L146" s="410"/>
      <c r="M146" s="410"/>
      <c r="N146" s="410"/>
      <c r="O146" s="410"/>
      <c r="P146" s="410"/>
      <c r="Q146" s="410"/>
      <c r="R146" s="410"/>
      <c r="S146" s="410"/>
      <c r="T146" s="410"/>
      <c r="U146" s="410"/>
      <c r="V146" s="410"/>
      <c r="W146" s="410"/>
      <c r="X146" s="437"/>
      <c r="Y146" s="285" t="s">
        <v>405</v>
      </c>
      <c r="Z146" s="258"/>
      <c r="AA146" s="259"/>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96"/>
      <c r="B147" s="897"/>
      <c r="C147" s="901"/>
      <c r="D147" s="897"/>
      <c r="E147" s="901"/>
      <c r="F147" s="906"/>
      <c r="G147" s="405"/>
      <c r="H147" s="416"/>
      <c r="I147" s="416"/>
      <c r="J147" s="416"/>
      <c r="K147" s="416"/>
      <c r="L147" s="416"/>
      <c r="M147" s="416"/>
      <c r="N147" s="416"/>
      <c r="O147" s="416"/>
      <c r="P147" s="416"/>
      <c r="Q147" s="416"/>
      <c r="R147" s="416"/>
      <c r="S147" s="416"/>
      <c r="T147" s="416"/>
      <c r="U147" s="416"/>
      <c r="V147" s="416"/>
      <c r="W147" s="416"/>
      <c r="X147" s="440"/>
      <c r="Y147" s="205" t="s">
        <v>105</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96"/>
      <c r="B148" s="897"/>
      <c r="C148" s="901"/>
      <c r="D148" s="897"/>
      <c r="E148" s="901"/>
      <c r="F148" s="906"/>
      <c r="G148" s="835" t="s">
        <v>404</v>
      </c>
      <c r="H148" s="249"/>
      <c r="I148" s="249"/>
      <c r="J148" s="249"/>
      <c r="K148" s="249"/>
      <c r="L148" s="249"/>
      <c r="M148" s="249"/>
      <c r="N148" s="249"/>
      <c r="O148" s="249"/>
      <c r="P148" s="249"/>
      <c r="Q148" s="249"/>
      <c r="R148" s="249"/>
      <c r="S148" s="249"/>
      <c r="T148" s="249"/>
      <c r="U148" s="249"/>
      <c r="V148" s="249"/>
      <c r="W148" s="249"/>
      <c r="X148" s="250"/>
      <c r="Y148" s="798"/>
      <c r="Z148" s="799"/>
      <c r="AA148" s="800"/>
      <c r="AB148" s="248" t="s">
        <v>49</v>
      </c>
      <c r="AC148" s="249"/>
      <c r="AD148" s="250"/>
      <c r="AE148" s="265" t="s">
        <v>520</v>
      </c>
      <c r="AF148" s="266"/>
      <c r="AG148" s="266"/>
      <c r="AH148" s="267"/>
      <c r="AI148" s="265" t="s">
        <v>87</v>
      </c>
      <c r="AJ148" s="266"/>
      <c r="AK148" s="266"/>
      <c r="AL148" s="267"/>
      <c r="AM148" s="265" t="s">
        <v>215</v>
      </c>
      <c r="AN148" s="266"/>
      <c r="AO148" s="266"/>
      <c r="AP148" s="267"/>
      <c r="AQ148" s="248" t="s">
        <v>386</v>
      </c>
      <c r="AR148" s="249"/>
      <c r="AS148" s="249"/>
      <c r="AT148" s="250"/>
      <c r="AU148" s="394" t="s">
        <v>408</v>
      </c>
      <c r="AV148" s="394"/>
      <c r="AW148" s="394"/>
      <c r="AX148" s="395"/>
      <c r="AY148">
        <f>COUNTA($G$150)</f>
        <v>0</v>
      </c>
    </row>
    <row r="149" spans="1:51" ht="18.75" hidden="1" customHeight="1" x14ac:dyDescent="0.15">
      <c r="A149" s="896"/>
      <c r="B149" s="897"/>
      <c r="C149" s="901"/>
      <c r="D149" s="897"/>
      <c r="E149" s="901"/>
      <c r="F149" s="906"/>
      <c r="G149" s="428"/>
      <c r="H149" s="230"/>
      <c r="I149" s="230"/>
      <c r="J149" s="230"/>
      <c r="K149" s="230"/>
      <c r="L149" s="230"/>
      <c r="M149" s="230"/>
      <c r="N149" s="230"/>
      <c r="O149" s="230"/>
      <c r="P149" s="230"/>
      <c r="Q149" s="230"/>
      <c r="R149" s="230"/>
      <c r="S149" s="230"/>
      <c r="T149" s="230"/>
      <c r="U149" s="230"/>
      <c r="V149" s="230"/>
      <c r="W149" s="230"/>
      <c r="X149" s="231"/>
      <c r="Y149" s="328"/>
      <c r="Z149" s="329"/>
      <c r="AA149" s="330"/>
      <c r="AB149" s="441"/>
      <c r="AC149" s="230"/>
      <c r="AD149" s="231"/>
      <c r="AE149" s="441"/>
      <c r="AF149" s="230"/>
      <c r="AG149" s="230"/>
      <c r="AH149" s="231"/>
      <c r="AI149" s="441"/>
      <c r="AJ149" s="230"/>
      <c r="AK149" s="230"/>
      <c r="AL149" s="231"/>
      <c r="AM149" s="441"/>
      <c r="AN149" s="230"/>
      <c r="AO149" s="230"/>
      <c r="AP149" s="231"/>
      <c r="AQ149" s="294"/>
      <c r="AR149" s="232"/>
      <c r="AS149" s="230" t="s">
        <v>387</v>
      </c>
      <c r="AT149" s="231"/>
      <c r="AU149" s="229"/>
      <c r="AV149" s="229"/>
      <c r="AW149" s="230" t="s">
        <v>329</v>
      </c>
      <c r="AX149" s="257"/>
      <c r="AY149">
        <f>$AY$148</f>
        <v>0</v>
      </c>
    </row>
    <row r="150" spans="1:51" ht="39.75" hidden="1" customHeight="1" x14ac:dyDescent="0.15">
      <c r="A150" s="896"/>
      <c r="B150" s="897"/>
      <c r="C150" s="901"/>
      <c r="D150" s="897"/>
      <c r="E150" s="901"/>
      <c r="F150" s="906"/>
      <c r="G150" s="436"/>
      <c r="H150" s="410"/>
      <c r="I150" s="410"/>
      <c r="J150" s="410"/>
      <c r="K150" s="410"/>
      <c r="L150" s="410"/>
      <c r="M150" s="410"/>
      <c r="N150" s="410"/>
      <c r="O150" s="410"/>
      <c r="P150" s="410"/>
      <c r="Q150" s="410"/>
      <c r="R150" s="410"/>
      <c r="S150" s="410"/>
      <c r="T150" s="410"/>
      <c r="U150" s="410"/>
      <c r="V150" s="410"/>
      <c r="W150" s="410"/>
      <c r="X150" s="437"/>
      <c r="Y150" s="285" t="s">
        <v>405</v>
      </c>
      <c r="Z150" s="258"/>
      <c r="AA150" s="259"/>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96"/>
      <c r="B151" s="897"/>
      <c r="C151" s="901"/>
      <c r="D151" s="897"/>
      <c r="E151" s="901"/>
      <c r="F151" s="906"/>
      <c r="G151" s="405"/>
      <c r="H151" s="416"/>
      <c r="I151" s="416"/>
      <c r="J151" s="416"/>
      <c r="K151" s="416"/>
      <c r="L151" s="416"/>
      <c r="M151" s="416"/>
      <c r="N151" s="416"/>
      <c r="O151" s="416"/>
      <c r="P151" s="416"/>
      <c r="Q151" s="416"/>
      <c r="R151" s="416"/>
      <c r="S151" s="416"/>
      <c r="T151" s="416"/>
      <c r="U151" s="416"/>
      <c r="V151" s="416"/>
      <c r="W151" s="416"/>
      <c r="X151" s="440"/>
      <c r="Y151" s="205" t="s">
        <v>105</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96"/>
      <c r="B152" s="897"/>
      <c r="C152" s="901"/>
      <c r="D152" s="897"/>
      <c r="E152" s="901"/>
      <c r="F152" s="906"/>
      <c r="G152" s="427" t="s">
        <v>41</v>
      </c>
      <c r="H152" s="266"/>
      <c r="I152" s="266"/>
      <c r="J152" s="266"/>
      <c r="K152" s="266"/>
      <c r="L152" s="266"/>
      <c r="M152" s="266"/>
      <c r="N152" s="266"/>
      <c r="O152" s="266"/>
      <c r="P152" s="267"/>
      <c r="Q152" s="265" t="s">
        <v>504</v>
      </c>
      <c r="R152" s="266"/>
      <c r="S152" s="266"/>
      <c r="T152" s="266"/>
      <c r="U152" s="266"/>
      <c r="V152" s="266"/>
      <c r="W152" s="266"/>
      <c r="X152" s="266"/>
      <c r="Y152" s="266"/>
      <c r="Z152" s="266"/>
      <c r="AA152" s="266"/>
      <c r="AB152" s="442" t="s">
        <v>505</v>
      </c>
      <c r="AC152" s="266"/>
      <c r="AD152" s="267"/>
      <c r="AE152" s="265" t="s">
        <v>410</v>
      </c>
      <c r="AF152" s="266"/>
      <c r="AG152" s="266"/>
      <c r="AH152" s="266"/>
      <c r="AI152" s="266"/>
      <c r="AJ152" s="266"/>
      <c r="AK152" s="266"/>
      <c r="AL152" s="266"/>
      <c r="AM152" s="266"/>
      <c r="AN152" s="266"/>
      <c r="AO152" s="266"/>
      <c r="AP152" s="266"/>
      <c r="AQ152" s="266"/>
      <c r="AR152" s="266"/>
      <c r="AS152" s="266"/>
      <c r="AT152" s="266"/>
      <c r="AU152" s="266"/>
      <c r="AV152" s="266"/>
      <c r="AW152" s="266"/>
      <c r="AX152" s="839"/>
      <c r="AY152">
        <f>COUNTA($G$154)</f>
        <v>0</v>
      </c>
    </row>
    <row r="153" spans="1:51" ht="22.5" hidden="1" customHeight="1" x14ac:dyDescent="0.15">
      <c r="A153" s="896"/>
      <c r="B153" s="897"/>
      <c r="C153" s="901"/>
      <c r="D153" s="897"/>
      <c r="E153" s="901"/>
      <c r="F153" s="906"/>
      <c r="G153" s="428"/>
      <c r="H153" s="230"/>
      <c r="I153" s="230"/>
      <c r="J153" s="230"/>
      <c r="K153" s="230"/>
      <c r="L153" s="230"/>
      <c r="M153" s="230"/>
      <c r="N153" s="230"/>
      <c r="O153" s="230"/>
      <c r="P153" s="231"/>
      <c r="Q153" s="441"/>
      <c r="R153" s="230"/>
      <c r="S153" s="230"/>
      <c r="T153" s="230"/>
      <c r="U153" s="230"/>
      <c r="V153" s="230"/>
      <c r="W153" s="230"/>
      <c r="X153" s="230"/>
      <c r="Y153" s="230"/>
      <c r="Z153" s="230"/>
      <c r="AA153" s="230"/>
      <c r="AB153" s="443"/>
      <c r="AC153" s="230"/>
      <c r="AD153" s="231"/>
      <c r="AE153" s="441"/>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0</v>
      </c>
    </row>
    <row r="154" spans="1:51" ht="22.5" hidden="1" customHeight="1" x14ac:dyDescent="0.15">
      <c r="A154" s="896"/>
      <c r="B154" s="897"/>
      <c r="C154" s="901"/>
      <c r="D154" s="897"/>
      <c r="E154" s="901"/>
      <c r="F154" s="906"/>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8"/>
      <c r="AF154" s="278"/>
      <c r="AG154" s="278"/>
      <c r="AH154" s="278"/>
      <c r="AI154" s="278"/>
      <c r="AJ154" s="278"/>
      <c r="AK154" s="278"/>
      <c r="AL154" s="278"/>
      <c r="AM154" s="278"/>
      <c r="AN154" s="278"/>
      <c r="AO154" s="278"/>
      <c r="AP154" s="278"/>
      <c r="AQ154" s="278"/>
      <c r="AR154" s="278"/>
      <c r="AS154" s="278"/>
      <c r="AT154" s="278"/>
      <c r="AU154" s="278"/>
      <c r="AV154" s="278"/>
      <c r="AW154" s="278"/>
      <c r="AX154" s="424"/>
      <c r="AY154">
        <f t="shared" si="6"/>
        <v>0</v>
      </c>
    </row>
    <row r="155" spans="1:51" ht="22.5" hidden="1" customHeight="1" x14ac:dyDescent="0.15">
      <c r="A155" s="896"/>
      <c r="B155" s="897"/>
      <c r="C155" s="901"/>
      <c r="D155" s="897"/>
      <c r="E155" s="901"/>
      <c r="F155" s="906"/>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8"/>
      <c r="AF155" s="278"/>
      <c r="AG155" s="278"/>
      <c r="AH155" s="278"/>
      <c r="AI155" s="278"/>
      <c r="AJ155" s="278"/>
      <c r="AK155" s="278"/>
      <c r="AL155" s="278"/>
      <c r="AM155" s="278"/>
      <c r="AN155" s="278"/>
      <c r="AO155" s="278"/>
      <c r="AP155" s="278"/>
      <c r="AQ155" s="278"/>
      <c r="AR155" s="278"/>
      <c r="AS155" s="278"/>
      <c r="AT155" s="278"/>
      <c r="AU155" s="278"/>
      <c r="AV155" s="278"/>
      <c r="AW155" s="278"/>
      <c r="AX155" s="424"/>
      <c r="AY155">
        <f t="shared" si="6"/>
        <v>0</v>
      </c>
    </row>
    <row r="156" spans="1:51" ht="25.5" hidden="1" customHeight="1" x14ac:dyDescent="0.15">
      <c r="A156" s="896"/>
      <c r="B156" s="897"/>
      <c r="C156" s="901"/>
      <c r="D156" s="897"/>
      <c r="E156" s="901"/>
      <c r="F156" s="906"/>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411</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896"/>
      <c r="B157" s="897"/>
      <c r="C157" s="901"/>
      <c r="D157" s="897"/>
      <c r="E157" s="901"/>
      <c r="F157" s="906"/>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896"/>
      <c r="B158" s="897"/>
      <c r="C158" s="901"/>
      <c r="D158" s="897"/>
      <c r="E158" s="901"/>
      <c r="F158" s="906"/>
      <c r="G158" s="405"/>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896"/>
      <c r="B159" s="897"/>
      <c r="C159" s="901"/>
      <c r="D159" s="897"/>
      <c r="E159" s="901"/>
      <c r="F159" s="906"/>
      <c r="G159" s="427" t="s">
        <v>41</v>
      </c>
      <c r="H159" s="266"/>
      <c r="I159" s="266"/>
      <c r="J159" s="266"/>
      <c r="K159" s="266"/>
      <c r="L159" s="266"/>
      <c r="M159" s="266"/>
      <c r="N159" s="266"/>
      <c r="O159" s="266"/>
      <c r="P159" s="267"/>
      <c r="Q159" s="265" t="s">
        <v>504</v>
      </c>
      <c r="R159" s="266"/>
      <c r="S159" s="266"/>
      <c r="T159" s="266"/>
      <c r="U159" s="266"/>
      <c r="V159" s="266"/>
      <c r="W159" s="266"/>
      <c r="X159" s="266"/>
      <c r="Y159" s="266"/>
      <c r="Z159" s="266"/>
      <c r="AA159" s="266"/>
      <c r="AB159" s="442" t="s">
        <v>505</v>
      </c>
      <c r="AC159" s="266"/>
      <c r="AD159" s="267"/>
      <c r="AE159" s="282" t="s">
        <v>410</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96"/>
      <c r="B160" s="897"/>
      <c r="C160" s="901"/>
      <c r="D160" s="897"/>
      <c r="E160" s="901"/>
      <c r="F160" s="906"/>
      <c r="G160" s="428"/>
      <c r="H160" s="230"/>
      <c r="I160" s="230"/>
      <c r="J160" s="230"/>
      <c r="K160" s="230"/>
      <c r="L160" s="230"/>
      <c r="M160" s="230"/>
      <c r="N160" s="230"/>
      <c r="O160" s="230"/>
      <c r="P160" s="231"/>
      <c r="Q160" s="441"/>
      <c r="R160" s="230"/>
      <c r="S160" s="230"/>
      <c r="T160" s="230"/>
      <c r="U160" s="230"/>
      <c r="V160" s="230"/>
      <c r="W160" s="230"/>
      <c r="X160" s="230"/>
      <c r="Y160" s="230"/>
      <c r="Z160" s="230"/>
      <c r="AA160" s="230"/>
      <c r="AB160" s="443"/>
      <c r="AC160" s="230"/>
      <c r="AD160" s="231"/>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896"/>
      <c r="B161" s="897"/>
      <c r="C161" s="901"/>
      <c r="D161" s="897"/>
      <c r="E161" s="901"/>
      <c r="F161" s="906"/>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8"/>
      <c r="AF161" s="278"/>
      <c r="AG161" s="278"/>
      <c r="AH161" s="278"/>
      <c r="AI161" s="278"/>
      <c r="AJ161" s="278"/>
      <c r="AK161" s="278"/>
      <c r="AL161" s="278"/>
      <c r="AM161" s="278"/>
      <c r="AN161" s="278"/>
      <c r="AO161" s="278"/>
      <c r="AP161" s="278"/>
      <c r="AQ161" s="278"/>
      <c r="AR161" s="278"/>
      <c r="AS161" s="278"/>
      <c r="AT161" s="278"/>
      <c r="AU161" s="278"/>
      <c r="AV161" s="278"/>
      <c r="AW161" s="278"/>
      <c r="AX161" s="424"/>
      <c r="AY161">
        <f t="shared" si="7"/>
        <v>0</v>
      </c>
    </row>
    <row r="162" spans="1:51" ht="22.5" hidden="1" customHeight="1" x14ac:dyDescent="0.15">
      <c r="A162" s="896"/>
      <c r="B162" s="897"/>
      <c r="C162" s="901"/>
      <c r="D162" s="897"/>
      <c r="E162" s="901"/>
      <c r="F162" s="906"/>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8"/>
      <c r="AF162" s="278"/>
      <c r="AG162" s="278"/>
      <c r="AH162" s="278"/>
      <c r="AI162" s="278"/>
      <c r="AJ162" s="278"/>
      <c r="AK162" s="278"/>
      <c r="AL162" s="278"/>
      <c r="AM162" s="278"/>
      <c r="AN162" s="278"/>
      <c r="AO162" s="278"/>
      <c r="AP162" s="278"/>
      <c r="AQ162" s="278"/>
      <c r="AR162" s="278"/>
      <c r="AS162" s="278"/>
      <c r="AT162" s="278"/>
      <c r="AU162" s="278"/>
      <c r="AV162" s="278"/>
      <c r="AW162" s="278"/>
      <c r="AX162" s="424"/>
      <c r="AY162">
        <f t="shared" si="7"/>
        <v>0</v>
      </c>
    </row>
    <row r="163" spans="1:51" ht="25.5" hidden="1" customHeight="1" x14ac:dyDescent="0.15">
      <c r="A163" s="896"/>
      <c r="B163" s="897"/>
      <c r="C163" s="901"/>
      <c r="D163" s="897"/>
      <c r="E163" s="901"/>
      <c r="F163" s="906"/>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411</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896"/>
      <c r="B164" s="897"/>
      <c r="C164" s="901"/>
      <c r="D164" s="897"/>
      <c r="E164" s="901"/>
      <c r="F164" s="906"/>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896"/>
      <c r="B165" s="897"/>
      <c r="C165" s="901"/>
      <c r="D165" s="897"/>
      <c r="E165" s="901"/>
      <c r="F165" s="906"/>
      <c r="G165" s="405"/>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896"/>
      <c r="B166" s="897"/>
      <c r="C166" s="901"/>
      <c r="D166" s="897"/>
      <c r="E166" s="901"/>
      <c r="F166" s="906"/>
      <c r="G166" s="427" t="s">
        <v>41</v>
      </c>
      <c r="H166" s="266"/>
      <c r="I166" s="266"/>
      <c r="J166" s="266"/>
      <c r="K166" s="266"/>
      <c r="L166" s="266"/>
      <c r="M166" s="266"/>
      <c r="N166" s="266"/>
      <c r="O166" s="266"/>
      <c r="P166" s="267"/>
      <c r="Q166" s="265" t="s">
        <v>504</v>
      </c>
      <c r="R166" s="266"/>
      <c r="S166" s="266"/>
      <c r="T166" s="266"/>
      <c r="U166" s="266"/>
      <c r="V166" s="266"/>
      <c r="W166" s="266"/>
      <c r="X166" s="266"/>
      <c r="Y166" s="266"/>
      <c r="Z166" s="266"/>
      <c r="AA166" s="266"/>
      <c r="AB166" s="442" t="s">
        <v>505</v>
      </c>
      <c r="AC166" s="266"/>
      <c r="AD166" s="267"/>
      <c r="AE166" s="282" t="s">
        <v>410</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96"/>
      <c r="B167" s="897"/>
      <c r="C167" s="901"/>
      <c r="D167" s="897"/>
      <c r="E167" s="901"/>
      <c r="F167" s="906"/>
      <c r="G167" s="428"/>
      <c r="H167" s="230"/>
      <c r="I167" s="230"/>
      <c r="J167" s="230"/>
      <c r="K167" s="230"/>
      <c r="L167" s="230"/>
      <c r="M167" s="230"/>
      <c r="N167" s="230"/>
      <c r="O167" s="230"/>
      <c r="P167" s="231"/>
      <c r="Q167" s="441"/>
      <c r="R167" s="230"/>
      <c r="S167" s="230"/>
      <c r="T167" s="230"/>
      <c r="U167" s="230"/>
      <c r="V167" s="230"/>
      <c r="W167" s="230"/>
      <c r="X167" s="230"/>
      <c r="Y167" s="230"/>
      <c r="Z167" s="230"/>
      <c r="AA167" s="230"/>
      <c r="AB167" s="443"/>
      <c r="AC167" s="230"/>
      <c r="AD167" s="231"/>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896"/>
      <c r="B168" s="897"/>
      <c r="C168" s="901"/>
      <c r="D168" s="897"/>
      <c r="E168" s="901"/>
      <c r="F168" s="906"/>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8"/>
      <c r="AF168" s="278"/>
      <c r="AG168" s="278"/>
      <c r="AH168" s="278"/>
      <c r="AI168" s="278"/>
      <c r="AJ168" s="278"/>
      <c r="AK168" s="278"/>
      <c r="AL168" s="278"/>
      <c r="AM168" s="278"/>
      <c r="AN168" s="278"/>
      <c r="AO168" s="278"/>
      <c r="AP168" s="278"/>
      <c r="AQ168" s="278"/>
      <c r="AR168" s="278"/>
      <c r="AS168" s="278"/>
      <c r="AT168" s="278"/>
      <c r="AU168" s="278"/>
      <c r="AV168" s="278"/>
      <c r="AW168" s="278"/>
      <c r="AX168" s="424"/>
      <c r="AY168">
        <f t="shared" si="8"/>
        <v>0</v>
      </c>
    </row>
    <row r="169" spans="1:51" ht="22.5" hidden="1" customHeight="1" x14ac:dyDescent="0.15">
      <c r="A169" s="896"/>
      <c r="B169" s="897"/>
      <c r="C169" s="901"/>
      <c r="D169" s="897"/>
      <c r="E169" s="901"/>
      <c r="F169" s="906"/>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8"/>
      <c r="AF169" s="278"/>
      <c r="AG169" s="278"/>
      <c r="AH169" s="278"/>
      <c r="AI169" s="278"/>
      <c r="AJ169" s="278"/>
      <c r="AK169" s="278"/>
      <c r="AL169" s="278"/>
      <c r="AM169" s="278"/>
      <c r="AN169" s="278"/>
      <c r="AO169" s="278"/>
      <c r="AP169" s="278"/>
      <c r="AQ169" s="278"/>
      <c r="AR169" s="278"/>
      <c r="AS169" s="278"/>
      <c r="AT169" s="278"/>
      <c r="AU169" s="278"/>
      <c r="AV169" s="278"/>
      <c r="AW169" s="278"/>
      <c r="AX169" s="424"/>
      <c r="AY169">
        <f t="shared" si="8"/>
        <v>0</v>
      </c>
    </row>
    <row r="170" spans="1:51" ht="25.5" hidden="1" customHeight="1" x14ac:dyDescent="0.15">
      <c r="A170" s="896"/>
      <c r="B170" s="897"/>
      <c r="C170" s="901"/>
      <c r="D170" s="897"/>
      <c r="E170" s="901"/>
      <c r="F170" s="906"/>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411</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896"/>
      <c r="B171" s="897"/>
      <c r="C171" s="901"/>
      <c r="D171" s="897"/>
      <c r="E171" s="901"/>
      <c r="F171" s="906"/>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896"/>
      <c r="B172" s="897"/>
      <c r="C172" s="901"/>
      <c r="D172" s="897"/>
      <c r="E172" s="901"/>
      <c r="F172" s="906"/>
      <c r="G172" s="405"/>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896"/>
      <c r="B173" s="897"/>
      <c r="C173" s="901"/>
      <c r="D173" s="897"/>
      <c r="E173" s="901"/>
      <c r="F173" s="906"/>
      <c r="G173" s="427" t="s">
        <v>41</v>
      </c>
      <c r="H173" s="266"/>
      <c r="I173" s="266"/>
      <c r="J173" s="266"/>
      <c r="K173" s="266"/>
      <c r="L173" s="266"/>
      <c r="M173" s="266"/>
      <c r="N173" s="266"/>
      <c r="O173" s="266"/>
      <c r="P173" s="267"/>
      <c r="Q173" s="265" t="s">
        <v>504</v>
      </c>
      <c r="R173" s="266"/>
      <c r="S173" s="266"/>
      <c r="T173" s="266"/>
      <c r="U173" s="266"/>
      <c r="V173" s="266"/>
      <c r="W173" s="266"/>
      <c r="X173" s="266"/>
      <c r="Y173" s="266"/>
      <c r="Z173" s="266"/>
      <c r="AA173" s="266"/>
      <c r="AB173" s="442" t="s">
        <v>505</v>
      </c>
      <c r="AC173" s="266"/>
      <c r="AD173" s="267"/>
      <c r="AE173" s="282" t="s">
        <v>410</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96"/>
      <c r="B174" s="897"/>
      <c r="C174" s="901"/>
      <c r="D174" s="897"/>
      <c r="E174" s="901"/>
      <c r="F174" s="906"/>
      <c r="G174" s="428"/>
      <c r="H174" s="230"/>
      <c r="I174" s="230"/>
      <c r="J174" s="230"/>
      <c r="K174" s="230"/>
      <c r="L174" s="230"/>
      <c r="M174" s="230"/>
      <c r="N174" s="230"/>
      <c r="O174" s="230"/>
      <c r="P174" s="231"/>
      <c r="Q174" s="441"/>
      <c r="R174" s="230"/>
      <c r="S174" s="230"/>
      <c r="T174" s="230"/>
      <c r="U174" s="230"/>
      <c r="V174" s="230"/>
      <c r="W174" s="230"/>
      <c r="X174" s="230"/>
      <c r="Y174" s="230"/>
      <c r="Z174" s="230"/>
      <c r="AA174" s="230"/>
      <c r="AB174" s="443"/>
      <c r="AC174" s="230"/>
      <c r="AD174" s="231"/>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896"/>
      <c r="B175" s="897"/>
      <c r="C175" s="901"/>
      <c r="D175" s="897"/>
      <c r="E175" s="901"/>
      <c r="F175" s="906"/>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8"/>
      <c r="AF175" s="278"/>
      <c r="AG175" s="278"/>
      <c r="AH175" s="278"/>
      <c r="AI175" s="278"/>
      <c r="AJ175" s="278"/>
      <c r="AK175" s="278"/>
      <c r="AL175" s="278"/>
      <c r="AM175" s="278"/>
      <c r="AN175" s="278"/>
      <c r="AO175" s="278"/>
      <c r="AP175" s="278"/>
      <c r="AQ175" s="278"/>
      <c r="AR175" s="278"/>
      <c r="AS175" s="278"/>
      <c r="AT175" s="278"/>
      <c r="AU175" s="278"/>
      <c r="AV175" s="278"/>
      <c r="AW175" s="278"/>
      <c r="AX175" s="424"/>
      <c r="AY175">
        <f t="shared" si="9"/>
        <v>0</v>
      </c>
    </row>
    <row r="176" spans="1:51" ht="22.5" hidden="1" customHeight="1" x14ac:dyDescent="0.15">
      <c r="A176" s="896"/>
      <c r="B176" s="897"/>
      <c r="C176" s="901"/>
      <c r="D176" s="897"/>
      <c r="E176" s="901"/>
      <c r="F176" s="906"/>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8"/>
      <c r="AF176" s="278"/>
      <c r="AG176" s="278"/>
      <c r="AH176" s="278"/>
      <c r="AI176" s="278"/>
      <c r="AJ176" s="278"/>
      <c r="AK176" s="278"/>
      <c r="AL176" s="278"/>
      <c r="AM176" s="278"/>
      <c r="AN176" s="278"/>
      <c r="AO176" s="278"/>
      <c r="AP176" s="278"/>
      <c r="AQ176" s="278"/>
      <c r="AR176" s="278"/>
      <c r="AS176" s="278"/>
      <c r="AT176" s="278"/>
      <c r="AU176" s="278"/>
      <c r="AV176" s="278"/>
      <c r="AW176" s="278"/>
      <c r="AX176" s="424"/>
      <c r="AY176">
        <f t="shared" si="9"/>
        <v>0</v>
      </c>
    </row>
    <row r="177" spans="1:51" ht="25.5" hidden="1" customHeight="1" x14ac:dyDescent="0.15">
      <c r="A177" s="896"/>
      <c r="B177" s="897"/>
      <c r="C177" s="901"/>
      <c r="D177" s="897"/>
      <c r="E177" s="901"/>
      <c r="F177" s="906"/>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411</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896"/>
      <c r="B178" s="897"/>
      <c r="C178" s="901"/>
      <c r="D178" s="897"/>
      <c r="E178" s="901"/>
      <c r="F178" s="906"/>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896"/>
      <c r="B179" s="897"/>
      <c r="C179" s="901"/>
      <c r="D179" s="897"/>
      <c r="E179" s="901"/>
      <c r="F179" s="906"/>
      <c r="G179" s="405"/>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896"/>
      <c r="B180" s="897"/>
      <c r="C180" s="901"/>
      <c r="D180" s="897"/>
      <c r="E180" s="901"/>
      <c r="F180" s="906"/>
      <c r="G180" s="427" t="s">
        <v>41</v>
      </c>
      <c r="H180" s="266"/>
      <c r="I180" s="266"/>
      <c r="J180" s="266"/>
      <c r="K180" s="266"/>
      <c r="L180" s="266"/>
      <c r="M180" s="266"/>
      <c r="N180" s="266"/>
      <c r="O180" s="266"/>
      <c r="P180" s="267"/>
      <c r="Q180" s="265" t="s">
        <v>504</v>
      </c>
      <c r="R180" s="266"/>
      <c r="S180" s="266"/>
      <c r="T180" s="266"/>
      <c r="U180" s="266"/>
      <c r="V180" s="266"/>
      <c r="W180" s="266"/>
      <c r="X180" s="266"/>
      <c r="Y180" s="266"/>
      <c r="Z180" s="266"/>
      <c r="AA180" s="266"/>
      <c r="AB180" s="442" t="s">
        <v>505</v>
      </c>
      <c r="AC180" s="266"/>
      <c r="AD180" s="267"/>
      <c r="AE180" s="282" t="s">
        <v>410</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96"/>
      <c r="B181" s="897"/>
      <c r="C181" s="901"/>
      <c r="D181" s="897"/>
      <c r="E181" s="901"/>
      <c r="F181" s="906"/>
      <c r="G181" s="428"/>
      <c r="H181" s="230"/>
      <c r="I181" s="230"/>
      <c r="J181" s="230"/>
      <c r="K181" s="230"/>
      <c r="L181" s="230"/>
      <c r="M181" s="230"/>
      <c r="N181" s="230"/>
      <c r="O181" s="230"/>
      <c r="P181" s="231"/>
      <c r="Q181" s="441"/>
      <c r="R181" s="230"/>
      <c r="S181" s="230"/>
      <c r="T181" s="230"/>
      <c r="U181" s="230"/>
      <c r="V181" s="230"/>
      <c r="W181" s="230"/>
      <c r="X181" s="230"/>
      <c r="Y181" s="230"/>
      <c r="Z181" s="230"/>
      <c r="AA181" s="230"/>
      <c r="AB181" s="443"/>
      <c r="AC181" s="230"/>
      <c r="AD181" s="231"/>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896"/>
      <c r="B182" s="897"/>
      <c r="C182" s="901"/>
      <c r="D182" s="897"/>
      <c r="E182" s="901"/>
      <c r="F182" s="906"/>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8"/>
      <c r="AF182" s="278"/>
      <c r="AG182" s="278"/>
      <c r="AH182" s="278"/>
      <c r="AI182" s="278"/>
      <c r="AJ182" s="278"/>
      <c r="AK182" s="278"/>
      <c r="AL182" s="278"/>
      <c r="AM182" s="278"/>
      <c r="AN182" s="278"/>
      <c r="AO182" s="278"/>
      <c r="AP182" s="278"/>
      <c r="AQ182" s="278"/>
      <c r="AR182" s="278"/>
      <c r="AS182" s="278"/>
      <c r="AT182" s="278"/>
      <c r="AU182" s="278"/>
      <c r="AV182" s="278"/>
      <c r="AW182" s="278"/>
      <c r="AX182" s="424"/>
      <c r="AY182">
        <f t="shared" si="10"/>
        <v>0</v>
      </c>
    </row>
    <row r="183" spans="1:51" ht="22.5" hidden="1" customHeight="1" x14ac:dyDescent="0.15">
      <c r="A183" s="896"/>
      <c r="B183" s="897"/>
      <c r="C183" s="901"/>
      <c r="D183" s="897"/>
      <c r="E183" s="901"/>
      <c r="F183" s="906"/>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8"/>
      <c r="AF183" s="278"/>
      <c r="AG183" s="278"/>
      <c r="AH183" s="278"/>
      <c r="AI183" s="278"/>
      <c r="AJ183" s="278"/>
      <c r="AK183" s="278"/>
      <c r="AL183" s="278"/>
      <c r="AM183" s="278"/>
      <c r="AN183" s="278"/>
      <c r="AO183" s="278"/>
      <c r="AP183" s="278"/>
      <c r="AQ183" s="278"/>
      <c r="AR183" s="278"/>
      <c r="AS183" s="278"/>
      <c r="AT183" s="278"/>
      <c r="AU183" s="278"/>
      <c r="AV183" s="278"/>
      <c r="AW183" s="278"/>
      <c r="AX183" s="424"/>
      <c r="AY183">
        <f t="shared" si="10"/>
        <v>0</v>
      </c>
    </row>
    <row r="184" spans="1:51" ht="25.5" hidden="1" customHeight="1" x14ac:dyDescent="0.15">
      <c r="A184" s="896"/>
      <c r="B184" s="897"/>
      <c r="C184" s="901"/>
      <c r="D184" s="897"/>
      <c r="E184" s="901"/>
      <c r="F184" s="906"/>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411</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896"/>
      <c r="B185" s="897"/>
      <c r="C185" s="901"/>
      <c r="D185" s="897"/>
      <c r="E185" s="901"/>
      <c r="F185" s="906"/>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896"/>
      <c r="B186" s="897"/>
      <c r="C186" s="901"/>
      <c r="D186" s="897"/>
      <c r="E186" s="902"/>
      <c r="F186" s="907"/>
      <c r="G186" s="405"/>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hidden="1" customHeight="1" x14ac:dyDescent="0.15">
      <c r="A187" s="896"/>
      <c r="B187" s="897"/>
      <c r="C187" s="901"/>
      <c r="D187" s="897"/>
      <c r="E187" s="433" t="s">
        <v>463</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0</v>
      </c>
    </row>
    <row r="188" spans="1:51" ht="24.75" hidden="1" customHeight="1" x14ac:dyDescent="0.15">
      <c r="A188" s="896"/>
      <c r="B188" s="897"/>
      <c r="C188" s="901"/>
      <c r="D188" s="897"/>
      <c r="E188" s="409"/>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0</v>
      </c>
    </row>
    <row r="189" spans="1:51" ht="24.75" hidden="1" customHeight="1" x14ac:dyDescent="0.15">
      <c r="A189" s="896"/>
      <c r="B189" s="897"/>
      <c r="C189" s="901"/>
      <c r="D189" s="897"/>
      <c r="E189" s="412"/>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502"/>
      <c r="AY189">
        <f>$AY$187</f>
        <v>0</v>
      </c>
    </row>
    <row r="190" spans="1:51" ht="45" hidden="1" customHeight="1" x14ac:dyDescent="0.15">
      <c r="A190" s="896"/>
      <c r="B190" s="897"/>
      <c r="C190" s="901"/>
      <c r="D190" s="897"/>
      <c r="E190" s="398" t="s">
        <v>428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96"/>
      <c r="B191" s="897"/>
      <c r="C191" s="901"/>
      <c r="D191" s="897"/>
      <c r="E191" s="403" t="s">
        <v>426</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96"/>
      <c r="B192" s="897"/>
      <c r="C192" s="901"/>
      <c r="D192" s="897"/>
      <c r="E192" s="904" t="s">
        <v>373</v>
      </c>
      <c r="F192" s="905"/>
      <c r="G192" s="835" t="s">
        <v>404</v>
      </c>
      <c r="H192" s="249"/>
      <c r="I192" s="249"/>
      <c r="J192" s="249"/>
      <c r="K192" s="249"/>
      <c r="L192" s="249"/>
      <c r="M192" s="249"/>
      <c r="N192" s="249"/>
      <c r="O192" s="249"/>
      <c r="P192" s="249"/>
      <c r="Q192" s="249"/>
      <c r="R192" s="249"/>
      <c r="S192" s="249"/>
      <c r="T192" s="249"/>
      <c r="U192" s="249"/>
      <c r="V192" s="249"/>
      <c r="W192" s="249"/>
      <c r="X192" s="250"/>
      <c r="Y192" s="798"/>
      <c r="Z192" s="799"/>
      <c r="AA192" s="800"/>
      <c r="AB192" s="248" t="s">
        <v>49</v>
      </c>
      <c r="AC192" s="249"/>
      <c r="AD192" s="250"/>
      <c r="AE192" s="265" t="s">
        <v>520</v>
      </c>
      <c r="AF192" s="266"/>
      <c r="AG192" s="266"/>
      <c r="AH192" s="267"/>
      <c r="AI192" s="265" t="s">
        <v>87</v>
      </c>
      <c r="AJ192" s="266"/>
      <c r="AK192" s="266"/>
      <c r="AL192" s="267"/>
      <c r="AM192" s="265" t="s">
        <v>215</v>
      </c>
      <c r="AN192" s="266"/>
      <c r="AO192" s="266"/>
      <c r="AP192" s="267"/>
      <c r="AQ192" s="248" t="s">
        <v>386</v>
      </c>
      <c r="AR192" s="249"/>
      <c r="AS192" s="249"/>
      <c r="AT192" s="250"/>
      <c r="AU192" s="394" t="s">
        <v>408</v>
      </c>
      <c r="AV192" s="394"/>
      <c r="AW192" s="394"/>
      <c r="AX192" s="395"/>
      <c r="AY192">
        <f>COUNTA($G$194)</f>
        <v>0</v>
      </c>
    </row>
    <row r="193" spans="1:51" ht="18.75" hidden="1" customHeight="1" x14ac:dyDescent="0.15">
      <c r="A193" s="896"/>
      <c r="B193" s="897"/>
      <c r="C193" s="901"/>
      <c r="D193" s="897"/>
      <c r="E193" s="901"/>
      <c r="F193" s="906"/>
      <c r="G193" s="428"/>
      <c r="H193" s="230"/>
      <c r="I193" s="230"/>
      <c r="J193" s="230"/>
      <c r="K193" s="230"/>
      <c r="L193" s="230"/>
      <c r="M193" s="230"/>
      <c r="N193" s="230"/>
      <c r="O193" s="230"/>
      <c r="P193" s="230"/>
      <c r="Q193" s="230"/>
      <c r="R193" s="230"/>
      <c r="S193" s="230"/>
      <c r="T193" s="230"/>
      <c r="U193" s="230"/>
      <c r="V193" s="230"/>
      <c r="W193" s="230"/>
      <c r="X193" s="231"/>
      <c r="Y193" s="328"/>
      <c r="Z193" s="329"/>
      <c r="AA193" s="330"/>
      <c r="AB193" s="441"/>
      <c r="AC193" s="230"/>
      <c r="AD193" s="231"/>
      <c r="AE193" s="441"/>
      <c r="AF193" s="230"/>
      <c r="AG193" s="230"/>
      <c r="AH193" s="231"/>
      <c r="AI193" s="441"/>
      <c r="AJ193" s="230"/>
      <c r="AK193" s="230"/>
      <c r="AL193" s="231"/>
      <c r="AM193" s="441"/>
      <c r="AN193" s="230"/>
      <c r="AO193" s="230"/>
      <c r="AP193" s="231"/>
      <c r="AQ193" s="294"/>
      <c r="AR193" s="232"/>
      <c r="AS193" s="230" t="s">
        <v>387</v>
      </c>
      <c r="AT193" s="231"/>
      <c r="AU193" s="229"/>
      <c r="AV193" s="229"/>
      <c r="AW193" s="230" t="s">
        <v>329</v>
      </c>
      <c r="AX193" s="257"/>
      <c r="AY193">
        <f>$AY$192</f>
        <v>0</v>
      </c>
    </row>
    <row r="194" spans="1:51" ht="39.75" hidden="1" customHeight="1" x14ac:dyDescent="0.15">
      <c r="A194" s="896"/>
      <c r="B194" s="897"/>
      <c r="C194" s="901"/>
      <c r="D194" s="897"/>
      <c r="E194" s="901"/>
      <c r="F194" s="906"/>
      <c r="G194" s="436"/>
      <c r="H194" s="410"/>
      <c r="I194" s="410"/>
      <c r="J194" s="410"/>
      <c r="K194" s="410"/>
      <c r="L194" s="410"/>
      <c r="M194" s="410"/>
      <c r="N194" s="410"/>
      <c r="O194" s="410"/>
      <c r="P194" s="410"/>
      <c r="Q194" s="410"/>
      <c r="R194" s="410"/>
      <c r="S194" s="410"/>
      <c r="T194" s="410"/>
      <c r="U194" s="410"/>
      <c r="V194" s="410"/>
      <c r="W194" s="410"/>
      <c r="X194" s="437"/>
      <c r="Y194" s="285" t="s">
        <v>405</v>
      </c>
      <c r="Z194" s="258"/>
      <c r="AA194" s="259"/>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96"/>
      <c r="B195" s="897"/>
      <c r="C195" s="901"/>
      <c r="D195" s="897"/>
      <c r="E195" s="901"/>
      <c r="F195" s="906"/>
      <c r="G195" s="405"/>
      <c r="H195" s="416"/>
      <c r="I195" s="416"/>
      <c r="J195" s="416"/>
      <c r="K195" s="416"/>
      <c r="L195" s="416"/>
      <c r="M195" s="416"/>
      <c r="N195" s="416"/>
      <c r="O195" s="416"/>
      <c r="P195" s="416"/>
      <c r="Q195" s="416"/>
      <c r="R195" s="416"/>
      <c r="S195" s="416"/>
      <c r="T195" s="416"/>
      <c r="U195" s="416"/>
      <c r="V195" s="416"/>
      <c r="W195" s="416"/>
      <c r="X195" s="440"/>
      <c r="Y195" s="205" t="s">
        <v>105</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96"/>
      <c r="B196" s="897"/>
      <c r="C196" s="901"/>
      <c r="D196" s="897"/>
      <c r="E196" s="901"/>
      <c r="F196" s="906"/>
      <c r="G196" s="835" t="s">
        <v>404</v>
      </c>
      <c r="H196" s="249"/>
      <c r="I196" s="249"/>
      <c r="J196" s="249"/>
      <c r="K196" s="249"/>
      <c r="L196" s="249"/>
      <c r="M196" s="249"/>
      <c r="N196" s="249"/>
      <c r="O196" s="249"/>
      <c r="P196" s="249"/>
      <c r="Q196" s="249"/>
      <c r="R196" s="249"/>
      <c r="S196" s="249"/>
      <c r="T196" s="249"/>
      <c r="U196" s="249"/>
      <c r="V196" s="249"/>
      <c r="W196" s="249"/>
      <c r="X196" s="250"/>
      <c r="Y196" s="798"/>
      <c r="Z196" s="799"/>
      <c r="AA196" s="800"/>
      <c r="AB196" s="248" t="s">
        <v>49</v>
      </c>
      <c r="AC196" s="249"/>
      <c r="AD196" s="250"/>
      <c r="AE196" s="265" t="s">
        <v>520</v>
      </c>
      <c r="AF196" s="266"/>
      <c r="AG196" s="266"/>
      <c r="AH196" s="267"/>
      <c r="AI196" s="265" t="s">
        <v>87</v>
      </c>
      <c r="AJ196" s="266"/>
      <c r="AK196" s="266"/>
      <c r="AL196" s="267"/>
      <c r="AM196" s="265" t="s">
        <v>215</v>
      </c>
      <c r="AN196" s="266"/>
      <c r="AO196" s="266"/>
      <c r="AP196" s="267"/>
      <c r="AQ196" s="248" t="s">
        <v>386</v>
      </c>
      <c r="AR196" s="249"/>
      <c r="AS196" s="249"/>
      <c r="AT196" s="250"/>
      <c r="AU196" s="394" t="s">
        <v>408</v>
      </c>
      <c r="AV196" s="394"/>
      <c r="AW196" s="394"/>
      <c r="AX196" s="395"/>
      <c r="AY196">
        <f>COUNTA($G$198)</f>
        <v>0</v>
      </c>
    </row>
    <row r="197" spans="1:51" ht="18.75" hidden="1" customHeight="1" x14ac:dyDescent="0.15">
      <c r="A197" s="896"/>
      <c r="B197" s="897"/>
      <c r="C197" s="901"/>
      <c r="D197" s="897"/>
      <c r="E197" s="901"/>
      <c r="F197" s="906"/>
      <c r="G197" s="428"/>
      <c r="H197" s="230"/>
      <c r="I197" s="230"/>
      <c r="J197" s="230"/>
      <c r="K197" s="230"/>
      <c r="L197" s="230"/>
      <c r="M197" s="230"/>
      <c r="N197" s="230"/>
      <c r="O197" s="230"/>
      <c r="P197" s="230"/>
      <c r="Q197" s="230"/>
      <c r="R197" s="230"/>
      <c r="S197" s="230"/>
      <c r="T197" s="230"/>
      <c r="U197" s="230"/>
      <c r="V197" s="230"/>
      <c r="W197" s="230"/>
      <c r="X197" s="231"/>
      <c r="Y197" s="328"/>
      <c r="Z197" s="329"/>
      <c r="AA197" s="330"/>
      <c r="AB197" s="441"/>
      <c r="AC197" s="230"/>
      <c r="AD197" s="231"/>
      <c r="AE197" s="441"/>
      <c r="AF197" s="230"/>
      <c r="AG197" s="230"/>
      <c r="AH197" s="231"/>
      <c r="AI197" s="441"/>
      <c r="AJ197" s="230"/>
      <c r="AK197" s="230"/>
      <c r="AL197" s="231"/>
      <c r="AM197" s="441"/>
      <c r="AN197" s="230"/>
      <c r="AO197" s="230"/>
      <c r="AP197" s="231"/>
      <c r="AQ197" s="294"/>
      <c r="AR197" s="232"/>
      <c r="AS197" s="230" t="s">
        <v>387</v>
      </c>
      <c r="AT197" s="231"/>
      <c r="AU197" s="229"/>
      <c r="AV197" s="229"/>
      <c r="AW197" s="230" t="s">
        <v>329</v>
      </c>
      <c r="AX197" s="257"/>
      <c r="AY197">
        <f>$AY$196</f>
        <v>0</v>
      </c>
    </row>
    <row r="198" spans="1:51" ht="39.75" hidden="1" customHeight="1" x14ac:dyDescent="0.15">
      <c r="A198" s="896"/>
      <c r="B198" s="897"/>
      <c r="C198" s="901"/>
      <c r="D198" s="897"/>
      <c r="E198" s="901"/>
      <c r="F198" s="906"/>
      <c r="G198" s="436"/>
      <c r="H198" s="410"/>
      <c r="I198" s="410"/>
      <c r="J198" s="410"/>
      <c r="K198" s="410"/>
      <c r="L198" s="410"/>
      <c r="M198" s="410"/>
      <c r="N198" s="410"/>
      <c r="O198" s="410"/>
      <c r="P198" s="410"/>
      <c r="Q198" s="410"/>
      <c r="R198" s="410"/>
      <c r="S198" s="410"/>
      <c r="T198" s="410"/>
      <c r="U198" s="410"/>
      <c r="V198" s="410"/>
      <c r="W198" s="410"/>
      <c r="X198" s="437"/>
      <c r="Y198" s="285" t="s">
        <v>405</v>
      </c>
      <c r="Z198" s="258"/>
      <c r="AA198" s="259"/>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96"/>
      <c r="B199" s="897"/>
      <c r="C199" s="901"/>
      <c r="D199" s="897"/>
      <c r="E199" s="901"/>
      <c r="F199" s="906"/>
      <c r="G199" s="405"/>
      <c r="H199" s="416"/>
      <c r="I199" s="416"/>
      <c r="J199" s="416"/>
      <c r="K199" s="416"/>
      <c r="L199" s="416"/>
      <c r="M199" s="416"/>
      <c r="N199" s="416"/>
      <c r="O199" s="416"/>
      <c r="P199" s="416"/>
      <c r="Q199" s="416"/>
      <c r="R199" s="416"/>
      <c r="S199" s="416"/>
      <c r="T199" s="416"/>
      <c r="U199" s="416"/>
      <c r="V199" s="416"/>
      <c r="W199" s="416"/>
      <c r="X199" s="440"/>
      <c r="Y199" s="205" t="s">
        <v>105</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96"/>
      <c r="B200" s="897"/>
      <c r="C200" s="901"/>
      <c r="D200" s="897"/>
      <c r="E200" s="901"/>
      <c r="F200" s="906"/>
      <c r="G200" s="835" t="s">
        <v>404</v>
      </c>
      <c r="H200" s="249"/>
      <c r="I200" s="249"/>
      <c r="J200" s="249"/>
      <c r="K200" s="249"/>
      <c r="L200" s="249"/>
      <c r="M200" s="249"/>
      <c r="N200" s="249"/>
      <c r="O200" s="249"/>
      <c r="P200" s="249"/>
      <c r="Q200" s="249"/>
      <c r="R200" s="249"/>
      <c r="S200" s="249"/>
      <c r="T200" s="249"/>
      <c r="U200" s="249"/>
      <c r="V200" s="249"/>
      <c r="W200" s="249"/>
      <c r="X200" s="250"/>
      <c r="Y200" s="798"/>
      <c r="Z200" s="799"/>
      <c r="AA200" s="800"/>
      <c r="AB200" s="248" t="s">
        <v>49</v>
      </c>
      <c r="AC200" s="249"/>
      <c r="AD200" s="250"/>
      <c r="AE200" s="265" t="s">
        <v>520</v>
      </c>
      <c r="AF200" s="266"/>
      <c r="AG200" s="266"/>
      <c r="AH200" s="267"/>
      <c r="AI200" s="265" t="s">
        <v>87</v>
      </c>
      <c r="AJ200" s="266"/>
      <c r="AK200" s="266"/>
      <c r="AL200" s="267"/>
      <c r="AM200" s="265" t="s">
        <v>215</v>
      </c>
      <c r="AN200" s="266"/>
      <c r="AO200" s="266"/>
      <c r="AP200" s="267"/>
      <c r="AQ200" s="248" t="s">
        <v>386</v>
      </c>
      <c r="AR200" s="249"/>
      <c r="AS200" s="249"/>
      <c r="AT200" s="250"/>
      <c r="AU200" s="394" t="s">
        <v>408</v>
      </c>
      <c r="AV200" s="394"/>
      <c r="AW200" s="394"/>
      <c r="AX200" s="395"/>
      <c r="AY200">
        <f>COUNTA($G$202)</f>
        <v>0</v>
      </c>
    </row>
    <row r="201" spans="1:51" ht="18.75" hidden="1" customHeight="1" x14ac:dyDescent="0.15">
      <c r="A201" s="896"/>
      <c r="B201" s="897"/>
      <c r="C201" s="901"/>
      <c r="D201" s="897"/>
      <c r="E201" s="901"/>
      <c r="F201" s="906"/>
      <c r="G201" s="428"/>
      <c r="H201" s="230"/>
      <c r="I201" s="230"/>
      <c r="J201" s="230"/>
      <c r="K201" s="230"/>
      <c r="L201" s="230"/>
      <c r="M201" s="230"/>
      <c r="N201" s="230"/>
      <c r="O201" s="230"/>
      <c r="P201" s="230"/>
      <c r="Q201" s="230"/>
      <c r="R201" s="230"/>
      <c r="S201" s="230"/>
      <c r="T201" s="230"/>
      <c r="U201" s="230"/>
      <c r="V201" s="230"/>
      <c r="W201" s="230"/>
      <c r="X201" s="231"/>
      <c r="Y201" s="328"/>
      <c r="Z201" s="329"/>
      <c r="AA201" s="330"/>
      <c r="AB201" s="441"/>
      <c r="AC201" s="230"/>
      <c r="AD201" s="231"/>
      <c r="AE201" s="441"/>
      <c r="AF201" s="230"/>
      <c r="AG201" s="230"/>
      <c r="AH201" s="231"/>
      <c r="AI201" s="441"/>
      <c r="AJ201" s="230"/>
      <c r="AK201" s="230"/>
      <c r="AL201" s="231"/>
      <c r="AM201" s="441"/>
      <c r="AN201" s="230"/>
      <c r="AO201" s="230"/>
      <c r="AP201" s="231"/>
      <c r="AQ201" s="294"/>
      <c r="AR201" s="232"/>
      <c r="AS201" s="230" t="s">
        <v>387</v>
      </c>
      <c r="AT201" s="231"/>
      <c r="AU201" s="229"/>
      <c r="AV201" s="229"/>
      <c r="AW201" s="230" t="s">
        <v>329</v>
      </c>
      <c r="AX201" s="257"/>
      <c r="AY201">
        <f>$AY$200</f>
        <v>0</v>
      </c>
    </row>
    <row r="202" spans="1:51" ht="39.75" hidden="1" customHeight="1" x14ac:dyDescent="0.15">
      <c r="A202" s="896"/>
      <c r="B202" s="897"/>
      <c r="C202" s="901"/>
      <c r="D202" s="897"/>
      <c r="E202" s="901"/>
      <c r="F202" s="906"/>
      <c r="G202" s="436"/>
      <c r="H202" s="410"/>
      <c r="I202" s="410"/>
      <c r="J202" s="410"/>
      <c r="K202" s="410"/>
      <c r="L202" s="410"/>
      <c r="M202" s="410"/>
      <c r="N202" s="410"/>
      <c r="O202" s="410"/>
      <c r="P202" s="410"/>
      <c r="Q202" s="410"/>
      <c r="R202" s="410"/>
      <c r="S202" s="410"/>
      <c r="T202" s="410"/>
      <c r="U202" s="410"/>
      <c r="V202" s="410"/>
      <c r="W202" s="410"/>
      <c r="X202" s="437"/>
      <c r="Y202" s="285" t="s">
        <v>405</v>
      </c>
      <c r="Z202" s="258"/>
      <c r="AA202" s="259"/>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96"/>
      <c r="B203" s="897"/>
      <c r="C203" s="901"/>
      <c r="D203" s="897"/>
      <c r="E203" s="901"/>
      <c r="F203" s="906"/>
      <c r="G203" s="405"/>
      <c r="H203" s="416"/>
      <c r="I203" s="416"/>
      <c r="J203" s="416"/>
      <c r="K203" s="416"/>
      <c r="L203" s="416"/>
      <c r="M203" s="416"/>
      <c r="N203" s="416"/>
      <c r="O203" s="416"/>
      <c r="P203" s="416"/>
      <c r="Q203" s="416"/>
      <c r="R203" s="416"/>
      <c r="S203" s="416"/>
      <c r="T203" s="416"/>
      <c r="U203" s="416"/>
      <c r="V203" s="416"/>
      <c r="W203" s="416"/>
      <c r="X203" s="440"/>
      <c r="Y203" s="205" t="s">
        <v>105</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96"/>
      <c r="B204" s="897"/>
      <c r="C204" s="901"/>
      <c r="D204" s="897"/>
      <c r="E204" s="901"/>
      <c r="F204" s="906"/>
      <c r="G204" s="835" t="s">
        <v>404</v>
      </c>
      <c r="H204" s="249"/>
      <c r="I204" s="249"/>
      <c r="J204" s="249"/>
      <c r="K204" s="249"/>
      <c r="L204" s="249"/>
      <c r="M204" s="249"/>
      <c r="N204" s="249"/>
      <c r="O204" s="249"/>
      <c r="P204" s="249"/>
      <c r="Q204" s="249"/>
      <c r="R204" s="249"/>
      <c r="S204" s="249"/>
      <c r="T204" s="249"/>
      <c r="U204" s="249"/>
      <c r="V204" s="249"/>
      <c r="W204" s="249"/>
      <c r="X204" s="250"/>
      <c r="Y204" s="798"/>
      <c r="Z204" s="799"/>
      <c r="AA204" s="800"/>
      <c r="AB204" s="248" t="s">
        <v>49</v>
      </c>
      <c r="AC204" s="249"/>
      <c r="AD204" s="250"/>
      <c r="AE204" s="265" t="s">
        <v>520</v>
      </c>
      <c r="AF204" s="266"/>
      <c r="AG204" s="266"/>
      <c r="AH204" s="267"/>
      <c r="AI204" s="265" t="s">
        <v>87</v>
      </c>
      <c r="AJ204" s="266"/>
      <c r="AK204" s="266"/>
      <c r="AL204" s="267"/>
      <c r="AM204" s="265" t="s">
        <v>215</v>
      </c>
      <c r="AN204" s="266"/>
      <c r="AO204" s="266"/>
      <c r="AP204" s="267"/>
      <c r="AQ204" s="248" t="s">
        <v>386</v>
      </c>
      <c r="AR204" s="249"/>
      <c r="AS204" s="249"/>
      <c r="AT204" s="250"/>
      <c r="AU204" s="394" t="s">
        <v>408</v>
      </c>
      <c r="AV204" s="394"/>
      <c r="AW204" s="394"/>
      <c r="AX204" s="395"/>
      <c r="AY204">
        <f>COUNTA($G$206)</f>
        <v>0</v>
      </c>
    </row>
    <row r="205" spans="1:51" ht="18.75" hidden="1" customHeight="1" x14ac:dyDescent="0.15">
      <c r="A205" s="896"/>
      <c r="B205" s="897"/>
      <c r="C205" s="901"/>
      <c r="D205" s="897"/>
      <c r="E205" s="901"/>
      <c r="F205" s="906"/>
      <c r="G205" s="428"/>
      <c r="H205" s="230"/>
      <c r="I205" s="230"/>
      <c r="J205" s="230"/>
      <c r="K205" s="230"/>
      <c r="L205" s="230"/>
      <c r="M205" s="230"/>
      <c r="N205" s="230"/>
      <c r="O205" s="230"/>
      <c r="P205" s="230"/>
      <c r="Q205" s="230"/>
      <c r="R205" s="230"/>
      <c r="S205" s="230"/>
      <c r="T205" s="230"/>
      <c r="U205" s="230"/>
      <c r="V205" s="230"/>
      <c r="W205" s="230"/>
      <c r="X205" s="231"/>
      <c r="Y205" s="328"/>
      <c r="Z205" s="329"/>
      <c r="AA205" s="330"/>
      <c r="AB205" s="441"/>
      <c r="AC205" s="230"/>
      <c r="AD205" s="231"/>
      <c r="AE205" s="441"/>
      <c r="AF205" s="230"/>
      <c r="AG205" s="230"/>
      <c r="AH205" s="231"/>
      <c r="AI205" s="441"/>
      <c r="AJ205" s="230"/>
      <c r="AK205" s="230"/>
      <c r="AL205" s="231"/>
      <c r="AM205" s="441"/>
      <c r="AN205" s="230"/>
      <c r="AO205" s="230"/>
      <c r="AP205" s="231"/>
      <c r="AQ205" s="294"/>
      <c r="AR205" s="232"/>
      <c r="AS205" s="230" t="s">
        <v>387</v>
      </c>
      <c r="AT205" s="231"/>
      <c r="AU205" s="229"/>
      <c r="AV205" s="229"/>
      <c r="AW205" s="230" t="s">
        <v>329</v>
      </c>
      <c r="AX205" s="257"/>
      <c r="AY205">
        <f>$AY$204</f>
        <v>0</v>
      </c>
    </row>
    <row r="206" spans="1:51" ht="39.75" hidden="1" customHeight="1" x14ac:dyDescent="0.15">
      <c r="A206" s="896"/>
      <c r="B206" s="897"/>
      <c r="C206" s="901"/>
      <c r="D206" s="897"/>
      <c r="E206" s="901"/>
      <c r="F206" s="906"/>
      <c r="G206" s="436"/>
      <c r="H206" s="410"/>
      <c r="I206" s="410"/>
      <c r="J206" s="410"/>
      <c r="K206" s="410"/>
      <c r="L206" s="410"/>
      <c r="M206" s="410"/>
      <c r="N206" s="410"/>
      <c r="O206" s="410"/>
      <c r="P206" s="410"/>
      <c r="Q206" s="410"/>
      <c r="R206" s="410"/>
      <c r="S206" s="410"/>
      <c r="T206" s="410"/>
      <c r="U206" s="410"/>
      <c r="V206" s="410"/>
      <c r="W206" s="410"/>
      <c r="X206" s="437"/>
      <c r="Y206" s="285" t="s">
        <v>405</v>
      </c>
      <c r="Z206" s="258"/>
      <c r="AA206" s="259"/>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96"/>
      <c r="B207" s="897"/>
      <c r="C207" s="901"/>
      <c r="D207" s="897"/>
      <c r="E207" s="901"/>
      <c r="F207" s="906"/>
      <c r="G207" s="405"/>
      <c r="H207" s="416"/>
      <c r="I207" s="416"/>
      <c r="J207" s="416"/>
      <c r="K207" s="416"/>
      <c r="L207" s="416"/>
      <c r="M207" s="416"/>
      <c r="N207" s="416"/>
      <c r="O207" s="416"/>
      <c r="P207" s="416"/>
      <c r="Q207" s="416"/>
      <c r="R207" s="416"/>
      <c r="S207" s="416"/>
      <c r="T207" s="416"/>
      <c r="U207" s="416"/>
      <c r="V207" s="416"/>
      <c r="W207" s="416"/>
      <c r="X207" s="440"/>
      <c r="Y207" s="205" t="s">
        <v>105</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96"/>
      <c r="B208" s="897"/>
      <c r="C208" s="901"/>
      <c r="D208" s="897"/>
      <c r="E208" s="901"/>
      <c r="F208" s="906"/>
      <c r="G208" s="835" t="s">
        <v>404</v>
      </c>
      <c r="H208" s="249"/>
      <c r="I208" s="249"/>
      <c r="J208" s="249"/>
      <c r="K208" s="249"/>
      <c r="L208" s="249"/>
      <c r="M208" s="249"/>
      <c r="N208" s="249"/>
      <c r="O208" s="249"/>
      <c r="P208" s="249"/>
      <c r="Q208" s="249"/>
      <c r="R208" s="249"/>
      <c r="S208" s="249"/>
      <c r="T208" s="249"/>
      <c r="U208" s="249"/>
      <c r="V208" s="249"/>
      <c r="W208" s="249"/>
      <c r="X208" s="250"/>
      <c r="Y208" s="798"/>
      <c r="Z208" s="799"/>
      <c r="AA208" s="800"/>
      <c r="AB208" s="248" t="s">
        <v>49</v>
      </c>
      <c r="AC208" s="249"/>
      <c r="AD208" s="250"/>
      <c r="AE208" s="265" t="s">
        <v>520</v>
      </c>
      <c r="AF208" s="266"/>
      <c r="AG208" s="266"/>
      <c r="AH208" s="267"/>
      <c r="AI208" s="265" t="s">
        <v>87</v>
      </c>
      <c r="AJ208" s="266"/>
      <c r="AK208" s="266"/>
      <c r="AL208" s="267"/>
      <c r="AM208" s="265" t="s">
        <v>215</v>
      </c>
      <c r="AN208" s="266"/>
      <c r="AO208" s="266"/>
      <c r="AP208" s="267"/>
      <c r="AQ208" s="248" t="s">
        <v>386</v>
      </c>
      <c r="AR208" s="249"/>
      <c r="AS208" s="249"/>
      <c r="AT208" s="250"/>
      <c r="AU208" s="394" t="s">
        <v>408</v>
      </c>
      <c r="AV208" s="394"/>
      <c r="AW208" s="394"/>
      <c r="AX208" s="395"/>
      <c r="AY208">
        <f>COUNTA($G$210)</f>
        <v>0</v>
      </c>
    </row>
    <row r="209" spans="1:51" ht="18.75" hidden="1" customHeight="1" x14ac:dyDescent="0.15">
      <c r="A209" s="896"/>
      <c r="B209" s="897"/>
      <c r="C209" s="901"/>
      <c r="D209" s="897"/>
      <c r="E209" s="901"/>
      <c r="F209" s="906"/>
      <c r="G209" s="428"/>
      <c r="H209" s="230"/>
      <c r="I209" s="230"/>
      <c r="J209" s="230"/>
      <c r="K209" s="230"/>
      <c r="L209" s="230"/>
      <c r="M209" s="230"/>
      <c r="N209" s="230"/>
      <c r="O209" s="230"/>
      <c r="P209" s="230"/>
      <c r="Q209" s="230"/>
      <c r="R209" s="230"/>
      <c r="S209" s="230"/>
      <c r="T209" s="230"/>
      <c r="U209" s="230"/>
      <c r="V209" s="230"/>
      <c r="W209" s="230"/>
      <c r="X209" s="231"/>
      <c r="Y209" s="328"/>
      <c r="Z209" s="329"/>
      <c r="AA209" s="330"/>
      <c r="AB209" s="441"/>
      <c r="AC209" s="230"/>
      <c r="AD209" s="231"/>
      <c r="AE209" s="441"/>
      <c r="AF209" s="230"/>
      <c r="AG209" s="230"/>
      <c r="AH209" s="231"/>
      <c r="AI209" s="441"/>
      <c r="AJ209" s="230"/>
      <c r="AK209" s="230"/>
      <c r="AL209" s="231"/>
      <c r="AM209" s="441"/>
      <c r="AN209" s="230"/>
      <c r="AO209" s="230"/>
      <c r="AP209" s="231"/>
      <c r="AQ209" s="294"/>
      <c r="AR209" s="232"/>
      <c r="AS209" s="230" t="s">
        <v>387</v>
      </c>
      <c r="AT209" s="231"/>
      <c r="AU209" s="229"/>
      <c r="AV209" s="229"/>
      <c r="AW209" s="230" t="s">
        <v>329</v>
      </c>
      <c r="AX209" s="257"/>
      <c r="AY209">
        <f>$AY$208</f>
        <v>0</v>
      </c>
    </row>
    <row r="210" spans="1:51" ht="39.75" hidden="1" customHeight="1" x14ac:dyDescent="0.15">
      <c r="A210" s="896"/>
      <c r="B210" s="897"/>
      <c r="C210" s="901"/>
      <c r="D210" s="897"/>
      <c r="E210" s="901"/>
      <c r="F210" s="906"/>
      <c r="G210" s="436"/>
      <c r="H210" s="410"/>
      <c r="I210" s="410"/>
      <c r="J210" s="410"/>
      <c r="K210" s="410"/>
      <c r="L210" s="410"/>
      <c r="M210" s="410"/>
      <c r="N210" s="410"/>
      <c r="O210" s="410"/>
      <c r="P210" s="410"/>
      <c r="Q210" s="410"/>
      <c r="R210" s="410"/>
      <c r="S210" s="410"/>
      <c r="T210" s="410"/>
      <c r="U210" s="410"/>
      <c r="V210" s="410"/>
      <c r="W210" s="410"/>
      <c r="X210" s="437"/>
      <c r="Y210" s="285" t="s">
        <v>405</v>
      </c>
      <c r="Z210" s="258"/>
      <c r="AA210" s="259"/>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96"/>
      <c r="B211" s="897"/>
      <c r="C211" s="901"/>
      <c r="D211" s="897"/>
      <c r="E211" s="901"/>
      <c r="F211" s="906"/>
      <c r="G211" s="405"/>
      <c r="H211" s="416"/>
      <c r="I211" s="416"/>
      <c r="J211" s="416"/>
      <c r="K211" s="416"/>
      <c r="L211" s="416"/>
      <c r="M211" s="416"/>
      <c r="N211" s="416"/>
      <c r="O211" s="416"/>
      <c r="P211" s="416"/>
      <c r="Q211" s="416"/>
      <c r="R211" s="416"/>
      <c r="S211" s="416"/>
      <c r="T211" s="416"/>
      <c r="U211" s="416"/>
      <c r="V211" s="416"/>
      <c r="W211" s="416"/>
      <c r="X211" s="440"/>
      <c r="Y211" s="205" t="s">
        <v>105</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96"/>
      <c r="B212" s="897"/>
      <c r="C212" s="901"/>
      <c r="D212" s="897"/>
      <c r="E212" s="901"/>
      <c r="F212" s="906"/>
      <c r="G212" s="427" t="s">
        <v>41</v>
      </c>
      <c r="H212" s="266"/>
      <c r="I212" s="266"/>
      <c r="J212" s="266"/>
      <c r="K212" s="266"/>
      <c r="L212" s="266"/>
      <c r="M212" s="266"/>
      <c r="N212" s="266"/>
      <c r="O212" s="266"/>
      <c r="P212" s="267"/>
      <c r="Q212" s="265" t="s">
        <v>504</v>
      </c>
      <c r="R212" s="266"/>
      <c r="S212" s="266"/>
      <c r="T212" s="266"/>
      <c r="U212" s="266"/>
      <c r="V212" s="266"/>
      <c r="W212" s="266"/>
      <c r="X212" s="266"/>
      <c r="Y212" s="266"/>
      <c r="Z212" s="266"/>
      <c r="AA212" s="266"/>
      <c r="AB212" s="442" t="s">
        <v>505</v>
      </c>
      <c r="AC212" s="266"/>
      <c r="AD212" s="267"/>
      <c r="AE212" s="265" t="s">
        <v>410</v>
      </c>
      <c r="AF212" s="266"/>
      <c r="AG212" s="266"/>
      <c r="AH212" s="266"/>
      <c r="AI212" s="266"/>
      <c r="AJ212" s="266"/>
      <c r="AK212" s="266"/>
      <c r="AL212" s="266"/>
      <c r="AM212" s="266"/>
      <c r="AN212" s="266"/>
      <c r="AO212" s="266"/>
      <c r="AP212" s="266"/>
      <c r="AQ212" s="266"/>
      <c r="AR212" s="266"/>
      <c r="AS212" s="266"/>
      <c r="AT212" s="266"/>
      <c r="AU212" s="266"/>
      <c r="AV212" s="266"/>
      <c r="AW212" s="266"/>
      <c r="AX212" s="839"/>
      <c r="AY212">
        <f>COUNTA($G$214)</f>
        <v>0</v>
      </c>
    </row>
    <row r="213" spans="1:51" ht="22.5" hidden="1" customHeight="1" x14ac:dyDescent="0.15">
      <c r="A213" s="896"/>
      <c r="B213" s="897"/>
      <c r="C213" s="901"/>
      <c r="D213" s="897"/>
      <c r="E213" s="901"/>
      <c r="F213" s="906"/>
      <c r="G213" s="428"/>
      <c r="H213" s="230"/>
      <c r="I213" s="230"/>
      <c r="J213" s="230"/>
      <c r="K213" s="230"/>
      <c r="L213" s="230"/>
      <c r="M213" s="230"/>
      <c r="N213" s="230"/>
      <c r="O213" s="230"/>
      <c r="P213" s="231"/>
      <c r="Q213" s="441"/>
      <c r="R213" s="230"/>
      <c r="S213" s="230"/>
      <c r="T213" s="230"/>
      <c r="U213" s="230"/>
      <c r="V213" s="230"/>
      <c r="W213" s="230"/>
      <c r="X213" s="230"/>
      <c r="Y213" s="230"/>
      <c r="Z213" s="230"/>
      <c r="AA213" s="230"/>
      <c r="AB213" s="443"/>
      <c r="AC213" s="230"/>
      <c r="AD213" s="231"/>
      <c r="AE213" s="441"/>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896"/>
      <c r="B214" s="897"/>
      <c r="C214" s="901"/>
      <c r="D214" s="897"/>
      <c r="E214" s="901"/>
      <c r="F214" s="906"/>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8"/>
      <c r="AF214" s="278"/>
      <c r="AG214" s="278"/>
      <c r="AH214" s="278"/>
      <c r="AI214" s="278"/>
      <c r="AJ214" s="278"/>
      <c r="AK214" s="278"/>
      <c r="AL214" s="278"/>
      <c r="AM214" s="278"/>
      <c r="AN214" s="278"/>
      <c r="AO214" s="278"/>
      <c r="AP214" s="278"/>
      <c r="AQ214" s="278"/>
      <c r="AR214" s="278"/>
      <c r="AS214" s="278"/>
      <c r="AT214" s="278"/>
      <c r="AU214" s="278"/>
      <c r="AV214" s="278"/>
      <c r="AW214" s="278"/>
      <c r="AX214" s="424"/>
      <c r="AY214">
        <f t="shared" si="11"/>
        <v>0</v>
      </c>
    </row>
    <row r="215" spans="1:51" ht="22.5" hidden="1" customHeight="1" x14ac:dyDescent="0.15">
      <c r="A215" s="896"/>
      <c r="B215" s="897"/>
      <c r="C215" s="901"/>
      <c r="D215" s="897"/>
      <c r="E215" s="901"/>
      <c r="F215" s="906"/>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8"/>
      <c r="AF215" s="278"/>
      <c r="AG215" s="278"/>
      <c r="AH215" s="278"/>
      <c r="AI215" s="278"/>
      <c r="AJ215" s="278"/>
      <c r="AK215" s="278"/>
      <c r="AL215" s="278"/>
      <c r="AM215" s="278"/>
      <c r="AN215" s="278"/>
      <c r="AO215" s="278"/>
      <c r="AP215" s="278"/>
      <c r="AQ215" s="278"/>
      <c r="AR215" s="278"/>
      <c r="AS215" s="278"/>
      <c r="AT215" s="278"/>
      <c r="AU215" s="278"/>
      <c r="AV215" s="278"/>
      <c r="AW215" s="278"/>
      <c r="AX215" s="424"/>
      <c r="AY215">
        <f t="shared" si="11"/>
        <v>0</v>
      </c>
    </row>
    <row r="216" spans="1:51" ht="25.5" hidden="1" customHeight="1" x14ac:dyDescent="0.15">
      <c r="A216" s="896"/>
      <c r="B216" s="897"/>
      <c r="C216" s="901"/>
      <c r="D216" s="897"/>
      <c r="E216" s="901"/>
      <c r="F216" s="906"/>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411</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896"/>
      <c r="B217" s="897"/>
      <c r="C217" s="901"/>
      <c r="D217" s="897"/>
      <c r="E217" s="901"/>
      <c r="F217" s="906"/>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896"/>
      <c r="B218" s="897"/>
      <c r="C218" s="901"/>
      <c r="D218" s="897"/>
      <c r="E218" s="901"/>
      <c r="F218" s="906"/>
      <c r="G218" s="405"/>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896"/>
      <c r="B219" s="897"/>
      <c r="C219" s="901"/>
      <c r="D219" s="897"/>
      <c r="E219" s="901"/>
      <c r="F219" s="906"/>
      <c r="G219" s="427" t="s">
        <v>41</v>
      </c>
      <c r="H219" s="266"/>
      <c r="I219" s="266"/>
      <c r="J219" s="266"/>
      <c r="K219" s="266"/>
      <c r="L219" s="266"/>
      <c r="M219" s="266"/>
      <c r="N219" s="266"/>
      <c r="O219" s="266"/>
      <c r="P219" s="267"/>
      <c r="Q219" s="265" t="s">
        <v>504</v>
      </c>
      <c r="R219" s="266"/>
      <c r="S219" s="266"/>
      <c r="T219" s="266"/>
      <c r="U219" s="266"/>
      <c r="V219" s="266"/>
      <c r="W219" s="266"/>
      <c r="X219" s="266"/>
      <c r="Y219" s="266"/>
      <c r="Z219" s="266"/>
      <c r="AA219" s="266"/>
      <c r="AB219" s="442" t="s">
        <v>505</v>
      </c>
      <c r="AC219" s="266"/>
      <c r="AD219" s="267"/>
      <c r="AE219" s="282" t="s">
        <v>410</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96"/>
      <c r="B220" s="897"/>
      <c r="C220" s="901"/>
      <c r="D220" s="897"/>
      <c r="E220" s="901"/>
      <c r="F220" s="906"/>
      <c r="G220" s="428"/>
      <c r="H220" s="230"/>
      <c r="I220" s="230"/>
      <c r="J220" s="230"/>
      <c r="K220" s="230"/>
      <c r="L220" s="230"/>
      <c r="M220" s="230"/>
      <c r="N220" s="230"/>
      <c r="O220" s="230"/>
      <c r="P220" s="231"/>
      <c r="Q220" s="441"/>
      <c r="R220" s="230"/>
      <c r="S220" s="230"/>
      <c r="T220" s="230"/>
      <c r="U220" s="230"/>
      <c r="V220" s="230"/>
      <c r="W220" s="230"/>
      <c r="X220" s="230"/>
      <c r="Y220" s="230"/>
      <c r="Z220" s="230"/>
      <c r="AA220" s="230"/>
      <c r="AB220" s="443"/>
      <c r="AC220" s="230"/>
      <c r="AD220" s="231"/>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896"/>
      <c r="B221" s="897"/>
      <c r="C221" s="901"/>
      <c r="D221" s="897"/>
      <c r="E221" s="901"/>
      <c r="F221" s="906"/>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8"/>
      <c r="AF221" s="278"/>
      <c r="AG221" s="278"/>
      <c r="AH221" s="278"/>
      <c r="AI221" s="278"/>
      <c r="AJ221" s="278"/>
      <c r="AK221" s="278"/>
      <c r="AL221" s="278"/>
      <c r="AM221" s="278"/>
      <c r="AN221" s="278"/>
      <c r="AO221" s="278"/>
      <c r="AP221" s="278"/>
      <c r="AQ221" s="278"/>
      <c r="AR221" s="278"/>
      <c r="AS221" s="278"/>
      <c r="AT221" s="278"/>
      <c r="AU221" s="278"/>
      <c r="AV221" s="278"/>
      <c r="AW221" s="278"/>
      <c r="AX221" s="424"/>
      <c r="AY221">
        <f t="shared" si="12"/>
        <v>0</v>
      </c>
    </row>
    <row r="222" spans="1:51" ht="22.5" hidden="1" customHeight="1" x14ac:dyDescent="0.15">
      <c r="A222" s="896"/>
      <c r="B222" s="897"/>
      <c r="C222" s="901"/>
      <c r="D222" s="897"/>
      <c r="E222" s="901"/>
      <c r="F222" s="906"/>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8"/>
      <c r="AF222" s="278"/>
      <c r="AG222" s="278"/>
      <c r="AH222" s="278"/>
      <c r="AI222" s="278"/>
      <c r="AJ222" s="278"/>
      <c r="AK222" s="278"/>
      <c r="AL222" s="278"/>
      <c r="AM222" s="278"/>
      <c r="AN222" s="278"/>
      <c r="AO222" s="278"/>
      <c r="AP222" s="278"/>
      <c r="AQ222" s="278"/>
      <c r="AR222" s="278"/>
      <c r="AS222" s="278"/>
      <c r="AT222" s="278"/>
      <c r="AU222" s="278"/>
      <c r="AV222" s="278"/>
      <c r="AW222" s="278"/>
      <c r="AX222" s="424"/>
      <c r="AY222">
        <f t="shared" si="12"/>
        <v>0</v>
      </c>
    </row>
    <row r="223" spans="1:51" ht="25.5" hidden="1" customHeight="1" x14ac:dyDescent="0.15">
      <c r="A223" s="896"/>
      <c r="B223" s="897"/>
      <c r="C223" s="901"/>
      <c r="D223" s="897"/>
      <c r="E223" s="901"/>
      <c r="F223" s="906"/>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411</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896"/>
      <c r="B224" s="897"/>
      <c r="C224" s="901"/>
      <c r="D224" s="897"/>
      <c r="E224" s="901"/>
      <c r="F224" s="906"/>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896"/>
      <c r="B225" s="897"/>
      <c r="C225" s="901"/>
      <c r="D225" s="897"/>
      <c r="E225" s="901"/>
      <c r="F225" s="906"/>
      <c r="G225" s="405"/>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896"/>
      <c r="B226" s="897"/>
      <c r="C226" s="901"/>
      <c r="D226" s="897"/>
      <c r="E226" s="901"/>
      <c r="F226" s="906"/>
      <c r="G226" s="427" t="s">
        <v>41</v>
      </c>
      <c r="H226" s="266"/>
      <c r="I226" s="266"/>
      <c r="J226" s="266"/>
      <c r="K226" s="266"/>
      <c r="L226" s="266"/>
      <c r="M226" s="266"/>
      <c r="N226" s="266"/>
      <c r="O226" s="266"/>
      <c r="P226" s="267"/>
      <c r="Q226" s="265" t="s">
        <v>504</v>
      </c>
      <c r="R226" s="266"/>
      <c r="S226" s="266"/>
      <c r="T226" s="266"/>
      <c r="U226" s="266"/>
      <c r="V226" s="266"/>
      <c r="W226" s="266"/>
      <c r="X226" s="266"/>
      <c r="Y226" s="266"/>
      <c r="Z226" s="266"/>
      <c r="AA226" s="266"/>
      <c r="AB226" s="442" t="s">
        <v>505</v>
      </c>
      <c r="AC226" s="266"/>
      <c r="AD226" s="267"/>
      <c r="AE226" s="282" t="s">
        <v>410</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96"/>
      <c r="B227" s="897"/>
      <c r="C227" s="901"/>
      <c r="D227" s="897"/>
      <c r="E227" s="901"/>
      <c r="F227" s="906"/>
      <c r="G227" s="428"/>
      <c r="H227" s="230"/>
      <c r="I227" s="230"/>
      <c r="J227" s="230"/>
      <c r="K227" s="230"/>
      <c r="L227" s="230"/>
      <c r="M227" s="230"/>
      <c r="N227" s="230"/>
      <c r="O227" s="230"/>
      <c r="P227" s="231"/>
      <c r="Q227" s="441"/>
      <c r="R227" s="230"/>
      <c r="S227" s="230"/>
      <c r="T227" s="230"/>
      <c r="U227" s="230"/>
      <c r="V227" s="230"/>
      <c r="W227" s="230"/>
      <c r="X227" s="230"/>
      <c r="Y227" s="230"/>
      <c r="Z227" s="230"/>
      <c r="AA227" s="230"/>
      <c r="AB227" s="443"/>
      <c r="AC227" s="230"/>
      <c r="AD227" s="231"/>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896"/>
      <c r="B228" s="897"/>
      <c r="C228" s="901"/>
      <c r="D228" s="897"/>
      <c r="E228" s="901"/>
      <c r="F228" s="906"/>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8"/>
      <c r="AF228" s="278"/>
      <c r="AG228" s="278"/>
      <c r="AH228" s="278"/>
      <c r="AI228" s="278"/>
      <c r="AJ228" s="278"/>
      <c r="AK228" s="278"/>
      <c r="AL228" s="278"/>
      <c r="AM228" s="278"/>
      <c r="AN228" s="278"/>
      <c r="AO228" s="278"/>
      <c r="AP228" s="278"/>
      <c r="AQ228" s="278"/>
      <c r="AR228" s="278"/>
      <c r="AS228" s="278"/>
      <c r="AT228" s="278"/>
      <c r="AU228" s="278"/>
      <c r="AV228" s="278"/>
      <c r="AW228" s="278"/>
      <c r="AX228" s="424"/>
      <c r="AY228">
        <f t="shared" si="13"/>
        <v>0</v>
      </c>
    </row>
    <row r="229" spans="1:51" ht="22.5" hidden="1" customHeight="1" x14ac:dyDescent="0.15">
      <c r="A229" s="896"/>
      <c r="B229" s="897"/>
      <c r="C229" s="901"/>
      <c r="D229" s="897"/>
      <c r="E229" s="901"/>
      <c r="F229" s="906"/>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8"/>
      <c r="AF229" s="278"/>
      <c r="AG229" s="278"/>
      <c r="AH229" s="278"/>
      <c r="AI229" s="278"/>
      <c r="AJ229" s="278"/>
      <c r="AK229" s="278"/>
      <c r="AL229" s="278"/>
      <c r="AM229" s="278"/>
      <c r="AN229" s="278"/>
      <c r="AO229" s="278"/>
      <c r="AP229" s="278"/>
      <c r="AQ229" s="278"/>
      <c r="AR229" s="278"/>
      <c r="AS229" s="278"/>
      <c r="AT229" s="278"/>
      <c r="AU229" s="278"/>
      <c r="AV229" s="278"/>
      <c r="AW229" s="278"/>
      <c r="AX229" s="424"/>
      <c r="AY229">
        <f t="shared" si="13"/>
        <v>0</v>
      </c>
    </row>
    <row r="230" spans="1:51" ht="25.5" hidden="1" customHeight="1" x14ac:dyDescent="0.15">
      <c r="A230" s="896"/>
      <c r="B230" s="897"/>
      <c r="C230" s="901"/>
      <c r="D230" s="897"/>
      <c r="E230" s="901"/>
      <c r="F230" s="906"/>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411</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896"/>
      <c r="B231" s="897"/>
      <c r="C231" s="901"/>
      <c r="D231" s="897"/>
      <c r="E231" s="901"/>
      <c r="F231" s="906"/>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896"/>
      <c r="B232" s="897"/>
      <c r="C232" s="901"/>
      <c r="D232" s="897"/>
      <c r="E232" s="901"/>
      <c r="F232" s="906"/>
      <c r="G232" s="405"/>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896"/>
      <c r="B233" s="897"/>
      <c r="C233" s="901"/>
      <c r="D233" s="897"/>
      <c r="E233" s="901"/>
      <c r="F233" s="906"/>
      <c r="G233" s="427" t="s">
        <v>41</v>
      </c>
      <c r="H233" s="266"/>
      <c r="I233" s="266"/>
      <c r="J233" s="266"/>
      <c r="K233" s="266"/>
      <c r="L233" s="266"/>
      <c r="M233" s="266"/>
      <c r="N233" s="266"/>
      <c r="O233" s="266"/>
      <c r="P233" s="267"/>
      <c r="Q233" s="265" t="s">
        <v>504</v>
      </c>
      <c r="R233" s="266"/>
      <c r="S233" s="266"/>
      <c r="T233" s="266"/>
      <c r="U233" s="266"/>
      <c r="V233" s="266"/>
      <c r="W233" s="266"/>
      <c r="X233" s="266"/>
      <c r="Y233" s="266"/>
      <c r="Z233" s="266"/>
      <c r="AA233" s="266"/>
      <c r="AB233" s="442" t="s">
        <v>505</v>
      </c>
      <c r="AC233" s="266"/>
      <c r="AD233" s="267"/>
      <c r="AE233" s="282" t="s">
        <v>410</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96"/>
      <c r="B234" s="897"/>
      <c r="C234" s="901"/>
      <c r="D234" s="897"/>
      <c r="E234" s="901"/>
      <c r="F234" s="906"/>
      <c r="G234" s="428"/>
      <c r="H234" s="230"/>
      <c r="I234" s="230"/>
      <c r="J234" s="230"/>
      <c r="K234" s="230"/>
      <c r="L234" s="230"/>
      <c r="M234" s="230"/>
      <c r="N234" s="230"/>
      <c r="O234" s="230"/>
      <c r="P234" s="231"/>
      <c r="Q234" s="441"/>
      <c r="R234" s="230"/>
      <c r="S234" s="230"/>
      <c r="T234" s="230"/>
      <c r="U234" s="230"/>
      <c r="V234" s="230"/>
      <c r="W234" s="230"/>
      <c r="X234" s="230"/>
      <c r="Y234" s="230"/>
      <c r="Z234" s="230"/>
      <c r="AA234" s="230"/>
      <c r="AB234" s="443"/>
      <c r="AC234" s="230"/>
      <c r="AD234" s="231"/>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896"/>
      <c r="B235" s="897"/>
      <c r="C235" s="901"/>
      <c r="D235" s="897"/>
      <c r="E235" s="901"/>
      <c r="F235" s="906"/>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8"/>
      <c r="AF235" s="278"/>
      <c r="AG235" s="278"/>
      <c r="AH235" s="278"/>
      <c r="AI235" s="278"/>
      <c r="AJ235" s="278"/>
      <c r="AK235" s="278"/>
      <c r="AL235" s="278"/>
      <c r="AM235" s="278"/>
      <c r="AN235" s="278"/>
      <c r="AO235" s="278"/>
      <c r="AP235" s="278"/>
      <c r="AQ235" s="278"/>
      <c r="AR235" s="278"/>
      <c r="AS235" s="278"/>
      <c r="AT235" s="278"/>
      <c r="AU235" s="278"/>
      <c r="AV235" s="278"/>
      <c r="AW235" s="278"/>
      <c r="AX235" s="424"/>
      <c r="AY235">
        <f t="shared" si="14"/>
        <v>0</v>
      </c>
    </row>
    <row r="236" spans="1:51" ht="22.5" hidden="1" customHeight="1" x14ac:dyDescent="0.15">
      <c r="A236" s="896"/>
      <c r="B236" s="897"/>
      <c r="C236" s="901"/>
      <c r="D236" s="897"/>
      <c r="E236" s="901"/>
      <c r="F236" s="906"/>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8"/>
      <c r="AF236" s="278"/>
      <c r="AG236" s="278"/>
      <c r="AH236" s="278"/>
      <c r="AI236" s="278"/>
      <c r="AJ236" s="278"/>
      <c r="AK236" s="278"/>
      <c r="AL236" s="278"/>
      <c r="AM236" s="278"/>
      <c r="AN236" s="278"/>
      <c r="AO236" s="278"/>
      <c r="AP236" s="278"/>
      <c r="AQ236" s="278"/>
      <c r="AR236" s="278"/>
      <c r="AS236" s="278"/>
      <c r="AT236" s="278"/>
      <c r="AU236" s="278"/>
      <c r="AV236" s="278"/>
      <c r="AW236" s="278"/>
      <c r="AX236" s="424"/>
      <c r="AY236">
        <f t="shared" si="14"/>
        <v>0</v>
      </c>
    </row>
    <row r="237" spans="1:51" ht="25.5" hidden="1" customHeight="1" x14ac:dyDescent="0.15">
      <c r="A237" s="896"/>
      <c r="B237" s="897"/>
      <c r="C237" s="901"/>
      <c r="D237" s="897"/>
      <c r="E237" s="901"/>
      <c r="F237" s="906"/>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411</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896"/>
      <c r="B238" s="897"/>
      <c r="C238" s="901"/>
      <c r="D238" s="897"/>
      <c r="E238" s="901"/>
      <c r="F238" s="906"/>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896"/>
      <c r="B239" s="897"/>
      <c r="C239" s="901"/>
      <c r="D239" s="897"/>
      <c r="E239" s="901"/>
      <c r="F239" s="906"/>
      <c r="G239" s="405"/>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896"/>
      <c r="B240" s="897"/>
      <c r="C240" s="901"/>
      <c r="D240" s="897"/>
      <c r="E240" s="901"/>
      <c r="F240" s="906"/>
      <c r="G240" s="427" t="s">
        <v>41</v>
      </c>
      <c r="H240" s="266"/>
      <c r="I240" s="266"/>
      <c r="J240" s="266"/>
      <c r="K240" s="266"/>
      <c r="L240" s="266"/>
      <c r="M240" s="266"/>
      <c r="N240" s="266"/>
      <c r="O240" s="266"/>
      <c r="P240" s="267"/>
      <c r="Q240" s="265" t="s">
        <v>504</v>
      </c>
      <c r="R240" s="266"/>
      <c r="S240" s="266"/>
      <c r="T240" s="266"/>
      <c r="U240" s="266"/>
      <c r="V240" s="266"/>
      <c r="W240" s="266"/>
      <c r="X240" s="266"/>
      <c r="Y240" s="266"/>
      <c r="Z240" s="266"/>
      <c r="AA240" s="266"/>
      <c r="AB240" s="442" t="s">
        <v>505</v>
      </c>
      <c r="AC240" s="266"/>
      <c r="AD240" s="267"/>
      <c r="AE240" s="282" t="s">
        <v>410</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96"/>
      <c r="B241" s="897"/>
      <c r="C241" s="901"/>
      <c r="D241" s="897"/>
      <c r="E241" s="901"/>
      <c r="F241" s="906"/>
      <c r="G241" s="428"/>
      <c r="H241" s="230"/>
      <c r="I241" s="230"/>
      <c r="J241" s="230"/>
      <c r="K241" s="230"/>
      <c r="L241" s="230"/>
      <c r="M241" s="230"/>
      <c r="N241" s="230"/>
      <c r="O241" s="230"/>
      <c r="P241" s="231"/>
      <c r="Q241" s="441"/>
      <c r="R241" s="230"/>
      <c r="S241" s="230"/>
      <c r="T241" s="230"/>
      <c r="U241" s="230"/>
      <c r="V241" s="230"/>
      <c r="W241" s="230"/>
      <c r="X241" s="230"/>
      <c r="Y241" s="230"/>
      <c r="Z241" s="230"/>
      <c r="AA241" s="230"/>
      <c r="AB241" s="443"/>
      <c r="AC241" s="230"/>
      <c r="AD241" s="231"/>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896"/>
      <c r="B242" s="897"/>
      <c r="C242" s="901"/>
      <c r="D242" s="897"/>
      <c r="E242" s="901"/>
      <c r="F242" s="906"/>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8"/>
      <c r="AF242" s="278"/>
      <c r="AG242" s="278"/>
      <c r="AH242" s="278"/>
      <c r="AI242" s="278"/>
      <c r="AJ242" s="278"/>
      <c r="AK242" s="278"/>
      <c r="AL242" s="278"/>
      <c r="AM242" s="278"/>
      <c r="AN242" s="278"/>
      <c r="AO242" s="278"/>
      <c r="AP242" s="278"/>
      <c r="AQ242" s="278"/>
      <c r="AR242" s="278"/>
      <c r="AS242" s="278"/>
      <c r="AT242" s="278"/>
      <c r="AU242" s="278"/>
      <c r="AV242" s="278"/>
      <c r="AW242" s="278"/>
      <c r="AX242" s="424"/>
      <c r="AY242">
        <f t="shared" si="15"/>
        <v>0</v>
      </c>
    </row>
    <row r="243" spans="1:51" ht="22.5" hidden="1" customHeight="1" x14ac:dyDescent="0.15">
      <c r="A243" s="896"/>
      <c r="B243" s="897"/>
      <c r="C243" s="901"/>
      <c r="D243" s="897"/>
      <c r="E243" s="901"/>
      <c r="F243" s="906"/>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8"/>
      <c r="AF243" s="278"/>
      <c r="AG243" s="278"/>
      <c r="AH243" s="278"/>
      <c r="AI243" s="278"/>
      <c r="AJ243" s="278"/>
      <c r="AK243" s="278"/>
      <c r="AL243" s="278"/>
      <c r="AM243" s="278"/>
      <c r="AN243" s="278"/>
      <c r="AO243" s="278"/>
      <c r="AP243" s="278"/>
      <c r="AQ243" s="278"/>
      <c r="AR243" s="278"/>
      <c r="AS243" s="278"/>
      <c r="AT243" s="278"/>
      <c r="AU243" s="278"/>
      <c r="AV243" s="278"/>
      <c r="AW243" s="278"/>
      <c r="AX243" s="424"/>
      <c r="AY243">
        <f t="shared" si="15"/>
        <v>0</v>
      </c>
    </row>
    <row r="244" spans="1:51" ht="25.5" hidden="1" customHeight="1" x14ac:dyDescent="0.15">
      <c r="A244" s="896"/>
      <c r="B244" s="897"/>
      <c r="C244" s="901"/>
      <c r="D244" s="897"/>
      <c r="E244" s="901"/>
      <c r="F244" s="906"/>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411</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896"/>
      <c r="B245" s="897"/>
      <c r="C245" s="901"/>
      <c r="D245" s="897"/>
      <c r="E245" s="901"/>
      <c r="F245" s="906"/>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896"/>
      <c r="B246" s="897"/>
      <c r="C246" s="901"/>
      <c r="D246" s="897"/>
      <c r="E246" s="902"/>
      <c r="F246" s="907"/>
      <c r="G246" s="405"/>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hidden="1" customHeight="1" x14ac:dyDescent="0.15">
      <c r="A247" s="896"/>
      <c r="B247" s="897"/>
      <c r="C247" s="901"/>
      <c r="D247" s="897"/>
      <c r="E247" s="433" t="s">
        <v>463</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896"/>
      <c r="B248" s="897"/>
      <c r="C248" s="901"/>
      <c r="D248" s="897"/>
      <c r="E248" s="409"/>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0</v>
      </c>
    </row>
    <row r="249" spans="1:51" ht="24.75" hidden="1" customHeight="1" x14ac:dyDescent="0.15">
      <c r="A249" s="896"/>
      <c r="B249" s="897"/>
      <c r="C249" s="901"/>
      <c r="D249" s="897"/>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2"/>
      <c r="AY249">
        <f>$AY$247</f>
        <v>0</v>
      </c>
    </row>
    <row r="250" spans="1:51" ht="45" hidden="1" customHeight="1" x14ac:dyDescent="0.15">
      <c r="A250" s="896"/>
      <c r="B250" s="897"/>
      <c r="C250" s="901"/>
      <c r="D250" s="897"/>
      <c r="E250" s="398" t="s">
        <v>428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96"/>
      <c r="B251" s="897"/>
      <c r="C251" s="901"/>
      <c r="D251" s="897"/>
      <c r="E251" s="403" t="s">
        <v>426</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96"/>
      <c r="B252" s="897"/>
      <c r="C252" s="901"/>
      <c r="D252" s="897"/>
      <c r="E252" s="904" t="s">
        <v>373</v>
      </c>
      <c r="F252" s="905"/>
      <c r="G252" s="835" t="s">
        <v>404</v>
      </c>
      <c r="H252" s="249"/>
      <c r="I252" s="249"/>
      <c r="J252" s="249"/>
      <c r="K252" s="249"/>
      <c r="L252" s="249"/>
      <c r="M252" s="249"/>
      <c r="N252" s="249"/>
      <c r="O252" s="249"/>
      <c r="P252" s="249"/>
      <c r="Q252" s="249"/>
      <c r="R252" s="249"/>
      <c r="S252" s="249"/>
      <c r="T252" s="249"/>
      <c r="U252" s="249"/>
      <c r="V252" s="249"/>
      <c r="W252" s="249"/>
      <c r="X252" s="250"/>
      <c r="Y252" s="798"/>
      <c r="Z252" s="799"/>
      <c r="AA252" s="800"/>
      <c r="AB252" s="248" t="s">
        <v>49</v>
      </c>
      <c r="AC252" s="249"/>
      <c r="AD252" s="250"/>
      <c r="AE252" s="265" t="s">
        <v>520</v>
      </c>
      <c r="AF252" s="266"/>
      <c r="AG252" s="266"/>
      <c r="AH252" s="267"/>
      <c r="AI252" s="265" t="s">
        <v>87</v>
      </c>
      <c r="AJ252" s="266"/>
      <c r="AK252" s="266"/>
      <c r="AL252" s="267"/>
      <c r="AM252" s="265" t="s">
        <v>215</v>
      </c>
      <c r="AN252" s="266"/>
      <c r="AO252" s="266"/>
      <c r="AP252" s="267"/>
      <c r="AQ252" s="248" t="s">
        <v>386</v>
      </c>
      <c r="AR252" s="249"/>
      <c r="AS252" s="249"/>
      <c r="AT252" s="250"/>
      <c r="AU252" s="394" t="s">
        <v>408</v>
      </c>
      <c r="AV252" s="394"/>
      <c r="AW252" s="394"/>
      <c r="AX252" s="395"/>
      <c r="AY252">
        <f>COUNTA($G$254)</f>
        <v>0</v>
      </c>
    </row>
    <row r="253" spans="1:51" ht="18.75" hidden="1" customHeight="1" x14ac:dyDescent="0.15">
      <c r="A253" s="896"/>
      <c r="B253" s="897"/>
      <c r="C253" s="901"/>
      <c r="D253" s="897"/>
      <c r="E253" s="901"/>
      <c r="F253" s="906"/>
      <c r="G253" s="428"/>
      <c r="H253" s="230"/>
      <c r="I253" s="230"/>
      <c r="J253" s="230"/>
      <c r="K253" s="230"/>
      <c r="L253" s="230"/>
      <c r="M253" s="230"/>
      <c r="N253" s="230"/>
      <c r="O253" s="230"/>
      <c r="P253" s="230"/>
      <c r="Q253" s="230"/>
      <c r="R253" s="230"/>
      <c r="S253" s="230"/>
      <c r="T253" s="230"/>
      <c r="U253" s="230"/>
      <c r="V253" s="230"/>
      <c r="W253" s="230"/>
      <c r="X253" s="231"/>
      <c r="Y253" s="328"/>
      <c r="Z253" s="329"/>
      <c r="AA253" s="330"/>
      <c r="AB253" s="441"/>
      <c r="AC253" s="230"/>
      <c r="AD253" s="231"/>
      <c r="AE253" s="441"/>
      <c r="AF253" s="230"/>
      <c r="AG253" s="230"/>
      <c r="AH253" s="231"/>
      <c r="AI253" s="441"/>
      <c r="AJ253" s="230"/>
      <c r="AK253" s="230"/>
      <c r="AL253" s="231"/>
      <c r="AM253" s="441"/>
      <c r="AN253" s="230"/>
      <c r="AO253" s="230"/>
      <c r="AP253" s="231"/>
      <c r="AQ253" s="294"/>
      <c r="AR253" s="232"/>
      <c r="AS253" s="230" t="s">
        <v>387</v>
      </c>
      <c r="AT253" s="231"/>
      <c r="AU253" s="229"/>
      <c r="AV253" s="229"/>
      <c r="AW253" s="230" t="s">
        <v>329</v>
      </c>
      <c r="AX253" s="257"/>
      <c r="AY253">
        <f>$AY$252</f>
        <v>0</v>
      </c>
    </row>
    <row r="254" spans="1:51" ht="39.75" hidden="1" customHeight="1" x14ac:dyDescent="0.15">
      <c r="A254" s="896"/>
      <c r="B254" s="897"/>
      <c r="C254" s="901"/>
      <c r="D254" s="897"/>
      <c r="E254" s="901"/>
      <c r="F254" s="906"/>
      <c r="G254" s="436"/>
      <c r="H254" s="410"/>
      <c r="I254" s="410"/>
      <c r="J254" s="410"/>
      <c r="K254" s="410"/>
      <c r="L254" s="410"/>
      <c r="M254" s="410"/>
      <c r="N254" s="410"/>
      <c r="O254" s="410"/>
      <c r="P254" s="410"/>
      <c r="Q254" s="410"/>
      <c r="R254" s="410"/>
      <c r="S254" s="410"/>
      <c r="T254" s="410"/>
      <c r="U254" s="410"/>
      <c r="V254" s="410"/>
      <c r="W254" s="410"/>
      <c r="X254" s="437"/>
      <c r="Y254" s="285" t="s">
        <v>405</v>
      </c>
      <c r="Z254" s="258"/>
      <c r="AA254" s="259"/>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96"/>
      <c r="B255" s="897"/>
      <c r="C255" s="901"/>
      <c r="D255" s="897"/>
      <c r="E255" s="901"/>
      <c r="F255" s="906"/>
      <c r="G255" s="405"/>
      <c r="H255" s="416"/>
      <c r="I255" s="416"/>
      <c r="J255" s="416"/>
      <c r="K255" s="416"/>
      <c r="L255" s="416"/>
      <c r="M255" s="416"/>
      <c r="N255" s="416"/>
      <c r="O255" s="416"/>
      <c r="P255" s="416"/>
      <c r="Q255" s="416"/>
      <c r="R255" s="416"/>
      <c r="S255" s="416"/>
      <c r="T255" s="416"/>
      <c r="U255" s="416"/>
      <c r="V255" s="416"/>
      <c r="W255" s="416"/>
      <c r="X255" s="440"/>
      <c r="Y255" s="205" t="s">
        <v>105</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96"/>
      <c r="B256" s="897"/>
      <c r="C256" s="901"/>
      <c r="D256" s="897"/>
      <c r="E256" s="901"/>
      <c r="F256" s="906"/>
      <c r="G256" s="835" t="s">
        <v>404</v>
      </c>
      <c r="H256" s="249"/>
      <c r="I256" s="249"/>
      <c r="J256" s="249"/>
      <c r="K256" s="249"/>
      <c r="L256" s="249"/>
      <c r="M256" s="249"/>
      <c r="N256" s="249"/>
      <c r="O256" s="249"/>
      <c r="P256" s="249"/>
      <c r="Q256" s="249"/>
      <c r="R256" s="249"/>
      <c r="S256" s="249"/>
      <c r="T256" s="249"/>
      <c r="U256" s="249"/>
      <c r="V256" s="249"/>
      <c r="W256" s="249"/>
      <c r="X256" s="250"/>
      <c r="Y256" s="798"/>
      <c r="Z256" s="799"/>
      <c r="AA256" s="800"/>
      <c r="AB256" s="248" t="s">
        <v>49</v>
      </c>
      <c r="AC256" s="249"/>
      <c r="AD256" s="250"/>
      <c r="AE256" s="265" t="s">
        <v>520</v>
      </c>
      <c r="AF256" s="266"/>
      <c r="AG256" s="266"/>
      <c r="AH256" s="267"/>
      <c r="AI256" s="265" t="s">
        <v>87</v>
      </c>
      <c r="AJ256" s="266"/>
      <c r="AK256" s="266"/>
      <c r="AL256" s="267"/>
      <c r="AM256" s="265" t="s">
        <v>215</v>
      </c>
      <c r="AN256" s="266"/>
      <c r="AO256" s="266"/>
      <c r="AP256" s="267"/>
      <c r="AQ256" s="248" t="s">
        <v>386</v>
      </c>
      <c r="AR256" s="249"/>
      <c r="AS256" s="249"/>
      <c r="AT256" s="250"/>
      <c r="AU256" s="394" t="s">
        <v>408</v>
      </c>
      <c r="AV256" s="394"/>
      <c r="AW256" s="394"/>
      <c r="AX256" s="395"/>
      <c r="AY256">
        <f>COUNTA($G$258)</f>
        <v>0</v>
      </c>
    </row>
    <row r="257" spans="1:51" ht="18.75" hidden="1" customHeight="1" x14ac:dyDescent="0.15">
      <c r="A257" s="896"/>
      <c r="B257" s="897"/>
      <c r="C257" s="901"/>
      <c r="D257" s="897"/>
      <c r="E257" s="901"/>
      <c r="F257" s="906"/>
      <c r="G257" s="428"/>
      <c r="H257" s="230"/>
      <c r="I257" s="230"/>
      <c r="J257" s="230"/>
      <c r="K257" s="230"/>
      <c r="L257" s="230"/>
      <c r="M257" s="230"/>
      <c r="N257" s="230"/>
      <c r="O257" s="230"/>
      <c r="P257" s="230"/>
      <c r="Q257" s="230"/>
      <c r="R257" s="230"/>
      <c r="S257" s="230"/>
      <c r="T257" s="230"/>
      <c r="U257" s="230"/>
      <c r="V257" s="230"/>
      <c r="W257" s="230"/>
      <c r="X257" s="231"/>
      <c r="Y257" s="328"/>
      <c r="Z257" s="329"/>
      <c r="AA257" s="330"/>
      <c r="AB257" s="441"/>
      <c r="AC257" s="230"/>
      <c r="AD257" s="231"/>
      <c r="AE257" s="441"/>
      <c r="AF257" s="230"/>
      <c r="AG257" s="230"/>
      <c r="AH257" s="231"/>
      <c r="AI257" s="441"/>
      <c r="AJ257" s="230"/>
      <c r="AK257" s="230"/>
      <c r="AL257" s="231"/>
      <c r="AM257" s="441"/>
      <c r="AN257" s="230"/>
      <c r="AO257" s="230"/>
      <c r="AP257" s="231"/>
      <c r="AQ257" s="294"/>
      <c r="AR257" s="232"/>
      <c r="AS257" s="230" t="s">
        <v>387</v>
      </c>
      <c r="AT257" s="231"/>
      <c r="AU257" s="229"/>
      <c r="AV257" s="229"/>
      <c r="AW257" s="230" t="s">
        <v>329</v>
      </c>
      <c r="AX257" s="257"/>
      <c r="AY257">
        <f>$AY$256</f>
        <v>0</v>
      </c>
    </row>
    <row r="258" spans="1:51" ht="39.75" hidden="1" customHeight="1" x14ac:dyDescent="0.15">
      <c r="A258" s="896"/>
      <c r="B258" s="897"/>
      <c r="C258" s="901"/>
      <c r="D258" s="897"/>
      <c r="E258" s="901"/>
      <c r="F258" s="906"/>
      <c r="G258" s="436"/>
      <c r="H258" s="410"/>
      <c r="I258" s="410"/>
      <c r="J258" s="410"/>
      <c r="K258" s="410"/>
      <c r="L258" s="410"/>
      <c r="M258" s="410"/>
      <c r="N258" s="410"/>
      <c r="O258" s="410"/>
      <c r="P258" s="410"/>
      <c r="Q258" s="410"/>
      <c r="R258" s="410"/>
      <c r="S258" s="410"/>
      <c r="T258" s="410"/>
      <c r="U258" s="410"/>
      <c r="V258" s="410"/>
      <c r="W258" s="410"/>
      <c r="X258" s="437"/>
      <c r="Y258" s="285" t="s">
        <v>405</v>
      </c>
      <c r="Z258" s="258"/>
      <c r="AA258" s="259"/>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96"/>
      <c r="B259" s="897"/>
      <c r="C259" s="901"/>
      <c r="D259" s="897"/>
      <c r="E259" s="901"/>
      <c r="F259" s="906"/>
      <c r="G259" s="405"/>
      <c r="H259" s="416"/>
      <c r="I259" s="416"/>
      <c r="J259" s="416"/>
      <c r="K259" s="416"/>
      <c r="L259" s="416"/>
      <c r="M259" s="416"/>
      <c r="N259" s="416"/>
      <c r="O259" s="416"/>
      <c r="P259" s="416"/>
      <c r="Q259" s="416"/>
      <c r="R259" s="416"/>
      <c r="S259" s="416"/>
      <c r="T259" s="416"/>
      <c r="U259" s="416"/>
      <c r="V259" s="416"/>
      <c r="W259" s="416"/>
      <c r="X259" s="440"/>
      <c r="Y259" s="205" t="s">
        <v>105</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96"/>
      <c r="B260" s="897"/>
      <c r="C260" s="901"/>
      <c r="D260" s="897"/>
      <c r="E260" s="901"/>
      <c r="F260" s="906"/>
      <c r="G260" s="835" t="s">
        <v>404</v>
      </c>
      <c r="H260" s="249"/>
      <c r="I260" s="249"/>
      <c r="J260" s="249"/>
      <c r="K260" s="249"/>
      <c r="L260" s="249"/>
      <c r="M260" s="249"/>
      <c r="N260" s="249"/>
      <c r="O260" s="249"/>
      <c r="P260" s="249"/>
      <c r="Q260" s="249"/>
      <c r="R260" s="249"/>
      <c r="S260" s="249"/>
      <c r="T260" s="249"/>
      <c r="U260" s="249"/>
      <c r="V260" s="249"/>
      <c r="W260" s="249"/>
      <c r="X260" s="250"/>
      <c r="Y260" s="798"/>
      <c r="Z260" s="799"/>
      <c r="AA260" s="800"/>
      <c r="AB260" s="248" t="s">
        <v>49</v>
      </c>
      <c r="AC260" s="249"/>
      <c r="AD260" s="250"/>
      <c r="AE260" s="265" t="s">
        <v>520</v>
      </c>
      <c r="AF260" s="266"/>
      <c r="AG260" s="266"/>
      <c r="AH260" s="267"/>
      <c r="AI260" s="265" t="s">
        <v>87</v>
      </c>
      <c r="AJ260" s="266"/>
      <c r="AK260" s="266"/>
      <c r="AL260" s="267"/>
      <c r="AM260" s="265" t="s">
        <v>215</v>
      </c>
      <c r="AN260" s="266"/>
      <c r="AO260" s="266"/>
      <c r="AP260" s="267"/>
      <c r="AQ260" s="248" t="s">
        <v>386</v>
      </c>
      <c r="AR260" s="249"/>
      <c r="AS260" s="249"/>
      <c r="AT260" s="250"/>
      <c r="AU260" s="394" t="s">
        <v>408</v>
      </c>
      <c r="AV260" s="394"/>
      <c r="AW260" s="394"/>
      <c r="AX260" s="395"/>
      <c r="AY260">
        <f>COUNTA($G$262)</f>
        <v>0</v>
      </c>
    </row>
    <row r="261" spans="1:51" ht="18.75" hidden="1" customHeight="1" x14ac:dyDescent="0.15">
      <c r="A261" s="896"/>
      <c r="B261" s="897"/>
      <c r="C261" s="901"/>
      <c r="D261" s="897"/>
      <c r="E261" s="901"/>
      <c r="F261" s="906"/>
      <c r="G261" s="428"/>
      <c r="H261" s="230"/>
      <c r="I261" s="230"/>
      <c r="J261" s="230"/>
      <c r="K261" s="230"/>
      <c r="L261" s="230"/>
      <c r="M261" s="230"/>
      <c r="N261" s="230"/>
      <c r="O261" s="230"/>
      <c r="P261" s="230"/>
      <c r="Q261" s="230"/>
      <c r="R261" s="230"/>
      <c r="S261" s="230"/>
      <c r="T261" s="230"/>
      <c r="U261" s="230"/>
      <c r="V261" s="230"/>
      <c r="W261" s="230"/>
      <c r="X261" s="231"/>
      <c r="Y261" s="328"/>
      <c r="Z261" s="329"/>
      <c r="AA261" s="330"/>
      <c r="AB261" s="441"/>
      <c r="AC261" s="230"/>
      <c r="AD261" s="231"/>
      <c r="AE261" s="441"/>
      <c r="AF261" s="230"/>
      <c r="AG261" s="230"/>
      <c r="AH261" s="231"/>
      <c r="AI261" s="441"/>
      <c r="AJ261" s="230"/>
      <c r="AK261" s="230"/>
      <c r="AL261" s="231"/>
      <c r="AM261" s="441"/>
      <c r="AN261" s="230"/>
      <c r="AO261" s="230"/>
      <c r="AP261" s="231"/>
      <c r="AQ261" s="294"/>
      <c r="AR261" s="232"/>
      <c r="AS261" s="230" t="s">
        <v>387</v>
      </c>
      <c r="AT261" s="231"/>
      <c r="AU261" s="229"/>
      <c r="AV261" s="229"/>
      <c r="AW261" s="230" t="s">
        <v>329</v>
      </c>
      <c r="AX261" s="257"/>
      <c r="AY261">
        <f>$AY$260</f>
        <v>0</v>
      </c>
    </row>
    <row r="262" spans="1:51" ht="39.75" hidden="1" customHeight="1" x14ac:dyDescent="0.15">
      <c r="A262" s="896"/>
      <c r="B262" s="897"/>
      <c r="C262" s="901"/>
      <c r="D262" s="897"/>
      <c r="E262" s="901"/>
      <c r="F262" s="906"/>
      <c r="G262" s="436"/>
      <c r="H262" s="410"/>
      <c r="I262" s="410"/>
      <c r="J262" s="410"/>
      <c r="K262" s="410"/>
      <c r="L262" s="410"/>
      <c r="M262" s="410"/>
      <c r="N262" s="410"/>
      <c r="O262" s="410"/>
      <c r="P262" s="410"/>
      <c r="Q262" s="410"/>
      <c r="R262" s="410"/>
      <c r="S262" s="410"/>
      <c r="T262" s="410"/>
      <c r="U262" s="410"/>
      <c r="V262" s="410"/>
      <c r="W262" s="410"/>
      <c r="X262" s="437"/>
      <c r="Y262" s="285" t="s">
        <v>405</v>
      </c>
      <c r="Z262" s="258"/>
      <c r="AA262" s="259"/>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96"/>
      <c r="B263" s="897"/>
      <c r="C263" s="901"/>
      <c r="D263" s="897"/>
      <c r="E263" s="901"/>
      <c r="F263" s="906"/>
      <c r="G263" s="405"/>
      <c r="H263" s="416"/>
      <c r="I263" s="416"/>
      <c r="J263" s="416"/>
      <c r="K263" s="416"/>
      <c r="L263" s="416"/>
      <c r="M263" s="416"/>
      <c r="N263" s="416"/>
      <c r="O263" s="416"/>
      <c r="P263" s="416"/>
      <c r="Q263" s="416"/>
      <c r="R263" s="416"/>
      <c r="S263" s="416"/>
      <c r="T263" s="416"/>
      <c r="U263" s="416"/>
      <c r="V263" s="416"/>
      <c r="W263" s="416"/>
      <c r="X263" s="440"/>
      <c r="Y263" s="205" t="s">
        <v>105</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96"/>
      <c r="B264" s="897"/>
      <c r="C264" s="901"/>
      <c r="D264" s="897"/>
      <c r="E264" s="901"/>
      <c r="F264" s="906"/>
      <c r="G264" s="427" t="s">
        <v>404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520</v>
      </c>
      <c r="AF264" s="266"/>
      <c r="AG264" s="266"/>
      <c r="AH264" s="267"/>
      <c r="AI264" s="265" t="s">
        <v>87</v>
      </c>
      <c r="AJ264" s="266"/>
      <c r="AK264" s="266"/>
      <c r="AL264" s="267"/>
      <c r="AM264" s="265" t="s">
        <v>215</v>
      </c>
      <c r="AN264" s="266"/>
      <c r="AO264" s="266"/>
      <c r="AP264" s="267"/>
      <c r="AQ264" s="265" t="s">
        <v>386</v>
      </c>
      <c r="AR264" s="266"/>
      <c r="AS264" s="266"/>
      <c r="AT264" s="267"/>
      <c r="AU264" s="283" t="s">
        <v>408</v>
      </c>
      <c r="AV264" s="283"/>
      <c r="AW264" s="283"/>
      <c r="AX264" s="284"/>
      <c r="AY264">
        <f>COUNTA($G$266)</f>
        <v>0</v>
      </c>
    </row>
    <row r="265" spans="1:51" ht="18.75" hidden="1" customHeight="1" x14ac:dyDescent="0.15">
      <c r="A265" s="896"/>
      <c r="B265" s="897"/>
      <c r="C265" s="901"/>
      <c r="D265" s="897"/>
      <c r="E265" s="901"/>
      <c r="F265" s="906"/>
      <c r="G265" s="428"/>
      <c r="H265" s="230"/>
      <c r="I265" s="230"/>
      <c r="J265" s="230"/>
      <c r="K265" s="230"/>
      <c r="L265" s="230"/>
      <c r="M265" s="230"/>
      <c r="N265" s="230"/>
      <c r="O265" s="230"/>
      <c r="P265" s="230"/>
      <c r="Q265" s="230"/>
      <c r="R265" s="230"/>
      <c r="S265" s="230"/>
      <c r="T265" s="230"/>
      <c r="U265" s="230"/>
      <c r="V265" s="230"/>
      <c r="W265" s="230"/>
      <c r="X265" s="231"/>
      <c r="Y265" s="328"/>
      <c r="Z265" s="329"/>
      <c r="AA265" s="330"/>
      <c r="AB265" s="441"/>
      <c r="AC265" s="230"/>
      <c r="AD265" s="231"/>
      <c r="AE265" s="441"/>
      <c r="AF265" s="230"/>
      <c r="AG265" s="230"/>
      <c r="AH265" s="231"/>
      <c r="AI265" s="441"/>
      <c r="AJ265" s="230"/>
      <c r="AK265" s="230"/>
      <c r="AL265" s="231"/>
      <c r="AM265" s="441"/>
      <c r="AN265" s="230"/>
      <c r="AO265" s="230"/>
      <c r="AP265" s="231"/>
      <c r="AQ265" s="294"/>
      <c r="AR265" s="232"/>
      <c r="AS265" s="230" t="s">
        <v>387</v>
      </c>
      <c r="AT265" s="231"/>
      <c r="AU265" s="229"/>
      <c r="AV265" s="229"/>
      <c r="AW265" s="230" t="s">
        <v>329</v>
      </c>
      <c r="AX265" s="257"/>
      <c r="AY265">
        <f>$AY$264</f>
        <v>0</v>
      </c>
    </row>
    <row r="266" spans="1:51" ht="39.75" hidden="1" customHeight="1" x14ac:dyDescent="0.15">
      <c r="A266" s="896"/>
      <c r="B266" s="897"/>
      <c r="C266" s="901"/>
      <c r="D266" s="897"/>
      <c r="E266" s="901"/>
      <c r="F266" s="906"/>
      <c r="G266" s="436"/>
      <c r="H266" s="410"/>
      <c r="I266" s="410"/>
      <c r="J266" s="410"/>
      <c r="K266" s="410"/>
      <c r="L266" s="410"/>
      <c r="M266" s="410"/>
      <c r="N266" s="410"/>
      <c r="O266" s="410"/>
      <c r="P266" s="410"/>
      <c r="Q266" s="410"/>
      <c r="R266" s="410"/>
      <c r="S266" s="410"/>
      <c r="T266" s="410"/>
      <c r="U266" s="410"/>
      <c r="V266" s="410"/>
      <c r="W266" s="410"/>
      <c r="X266" s="437"/>
      <c r="Y266" s="285" t="s">
        <v>405</v>
      </c>
      <c r="Z266" s="258"/>
      <c r="AA266" s="259"/>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96"/>
      <c r="B267" s="897"/>
      <c r="C267" s="901"/>
      <c r="D267" s="897"/>
      <c r="E267" s="901"/>
      <c r="F267" s="906"/>
      <c r="G267" s="405"/>
      <c r="H267" s="416"/>
      <c r="I267" s="416"/>
      <c r="J267" s="416"/>
      <c r="K267" s="416"/>
      <c r="L267" s="416"/>
      <c r="M267" s="416"/>
      <c r="N267" s="416"/>
      <c r="O267" s="416"/>
      <c r="P267" s="416"/>
      <c r="Q267" s="416"/>
      <c r="R267" s="416"/>
      <c r="S267" s="416"/>
      <c r="T267" s="416"/>
      <c r="U267" s="416"/>
      <c r="V267" s="416"/>
      <c r="W267" s="416"/>
      <c r="X267" s="440"/>
      <c r="Y267" s="205" t="s">
        <v>105</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96"/>
      <c r="B268" s="897"/>
      <c r="C268" s="901"/>
      <c r="D268" s="897"/>
      <c r="E268" s="901"/>
      <c r="F268" s="906"/>
      <c r="G268" s="835" t="s">
        <v>404</v>
      </c>
      <c r="H268" s="249"/>
      <c r="I268" s="249"/>
      <c r="J268" s="249"/>
      <c r="K268" s="249"/>
      <c r="L268" s="249"/>
      <c r="M268" s="249"/>
      <c r="N268" s="249"/>
      <c r="O268" s="249"/>
      <c r="P268" s="249"/>
      <c r="Q268" s="249"/>
      <c r="R268" s="249"/>
      <c r="S268" s="249"/>
      <c r="T268" s="249"/>
      <c r="U268" s="249"/>
      <c r="V268" s="249"/>
      <c r="W268" s="249"/>
      <c r="X268" s="250"/>
      <c r="Y268" s="798"/>
      <c r="Z268" s="799"/>
      <c r="AA268" s="800"/>
      <c r="AB268" s="248" t="s">
        <v>49</v>
      </c>
      <c r="AC268" s="249"/>
      <c r="AD268" s="250"/>
      <c r="AE268" s="265" t="s">
        <v>520</v>
      </c>
      <c r="AF268" s="266"/>
      <c r="AG268" s="266"/>
      <c r="AH268" s="267"/>
      <c r="AI268" s="265" t="s">
        <v>87</v>
      </c>
      <c r="AJ268" s="266"/>
      <c r="AK268" s="266"/>
      <c r="AL268" s="267"/>
      <c r="AM268" s="265" t="s">
        <v>215</v>
      </c>
      <c r="AN268" s="266"/>
      <c r="AO268" s="266"/>
      <c r="AP268" s="267"/>
      <c r="AQ268" s="248" t="s">
        <v>386</v>
      </c>
      <c r="AR268" s="249"/>
      <c r="AS268" s="249"/>
      <c r="AT268" s="250"/>
      <c r="AU268" s="394" t="s">
        <v>408</v>
      </c>
      <c r="AV268" s="394"/>
      <c r="AW268" s="394"/>
      <c r="AX268" s="395"/>
      <c r="AY268">
        <f>COUNTA($G$270)</f>
        <v>0</v>
      </c>
    </row>
    <row r="269" spans="1:51" ht="18.75" hidden="1" customHeight="1" x14ac:dyDescent="0.15">
      <c r="A269" s="896"/>
      <c r="B269" s="897"/>
      <c r="C269" s="901"/>
      <c r="D269" s="897"/>
      <c r="E269" s="901"/>
      <c r="F269" s="906"/>
      <c r="G269" s="428"/>
      <c r="H269" s="230"/>
      <c r="I269" s="230"/>
      <c r="J269" s="230"/>
      <c r="K269" s="230"/>
      <c r="L269" s="230"/>
      <c r="M269" s="230"/>
      <c r="N269" s="230"/>
      <c r="O269" s="230"/>
      <c r="P269" s="230"/>
      <c r="Q269" s="230"/>
      <c r="R269" s="230"/>
      <c r="S269" s="230"/>
      <c r="T269" s="230"/>
      <c r="U269" s="230"/>
      <c r="V269" s="230"/>
      <c r="W269" s="230"/>
      <c r="X269" s="231"/>
      <c r="Y269" s="328"/>
      <c r="Z269" s="329"/>
      <c r="AA269" s="330"/>
      <c r="AB269" s="441"/>
      <c r="AC269" s="230"/>
      <c r="AD269" s="231"/>
      <c r="AE269" s="441"/>
      <c r="AF269" s="230"/>
      <c r="AG269" s="230"/>
      <c r="AH269" s="231"/>
      <c r="AI269" s="441"/>
      <c r="AJ269" s="230"/>
      <c r="AK269" s="230"/>
      <c r="AL269" s="231"/>
      <c r="AM269" s="441"/>
      <c r="AN269" s="230"/>
      <c r="AO269" s="230"/>
      <c r="AP269" s="231"/>
      <c r="AQ269" s="294"/>
      <c r="AR269" s="232"/>
      <c r="AS269" s="230" t="s">
        <v>387</v>
      </c>
      <c r="AT269" s="231"/>
      <c r="AU269" s="229"/>
      <c r="AV269" s="229"/>
      <c r="AW269" s="230" t="s">
        <v>329</v>
      </c>
      <c r="AX269" s="257"/>
      <c r="AY269">
        <f>$AY$268</f>
        <v>0</v>
      </c>
    </row>
    <row r="270" spans="1:51" ht="39.75" hidden="1" customHeight="1" x14ac:dyDescent="0.15">
      <c r="A270" s="896"/>
      <c r="B270" s="897"/>
      <c r="C270" s="901"/>
      <c r="D270" s="897"/>
      <c r="E270" s="901"/>
      <c r="F270" s="906"/>
      <c r="G270" s="436"/>
      <c r="H270" s="410"/>
      <c r="I270" s="410"/>
      <c r="J270" s="410"/>
      <c r="K270" s="410"/>
      <c r="L270" s="410"/>
      <c r="M270" s="410"/>
      <c r="N270" s="410"/>
      <c r="O270" s="410"/>
      <c r="P270" s="410"/>
      <c r="Q270" s="410"/>
      <c r="R270" s="410"/>
      <c r="S270" s="410"/>
      <c r="T270" s="410"/>
      <c r="U270" s="410"/>
      <c r="V270" s="410"/>
      <c r="W270" s="410"/>
      <c r="X270" s="437"/>
      <c r="Y270" s="285" t="s">
        <v>405</v>
      </c>
      <c r="Z270" s="258"/>
      <c r="AA270" s="259"/>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96"/>
      <c r="B271" s="897"/>
      <c r="C271" s="901"/>
      <c r="D271" s="897"/>
      <c r="E271" s="901"/>
      <c r="F271" s="906"/>
      <c r="G271" s="405"/>
      <c r="H271" s="416"/>
      <c r="I271" s="416"/>
      <c r="J271" s="416"/>
      <c r="K271" s="416"/>
      <c r="L271" s="416"/>
      <c r="M271" s="416"/>
      <c r="N271" s="416"/>
      <c r="O271" s="416"/>
      <c r="P271" s="416"/>
      <c r="Q271" s="416"/>
      <c r="R271" s="416"/>
      <c r="S271" s="416"/>
      <c r="T271" s="416"/>
      <c r="U271" s="416"/>
      <c r="V271" s="416"/>
      <c r="W271" s="416"/>
      <c r="X271" s="440"/>
      <c r="Y271" s="205" t="s">
        <v>105</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96"/>
      <c r="B272" s="897"/>
      <c r="C272" s="901"/>
      <c r="D272" s="897"/>
      <c r="E272" s="901"/>
      <c r="F272" s="906"/>
      <c r="G272" s="427" t="s">
        <v>41</v>
      </c>
      <c r="H272" s="266"/>
      <c r="I272" s="266"/>
      <c r="J272" s="266"/>
      <c r="K272" s="266"/>
      <c r="L272" s="266"/>
      <c r="M272" s="266"/>
      <c r="N272" s="266"/>
      <c r="O272" s="266"/>
      <c r="P272" s="267"/>
      <c r="Q272" s="265" t="s">
        <v>504</v>
      </c>
      <c r="R272" s="266"/>
      <c r="S272" s="266"/>
      <c r="T272" s="266"/>
      <c r="U272" s="266"/>
      <c r="V272" s="266"/>
      <c r="W272" s="266"/>
      <c r="X272" s="266"/>
      <c r="Y272" s="266"/>
      <c r="Z272" s="266"/>
      <c r="AA272" s="266"/>
      <c r="AB272" s="442" t="s">
        <v>505</v>
      </c>
      <c r="AC272" s="266"/>
      <c r="AD272" s="267"/>
      <c r="AE272" s="265" t="s">
        <v>410</v>
      </c>
      <c r="AF272" s="266"/>
      <c r="AG272" s="266"/>
      <c r="AH272" s="266"/>
      <c r="AI272" s="266"/>
      <c r="AJ272" s="266"/>
      <c r="AK272" s="266"/>
      <c r="AL272" s="266"/>
      <c r="AM272" s="266"/>
      <c r="AN272" s="266"/>
      <c r="AO272" s="266"/>
      <c r="AP272" s="266"/>
      <c r="AQ272" s="266"/>
      <c r="AR272" s="266"/>
      <c r="AS272" s="266"/>
      <c r="AT272" s="266"/>
      <c r="AU272" s="266"/>
      <c r="AV272" s="266"/>
      <c r="AW272" s="266"/>
      <c r="AX272" s="839"/>
      <c r="AY272">
        <f>COUNTA($G$274)</f>
        <v>0</v>
      </c>
    </row>
    <row r="273" spans="1:51" ht="22.5" hidden="1" customHeight="1" x14ac:dyDescent="0.15">
      <c r="A273" s="896"/>
      <c r="B273" s="897"/>
      <c r="C273" s="901"/>
      <c r="D273" s="897"/>
      <c r="E273" s="901"/>
      <c r="F273" s="906"/>
      <c r="G273" s="428"/>
      <c r="H273" s="230"/>
      <c r="I273" s="230"/>
      <c r="J273" s="230"/>
      <c r="K273" s="230"/>
      <c r="L273" s="230"/>
      <c r="M273" s="230"/>
      <c r="N273" s="230"/>
      <c r="O273" s="230"/>
      <c r="P273" s="231"/>
      <c r="Q273" s="441"/>
      <c r="R273" s="230"/>
      <c r="S273" s="230"/>
      <c r="T273" s="230"/>
      <c r="U273" s="230"/>
      <c r="V273" s="230"/>
      <c r="W273" s="230"/>
      <c r="X273" s="230"/>
      <c r="Y273" s="230"/>
      <c r="Z273" s="230"/>
      <c r="AA273" s="230"/>
      <c r="AB273" s="443"/>
      <c r="AC273" s="230"/>
      <c r="AD273" s="231"/>
      <c r="AE273" s="441"/>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896"/>
      <c r="B274" s="897"/>
      <c r="C274" s="901"/>
      <c r="D274" s="897"/>
      <c r="E274" s="901"/>
      <c r="F274" s="906"/>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8"/>
      <c r="AF274" s="278"/>
      <c r="AG274" s="278"/>
      <c r="AH274" s="278"/>
      <c r="AI274" s="278"/>
      <c r="AJ274" s="278"/>
      <c r="AK274" s="278"/>
      <c r="AL274" s="278"/>
      <c r="AM274" s="278"/>
      <c r="AN274" s="278"/>
      <c r="AO274" s="278"/>
      <c r="AP274" s="278"/>
      <c r="AQ274" s="278"/>
      <c r="AR274" s="278"/>
      <c r="AS274" s="278"/>
      <c r="AT274" s="278"/>
      <c r="AU274" s="278"/>
      <c r="AV274" s="278"/>
      <c r="AW274" s="278"/>
      <c r="AX274" s="424"/>
      <c r="AY274">
        <f t="shared" si="16"/>
        <v>0</v>
      </c>
    </row>
    <row r="275" spans="1:51" ht="22.5" hidden="1" customHeight="1" x14ac:dyDescent="0.15">
      <c r="A275" s="896"/>
      <c r="B275" s="897"/>
      <c r="C275" s="901"/>
      <c r="D275" s="897"/>
      <c r="E275" s="901"/>
      <c r="F275" s="906"/>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8"/>
      <c r="AF275" s="278"/>
      <c r="AG275" s="278"/>
      <c r="AH275" s="278"/>
      <c r="AI275" s="278"/>
      <c r="AJ275" s="278"/>
      <c r="AK275" s="278"/>
      <c r="AL275" s="278"/>
      <c r="AM275" s="278"/>
      <c r="AN275" s="278"/>
      <c r="AO275" s="278"/>
      <c r="AP275" s="278"/>
      <c r="AQ275" s="278"/>
      <c r="AR275" s="278"/>
      <c r="AS275" s="278"/>
      <c r="AT275" s="278"/>
      <c r="AU275" s="278"/>
      <c r="AV275" s="278"/>
      <c r="AW275" s="278"/>
      <c r="AX275" s="424"/>
      <c r="AY275">
        <f t="shared" si="16"/>
        <v>0</v>
      </c>
    </row>
    <row r="276" spans="1:51" ht="25.5" hidden="1" customHeight="1" x14ac:dyDescent="0.15">
      <c r="A276" s="896"/>
      <c r="B276" s="897"/>
      <c r="C276" s="901"/>
      <c r="D276" s="897"/>
      <c r="E276" s="901"/>
      <c r="F276" s="906"/>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411</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896"/>
      <c r="B277" s="897"/>
      <c r="C277" s="901"/>
      <c r="D277" s="897"/>
      <c r="E277" s="901"/>
      <c r="F277" s="906"/>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896"/>
      <c r="B278" s="897"/>
      <c r="C278" s="901"/>
      <c r="D278" s="897"/>
      <c r="E278" s="901"/>
      <c r="F278" s="906"/>
      <c r="G278" s="405"/>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896"/>
      <c r="B279" s="897"/>
      <c r="C279" s="901"/>
      <c r="D279" s="897"/>
      <c r="E279" s="901"/>
      <c r="F279" s="906"/>
      <c r="G279" s="427" t="s">
        <v>41</v>
      </c>
      <c r="H279" s="266"/>
      <c r="I279" s="266"/>
      <c r="J279" s="266"/>
      <c r="K279" s="266"/>
      <c r="L279" s="266"/>
      <c r="M279" s="266"/>
      <c r="N279" s="266"/>
      <c r="O279" s="266"/>
      <c r="P279" s="267"/>
      <c r="Q279" s="265" t="s">
        <v>504</v>
      </c>
      <c r="R279" s="266"/>
      <c r="S279" s="266"/>
      <c r="T279" s="266"/>
      <c r="U279" s="266"/>
      <c r="V279" s="266"/>
      <c r="W279" s="266"/>
      <c r="X279" s="266"/>
      <c r="Y279" s="266"/>
      <c r="Z279" s="266"/>
      <c r="AA279" s="266"/>
      <c r="AB279" s="442" t="s">
        <v>505</v>
      </c>
      <c r="AC279" s="266"/>
      <c r="AD279" s="267"/>
      <c r="AE279" s="282" t="s">
        <v>410</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96"/>
      <c r="B280" s="897"/>
      <c r="C280" s="901"/>
      <c r="D280" s="897"/>
      <c r="E280" s="901"/>
      <c r="F280" s="906"/>
      <c r="G280" s="428"/>
      <c r="H280" s="230"/>
      <c r="I280" s="230"/>
      <c r="J280" s="230"/>
      <c r="K280" s="230"/>
      <c r="L280" s="230"/>
      <c r="M280" s="230"/>
      <c r="N280" s="230"/>
      <c r="O280" s="230"/>
      <c r="P280" s="231"/>
      <c r="Q280" s="441"/>
      <c r="R280" s="230"/>
      <c r="S280" s="230"/>
      <c r="T280" s="230"/>
      <c r="U280" s="230"/>
      <c r="V280" s="230"/>
      <c r="W280" s="230"/>
      <c r="X280" s="230"/>
      <c r="Y280" s="230"/>
      <c r="Z280" s="230"/>
      <c r="AA280" s="230"/>
      <c r="AB280" s="443"/>
      <c r="AC280" s="230"/>
      <c r="AD280" s="231"/>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896"/>
      <c r="B281" s="897"/>
      <c r="C281" s="901"/>
      <c r="D281" s="897"/>
      <c r="E281" s="901"/>
      <c r="F281" s="906"/>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8"/>
      <c r="AF281" s="278"/>
      <c r="AG281" s="278"/>
      <c r="AH281" s="278"/>
      <c r="AI281" s="278"/>
      <c r="AJ281" s="278"/>
      <c r="AK281" s="278"/>
      <c r="AL281" s="278"/>
      <c r="AM281" s="278"/>
      <c r="AN281" s="278"/>
      <c r="AO281" s="278"/>
      <c r="AP281" s="278"/>
      <c r="AQ281" s="278"/>
      <c r="AR281" s="278"/>
      <c r="AS281" s="278"/>
      <c r="AT281" s="278"/>
      <c r="AU281" s="278"/>
      <c r="AV281" s="278"/>
      <c r="AW281" s="278"/>
      <c r="AX281" s="424"/>
      <c r="AY281">
        <f t="shared" si="17"/>
        <v>0</v>
      </c>
    </row>
    <row r="282" spans="1:51" ht="22.5" hidden="1" customHeight="1" x14ac:dyDescent="0.15">
      <c r="A282" s="896"/>
      <c r="B282" s="897"/>
      <c r="C282" s="901"/>
      <c r="D282" s="897"/>
      <c r="E282" s="901"/>
      <c r="F282" s="906"/>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8"/>
      <c r="AF282" s="278"/>
      <c r="AG282" s="278"/>
      <c r="AH282" s="278"/>
      <c r="AI282" s="278"/>
      <c r="AJ282" s="278"/>
      <c r="AK282" s="278"/>
      <c r="AL282" s="278"/>
      <c r="AM282" s="278"/>
      <c r="AN282" s="278"/>
      <c r="AO282" s="278"/>
      <c r="AP282" s="278"/>
      <c r="AQ282" s="278"/>
      <c r="AR282" s="278"/>
      <c r="AS282" s="278"/>
      <c r="AT282" s="278"/>
      <c r="AU282" s="278"/>
      <c r="AV282" s="278"/>
      <c r="AW282" s="278"/>
      <c r="AX282" s="424"/>
      <c r="AY282">
        <f t="shared" si="17"/>
        <v>0</v>
      </c>
    </row>
    <row r="283" spans="1:51" ht="25.5" hidden="1" customHeight="1" x14ac:dyDescent="0.15">
      <c r="A283" s="896"/>
      <c r="B283" s="897"/>
      <c r="C283" s="901"/>
      <c r="D283" s="897"/>
      <c r="E283" s="901"/>
      <c r="F283" s="906"/>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411</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896"/>
      <c r="B284" s="897"/>
      <c r="C284" s="901"/>
      <c r="D284" s="897"/>
      <c r="E284" s="901"/>
      <c r="F284" s="906"/>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896"/>
      <c r="B285" s="897"/>
      <c r="C285" s="901"/>
      <c r="D285" s="897"/>
      <c r="E285" s="901"/>
      <c r="F285" s="906"/>
      <c r="G285" s="405"/>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896"/>
      <c r="B286" s="897"/>
      <c r="C286" s="901"/>
      <c r="D286" s="897"/>
      <c r="E286" s="901"/>
      <c r="F286" s="906"/>
      <c r="G286" s="427" t="s">
        <v>41</v>
      </c>
      <c r="H286" s="266"/>
      <c r="I286" s="266"/>
      <c r="J286" s="266"/>
      <c r="K286" s="266"/>
      <c r="L286" s="266"/>
      <c r="M286" s="266"/>
      <c r="N286" s="266"/>
      <c r="O286" s="266"/>
      <c r="P286" s="267"/>
      <c r="Q286" s="265" t="s">
        <v>504</v>
      </c>
      <c r="R286" s="266"/>
      <c r="S286" s="266"/>
      <c r="T286" s="266"/>
      <c r="U286" s="266"/>
      <c r="V286" s="266"/>
      <c r="W286" s="266"/>
      <c r="X286" s="266"/>
      <c r="Y286" s="266"/>
      <c r="Z286" s="266"/>
      <c r="AA286" s="266"/>
      <c r="AB286" s="442" t="s">
        <v>505</v>
      </c>
      <c r="AC286" s="266"/>
      <c r="AD286" s="267"/>
      <c r="AE286" s="282" t="s">
        <v>410</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96"/>
      <c r="B287" s="897"/>
      <c r="C287" s="901"/>
      <c r="D287" s="897"/>
      <c r="E287" s="901"/>
      <c r="F287" s="906"/>
      <c r="G287" s="428"/>
      <c r="H287" s="230"/>
      <c r="I287" s="230"/>
      <c r="J287" s="230"/>
      <c r="K287" s="230"/>
      <c r="L287" s="230"/>
      <c r="M287" s="230"/>
      <c r="N287" s="230"/>
      <c r="O287" s="230"/>
      <c r="P287" s="231"/>
      <c r="Q287" s="441"/>
      <c r="R287" s="230"/>
      <c r="S287" s="230"/>
      <c r="T287" s="230"/>
      <c r="U287" s="230"/>
      <c r="V287" s="230"/>
      <c r="W287" s="230"/>
      <c r="X287" s="230"/>
      <c r="Y287" s="230"/>
      <c r="Z287" s="230"/>
      <c r="AA287" s="230"/>
      <c r="AB287" s="443"/>
      <c r="AC287" s="230"/>
      <c r="AD287" s="231"/>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896"/>
      <c r="B288" s="897"/>
      <c r="C288" s="901"/>
      <c r="D288" s="897"/>
      <c r="E288" s="901"/>
      <c r="F288" s="906"/>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8"/>
      <c r="AF288" s="278"/>
      <c r="AG288" s="278"/>
      <c r="AH288" s="278"/>
      <c r="AI288" s="278"/>
      <c r="AJ288" s="278"/>
      <c r="AK288" s="278"/>
      <c r="AL288" s="278"/>
      <c r="AM288" s="278"/>
      <c r="AN288" s="278"/>
      <c r="AO288" s="278"/>
      <c r="AP288" s="278"/>
      <c r="AQ288" s="278"/>
      <c r="AR288" s="278"/>
      <c r="AS288" s="278"/>
      <c r="AT288" s="278"/>
      <c r="AU288" s="278"/>
      <c r="AV288" s="278"/>
      <c r="AW288" s="278"/>
      <c r="AX288" s="424"/>
      <c r="AY288">
        <f t="shared" si="18"/>
        <v>0</v>
      </c>
    </row>
    <row r="289" spans="1:51" ht="22.5" hidden="1" customHeight="1" x14ac:dyDescent="0.15">
      <c r="A289" s="896"/>
      <c r="B289" s="897"/>
      <c r="C289" s="901"/>
      <c r="D289" s="897"/>
      <c r="E289" s="901"/>
      <c r="F289" s="906"/>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8"/>
      <c r="AF289" s="278"/>
      <c r="AG289" s="278"/>
      <c r="AH289" s="278"/>
      <c r="AI289" s="278"/>
      <c r="AJ289" s="278"/>
      <c r="AK289" s="278"/>
      <c r="AL289" s="278"/>
      <c r="AM289" s="278"/>
      <c r="AN289" s="278"/>
      <c r="AO289" s="278"/>
      <c r="AP289" s="278"/>
      <c r="AQ289" s="278"/>
      <c r="AR289" s="278"/>
      <c r="AS289" s="278"/>
      <c r="AT289" s="278"/>
      <c r="AU289" s="278"/>
      <c r="AV289" s="278"/>
      <c r="AW289" s="278"/>
      <c r="AX289" s="424"/>
      <c r="AY289">
        <f t="shared" si="18"/>
        <v>0</v>
      </c>
    </row>
    <row r="290" spans="1:51" ht="25.5" hidden="1" customHeight="1" x14ac:dyDescent="0.15">
      <c r="A290" s="896"/>
      <c r="B290" s="897"/>
      <c r="C290" s="901"/>
      <c r="D290" s="897"/>
      <c r="E290" s="901"/>
      <c r="F290" s="906"/>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411</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896"/>
      <c r="B291" s="897"/>
      <c r="C291" s="901"/>
      <c r="D291" s="897"/>
      <c r="E291" s="901"/>
      <c r="F291" s="906"/>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896"/>
      <c r="B292" s="897"/>
      <c r="C292" s="901"/>
      <c r="D292" s="897"/>
      <c r="E292" s="901"/>
      <c r="F292" s="906"/>
      <c r="G292" s="405"/>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896"/>
      <c r="B293" s="897"/>
      <c r="C293" s="901"/>
      <c r="D293" s="897"/>
      <c r="E293" s="901"/>
      <c r="F293" s="906"/>
      <c r="G293" s="427" t="s">
        <v>41</v>
      </c>
      <c r="H293" s="266"/>
      <c r="I293" s="266"/>
      <c r="J293" s="266"/>
      <c r="K293" s="266"/>
      <c r="L293" s="266"/>
      <c r="M293" s="266"/>
      <c r="N293" s="266"/>
      <c r="O293" s="266"/>
      <c r="P293" s="267"/>
      <c r="Q293" s="265" t="s">
        <v>504</v>
      </c>
      <c r="R293" s="266"/>
      <c r="S293" s="266"/>
      <c r="T293" s="266"/>
      <c r="U293" s="266"/>
      <c r="V293" s="266"/>
      <c r="W293" s="266"/>
      <c r="X293" s="266"/>
      <c r="Y293" s="266"/>
      <c r="Z293" s="266"/>
      <c r="AA293" s="266"/>
      <c r="AB293" s="442" t="s">
        <v>505</v>
      </c>
      <c r="AC293" s="266"/>
      <c r="AD293" s="267"/>
      <c r="AE293" s="282" t="s">
        <v>410</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96"/>
      <c r="B294" s="897"/>
      <c r="C294" s="901"/>
      <c r="D294" s="897"/>
      <c r="E294" s="901"/>
      <c r="F294" s="906"/>
      <c r="G294" s="428"/>
      <c r="H294" s="230"/>
      <c r="I294" s="230"/>
      <c r="J294" s="230"/>
      <c r="K294" s="230"/>
      <c r="L294" s="230"/>
      <c r="M294" s="230"/>
      <c r="N294" s="230"/>
      <c r="O294" s="230"/>
      <c r="P294" s="231"/>
      <c r="Q294" s="441"/>
      <c r="R294" s="230"/>
      <c r="S294" s="230"/>
      <c r="T294" s="230"/>
      <c r="U294" s="230"/>
      <c r="V294" s="230"/>
      <c r="W294" s="230"/>
      <c r="X294" s="230"/>
      <c r="Y294" s="230"/>
      <c r="Z294" s="230"/>
      <c r="AA294" s="230"/>
      <c r="AB294" s="443"/>
      <c r="AC294" s="230"/>
      <c r="AD294" s="231"/>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896"/>
      <c r="B295" s="897"/>
      <c r="C295" s="901"/>
      <c r="D295" s="897"/>
      <c r="E295" s="901"/>
      <c r="F295" s="906"/>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8"/>
      <c r="AF295" s="278"/>
      <c r="AG295" s="278"/>
      <c r="AH295" s="278"/>
      <c r="AI295" s="278"/>
      <c r="AJ295" s="278"/>
      <c r="AK295" s="278"/>
      <c r="AL295" s="278"/>
      <c r="AM295" s="278"/>
      <c r="AN295" s="278"/>
      <c r="AO295" s="278"/>
      <c r="AP295" s="278"/>
      <c r="AQ295" s="278"/>
      <c r="AR295" s="278"/>
      <c r="AS295" s="278"/>
      <c r="AT295" s="278"/>
      <c r="AU295" s="278"/>
      <c r="AV295" s="278"/>
      <c r="AW295" s="278"/>
      <c r="AX295" s="424"/>
      <c r="AY295">
        <f t="shared" si="19"/>
        <v>0</v>
      </c>
    </row>
    <row r="296" spans="1:51" ht="22.5" hidden="1" customHeight="1" x14ac:dyDescent="0.15">
      <c r="A296" s="896"/>
      <c r="B296" s="897"/>
      <c r="C296" s="901"/>
      <c r="D296" s="897"/>
      <c r="E296" s="901"/>
      <c r="F296" s="906"/>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8"/>
      <c r="AF296" s="278"/>
      <c r="AG296" s="278"/>
      <c r="AH296" s="278"/>
      <c r="AI296" s="278"/>
      <c r="AJ296" s="278"/>
      <c r="AK296" s="278"/>
      <c r="AL296" s="278"/>
      <c r="AM296" s="278"/>
      <c r="AN296" s="278"/>
      <c r="AO296" s="278"/>
      <c r="AP296" s="278"/>
      <c r="AQ296" s="278"/>
      <c r="AR296" s="278"/>
      <c r="AS296" s="278"/>
      <c r="AT296" s="278"/>
      <c r="AU296" s="278"/>
      <c r="AV296" s="278"/>
      <c r="AW296" s="278"/>
      <c r="AX296" s="424"/>
      <c r="AY296">
        <f t="shared" si="19"/>
        <v>0</v>
      </c>
    </row>
    <row r="297" spans="1:51" ht="25.5" hidden="1" customHeight="1" x14ac:dyDescent="0.15">
      <c r="A297" s="896"/>
      <c r="B297" s="897"/>
      <c r="C297" s="901"/>
      <c r="D297" s="897"/>
      <c r="E297" s="901"/>
      <c r="F297" s="906"/>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411</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896"/>
      <c r="B298" s="897"/>
      <c r="C298" s="901"/>
      <c r="D298" s="897"/>
      <c r="E298" s="901"/>
      <c r="F298" s="906"/>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896"/>
      <c r="B299" s="897"/>
      <c r="C299" s="901"/>
      <c r="D299" s="897"/>
      <c r="E299" s="901"/>
      <c r="F299" s="906"/>
      <c r="G299" s="405"/>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896"/>
      <c r="B300" s="897"/>
      <c r="C300" s="901"/>
      <c r="D300" s="897"/>
      <c r="E300" s="901"/>
      <c r="F300" s="906"/>
      <c r="G300" s="427" t="s">
        <v>41</v>
      </c>
      <c r="H300" s="266"/>
      <c r="I300" s="266"/>
      <c r="J300" s="266"/>
      <c r="K300" s="266"/>
      <c r="L300" s="266"/>
      <c r="M300" s="266"/>
      <c r="N300" s="266"/>
      <c r="O300" s="266"/>
      <c r="P300" s="267"/>
      <c r="Q300" s="265" t="s">
        <v>504</v>
      </c>
      <c r="R300" s="266"/>
      <c r="S300" s="266"/>
      <c r="T300" s="266"/>
      <c r="U300" s="266"/>
      <c r="V300" s="266"/>
      <c r="W300" s="266"/>
      <c r="X300" s="266"/>
      <c r="Y300" s="266"/>
      <c r="Z300" s="266"/>
      <c r="AA300" s="266"/>
      <c r="AB300" s="442" t="s">
        <v>505</v>
      </c>
      <c r="AC300" s="266"/>
      <c r="AD300" s="267"/>
      <c r="AE300" s="282" t="s">
        <v>410</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96"/>
      <c r="B301" s="897"/>
      <c r="C301" s="901"/>
      <c r="D301" s="897"/>
      <c r="E301" s="901"/>
      <c r="F301" s="906"/>
      <c r="G301" s="428"/>
      <c r="H301" s="230"/>
      <c r="I301" s="230"/>
      <c r="J301" s="230"/>
      <c r="K301" s="230"/>
      <c r="L301" s="230"/>
      <c r="M301" s="230"/>
      <c r="N301" s="230"/>
      <c r="O301" s="230"/>
      <c r="P301" s="231"/>
      <c r="Q301" s="441"/>
      <c r="R301" s="230"/>
      <c r="S301" s="230"/>
      <c r="T301" s="230"/>
      <c r="U301" s="230"/>
      <c r="V301" s="230"/>
      <c r="W301" s="230"/>
      <c r="X301" s="230"/>
      <c r="Y301" s="230"/>
      <c r="Z301" s="230"/>
      <c r="AA301" s="230"/>
      <c r="AB301" s="443"/>
      <c r="AC301" s="230"/>
      <c r="AD301" s="231"/>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896"/>
      <c r="B302" s="897"/>
      <c r="C302" s="901"/>
      <c r="D302" s="897"/>
      <c r="E302" s="901"/>
      <c r="F302" s="906"/>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8"/>
      <c r="AF302" s="278"/>
      <c r="AG302" s="278"/>
      <c r="AH302" s="278"/>
      <c r="AI302" s="278"/>
      <c r="AJ302" s="278"/>
      <c r="AK302" s="278"/>
      <c r="AL302" s="278"/>
      <c r="AM302" s="278"/>
      <c r="AN302" s="278"/>
      <c r="AO302" s="278"/>
      <c r="AP302" s="278"/>
      <c r="AQ302" s="278"/>
      <c r="AR302" s="278"/>
      <c r="AS302" s="278"/>
      <c r="AT302" s="278"/>
      <c r="AU302" s="278"/>
      <c r="AV302" s="278"/>
      <c r="AW302" s="278"/>
      <c r="AX302" s="424"/>
      <c r="AY302">
        <f t="shared" si="20"/>
        <v>0</v>
      </c>
    </row>
    <row r="303" spans="1:51" ht="22.5" hidden="1" customHeight="1" x14ac:dyDescent="0.15">
      <c r="A303" s="896"/>
      <c r="B303" s="897"/>
      <c r="C303" s="901"/>
      <c r="D303" s="897"/>
      <c r="E303" s="901"/>
      <c r="F303" s="906"/>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8"/>
      <c r="AF303" s="278"/>
      <c r="AG303" s="278"/>
      <c r="AH303" s="278"/>
      <c r="AI303" s="278"/>
      <c r="AJ303" s="278"/>
      <c r="AK303" s="278"/>
      <c r="AL303" s="278"/>
      <c r="AM303" s="278"/>
      <c r="AN303" s="278"/>
      <c r="AO303" s="278"/>
      <c r="AP303" s="278"/>
      <c r="AQ303" s="278"/>
      <c r="AR303" s="278"/>
      <c r="AS303" s="278"/>
      <c r="AT303" s="278"/>
      <c r="AU303" s="278"/>
      <c r="AV303" s="278"/>
      <c r="AW303" s="278"/>
      <c r="AX303" s="424"/>
      <c r="AY303">
        <f t="shared" si="20"/>
        <v>0</v>
      </c>
    </row>
    <row r="304" spans="1:51" ht="25.5" hidden="1" customHeight="1" x14ac:dyDescent="0.15">
      <c r="A304" s="896"/>
      <c r="B304" s="897"/>
      <c r="C304" s="901"/>
      <c r="D304" s="897"/>
      <c r="E304" s="901"/>
      <c r="F304" s="906"/>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411</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896"/>
      <c r="B305" s="897"/>
      <c r="C305" s="901"/>
      <c r="D305" s="897"/>
      <c r="E305" s="901"/>
      <c r="F305" s="906"/>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896"/>
      <c r="B306" s="897"/>
      <c r="C306" s="901"/>
      <c r="D306" s="897"/>
      <c r="E306" s="902"/>
      <c r="F306" s="907"/>
      <c r="G306" s="405"/>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896"/>
      <c r="B307" s="897"/>
      <c r="C307" s="901"/>
      <c r="D307" s="897"/>
      <c r="E307" s="433" t="s">
        <v>463</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896"/>
      <c r="B308" s="897"/>
      <c r="C308" s="901"/>
      <c r="D308" s="897"/>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896"/>
      <c r="B309" s="897"/>
      <c r="C309" s="901"/>
      <c r="D309" s="897"/>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96"/>
      <c r="B310" s="897"/>
      <c r="C310" s="901"/>
      <c r="D310" s="897"/>
      <c r="E310" s="398" t="s">
        <v>428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96"/>
      <c r="B311" s="897"/>
      <c r="C311" s="901"/>
      <c r="D311" s="897"/>
      <c r="E311" s="403" t="s">
        <v>426</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96"/>
      <c r="B312" s="897"/>
      <c r="C312" s="901"/>
      <c r="D312" s="897"/>
      <c r="E312" s="904" t="s">
        <v>373</v>
      </c>
      <c r="F312" s="905"/>
      <c r="G312" s="835" t="s">
        <v>404</v>
      </c>
      <c r="H312" s="249"/>
      <c r="I312" s="249"/>
      <c r="J312" s="249"/>
      <c r="K312" s="249"/>
      <c r="L312" s="249"/>
      <c r="M312" s="249"/>
      <c r="N312" s="249"/>
      <c r="O312" s="249"/>
      <c r="P312" s="249"/>
      <c r="Q312" s="249"/>
      <c r="R312" s="249"/>
      <c r="S312" s="249"/>
      <c r="T312" s="249"/>
      <c r="U312" s="249"/>
      <c r="V312" s="249"/>
      <c r="W312" s="249"/>
      <c r="X312" s="250"/>
      <c r="Y312" s="798"/>
      <c r="Z312" s="799"/>
      <c r="AA312" s="800"/>
      <c r="AB312" s="248" t="s">
        <v>49</v>
      </c>
      <c r="AC312" s="249"/>
      <c r="AD312" s="250"/>
      <c r="AE312" s="265" t="s">
        <v>520</v>
      </c>
      <c r="AF312" s="266"/>
      <c r="AG312" s="266"/>
      <c r="AH312" s="267"/>
      <c r="AI312" s="265" t="s">
        <v>87</v>
      </c>
      <c r="AJ312" s="266"/>
      <c r="AK312" s="266"/>
      <c r="AL312" s="267"/>
      <c r="AM312" s="265" t="s">
        <v>215</v>
      </c>
      <c r="AN312" s="266"/>
      <c r="AO312" s="266"/>
      <c r="AP312" s="267"/>
      <c r="AQ312" s="248" t="s">
        <v>386</v>
      </c>
      <c r="AR312" s="249"/>
      <c r="AS312" s="249"/>
      <c r="AT312" s="250"/>
      <c r="AU312" s="394" t="s">
        <v>408</v>
      </c>
      <c r="AV312" s="394"/>
      <c r="AW312" s="394"/>
      <c r="AX312" s="395"/>
      <c r="AY312">
        <f>COUNTA($G$314)</f>
        <v>0</v>
      </c>
    </row>
    <row r="313" spans="1:51" ht="18.75" hidden="1" customHeight="1" x14ac:dyDescent="0.15">
      <c r="A313" s="896"/>
      <c r="B313" s="897"/>
      <c r="C313" s="901"/>
      <c r="D313" s="897"/>
      <c r="E313" s="901"/>
      <c r="F313" s="906"/>
      <c r="G313" s="428"/>
      <c r="H313" s="230"/>
      <c r="I313" s="230"/>
      <c r="J313" s="230"/>
      <c r="K313" s="230"/>
      <c r="L313" s="230"/>
      <c r="M313" s="230"/>
      <c r="N313" s="230"/>
      <c r="O313" s="230"/>
      <c r="P313" s="230"/>
      <c r="Q313" s="230"/>
      <c r="R313" s="230"/>
      <c r="S313" s="230"/>
      <c r="T313" s="230"/>
      <c r="U313" s="230"/>
      <c r="V313" s="230"/>
      <c r="W313" s="230"/>
      <c r="X313" s="231"/>
      <c r="Y313" s="328"/>
      <c r="Z313" s="329"/>
      <c r="AA313" s="330"/>
      <c r="AB313" s="441"/>
      <c r="AC313" s="230"/>
      <c r="AD313" s="231"/>
      <c r="AE313" s="441"/>
      <c r="AF313" s="230"/>
      <c r="AG313" s="230"/>
      <c r="AH313" s="231"/>
      <c r="AI313" s="441"/>
      <c r="AJ313" s="230"/>
      <c r="AK313" s="230"/>
      <c r="AL313" s="231"/>
      <c r="AM313" s="441"/>
      <c r="AN313" s="230"/>
      <c r="AO313" s="230"/>
      <c r="AP313" s="231"/>
      <c r="AQ313" s="294"/>
      <c r="AR313" s="232"/>
      <c r="AS313" s="230" t="s">
        <v>387</v>
      </c>
      <c r="AT313" s="231"/>
      <c r="AU313" s="229"/>
      <c r="AV313" s="229"/>
      <c r="AW313" s="230" t="s">
        <v>329</v>
      </c>
      <c r="AX313" s="257"/>
      <c r="AY313">
        <f>$AY$312</f>
        <v>0</v>
      </c>
    </row>
    <row r="314" spans="1:51" ht="39.75" hidden="1" customHeight="1" x14ac:dyDescent="0.15">
      <c r="A314" s="896"/>
      <c r="B314" s="897"/>
      <c r="C314" s="901"/>
      <c r="D314" s="897"/>
      <c r="E314" s="901"/>
      <c r="F314" s="906"/>
      <c r="G314" s="436"/>
      <c r="H314" s="410"/>
      <c r="I314" s="410"/>
      <c r="J314" s="410"/>
      <c r="K314" s="410"/>
      <c r="L314" s="410"/>
      <c r="M314" s="410"/>
      <c r="N314" s="410"/>
      <c r="O314" s="410"/>
      <c r="P314" s="410"/>
      <c r="Q314" s="410"/>
      <c r="R314" s="410"/>
      <c r="S314" s="410"/>
      <c r="T314" s="410"/>
      <c r="U314" s="410"/>
      <c r="V314" s="410"/>
      <c r="W314" s="410"/>
      <c r="X314" s="437"/>
      <c r="Y314" s="285" t="s">
        <v>405</v>
      </c>
      <c r="Z314" s="258"/>
      <c r="AA314" s="259"/>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96"/>
      <c r="B315" s="897"/>
      <c r="C315" s="901"/>
      <c r="D315" s="897"/>
      <c r="E315" s="901"/>
      <c r="F315" s="906"/>
      <c r="G315" s="405"/>
      <c r="H315" s="416"/>
      <c r="I315" s="416"/>
      <c r="J315" s="416"/>
      <c r="K315" s="416"/>
      <c r="L315" s="416"/>
      <c r="M315" s="416"/>
      <c r="N315" s="416"/>
      <c r="O315" s="416"/>
      <c r="P315" s="416"/>
      <c r="Q315" s="416"/>
      <c r="R315" s="416"/>
      <c r="S315" s="416"/>
      <c r="T315" s="416"/>
      <c r="U315" s="416"/>
      <c r="V315" s="416"/>
      <c r="W315" s="416"/>
      <c r="X315" s="440"/>
      <c r="Y315" s="205" t="s">
        <v>105</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96"/>
      <c r="B316" s="897"/>
      <c r="C316" s="901"/>
      <c r="D316" s="897"/>
      <c r="E316" s="901"/>
      <c r="F316" s="906"/>
      <c r="G316" s="835" t="s">
        <v>404</v>
      </c>
      <c r="H316" s="249"/>
      <c r="I316" s="249"/>
      <c r="J316" s="249"/>
      <c r="K316" s="249"/>
      <c r="L316" s="249"/>
      <c r="M316" s="249"/>
      <c r="N316" s="249"/>
      <c r="O316" s="249"/>
      <c r="P316" s="249"/>
      <c r="Q316" s="249"/>
      <c r="R316" s="249"/>
      <c r="S316" s="249"/>
      <c r="T316" s="249"/>
      <c r="U316" s="249"/>
      <c r="V316" s="249"/>
      <c r="W316" s="249"/>
      <c r="X316" s="250"/>
      <c r="Y316" s="798"/>
      <c r="Z316" s="799"/>
      <c r="AA316" s="800"/>
      <c r="AB316" s="248" t="s">
        <v>49</v>
      </c>
      <c r="AC316" s="249"/>
      <c r="AD316" s="250"/>
      <c r="AE316" s="265" t="s">
        <v>520</v>
      </c>
      <c r="AF316" s="266"/>
      <c r="AG316" s="266"/>
      <c r="AH316" s="267"/>
      <c r="AI316" s="265" t="s">
        <v>87</v>
      </c>
      <c r="AJ316" s="266"/>
      <c r="AK316" s="266"/>
      <c r="AL316" s="267"/>
      <c r="AM316" s="265" t="s">
        <v>215</v>
      </c>
      <c r="AN316" s="266"/>
      <c r="AO316" s="266"/>
      <c r="AP316" s="267"/>
      <c r="AQ316" s="248" t="s">
        <v>386</v>
      </c>
      <c r="AR316" s="249"/>
      <c r="AS316" s="249"/>
      <c r="AT316" s="250"/>
      <c r="AU316" s="394" t="s">
        <v>408</v>
      </c>
      <c r="AV316" s="394"/>
      <c r="AW316" s="394"/>
      <c r="AX316" s="395"/>
      <c r="AY316">
        <f>COUNTA($G$318)</f>
        <v>0</v>
      </c>
    </row>
    <row r="317" spans="1:51" ht="18.75" hidden="1" customHeight="1" x14ac:dyDescent="0.15">
      <c r="A317" s="896"/>
      <c r="B317" s="897"/>
      <c r="C317" s="901"/>
      <c r="D317" s="897"/>
      <c r="E317" s="901"/>
      <c r="F317" s="906"/>
      <c r="G317" s="428"/>
      <c r="H317" s="230"/>
      <c r="I317" s="230"/>
      <c r="J317" s="230"/>
      <c r="K317" s="230"/>
      <c r="L317" s="230"/>
      <c r="M317" s="230"/>
      <c r="N317" s="230"/>
      <c r="O317" s="230"/>
      <c r="P317" s="230"/>
      <c r="Q317" s="230"/>
      <c r="R317" s="230"/>
      <c r="S317" s="230"/>
      <c r="T317" s="230"/>
      <c r="U317" s="230"/>
      <c r="V317" s="230"/>
      <c r="W317" s="230"/>
      <c r="X317" s="231"/>
      <c r="Y317" s="328"/>
      <c r="Z317" s="329"/>
      <c r="AA317" s="330"/>
      <c r="AB317" s="441"/>
      <c r="AC317" s="230"/>
      <c r="AD317" s="231"/>
      <c r="AE317" s="441"/>
      <c r="AF317" s="230"/>
      <c r="AG317" s="230"/>
      <c r="AH317" s="231"/>
      <c r="AI317" s="441"/>
      <c r="AJ317" s="230"/>
      <c r="AK317" s="230"/>
      <c r="AL317" s="231"/>
      <c r="AM317" s="441"/>
      <c r="AN317" s="230"/>
      <c r="AO317" s="230"/>
      <c r="AP317" s="231"/>
      <c r="AQ317" s="294"/>
      <c r="AR317" s="232"/>
      <c r="AS317" s="230" t="s">
        <v>387</v>
      </c>
      <c r="AT317" s="231"/>
      <c r="AU317" s="229"/>
      <c r="AV317" s="229"/>
      <c r="AW317" s="230" t="s">
        <v>329</v>
      </c>
      <c r="AX317" s="257"/>
      <c r="AY317">
        <f>$AY$316</f>
        <v>0</v>
      </c>
    </row>
    <row r="318" spans="1:51" ht="39.75" hidden="1" customHeight="1" x14ac:dyDescent="0.15">
      <c r="A318" s="896"/>
      <c r="B318" s="897"/>
      <c r="C318" s="901"/>
      <c r="D318" s="897"/>
      <c r="E318" s="901"/>
      <c r="F318" s="906"/>
      <c r="G318" s="436"/>
      <c r="H318" s="410"/>
      <c r="I318" s="410"/>
      <c r="J318" s="410"/>
      <c r="K318" s="410"/>
      <c r="L318" s="410"/>
      <c r="M318" s="410"/>
      <c r="N318" s="410"/>
      <c r="O318" s="410"/>
      <c r="P318" s="410"/>
      <c r="Q318" s="410"/>
      <c r="R318" s="410"/>
      <c r="S318" s="410"/>
      <c r="T318" s="410"/>
      <c r="U318" s="410"/>
      <c r="V318" s="410"/>
      <c r="W318" s="410"/>
      <c r="X318" s="437"/>
      <c r="Y318" s="285" t="s">
        <v>405</v>
      </c>
      <c r="Z318" s="258"/>
      <c r="AA318" s="259"/>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96"/>
      <c r="B319" s="897"/>
      <c r="C319" s="901"/>
      <c r="D319" s="897"/>
      <c r="E319" s="901"/>
      <c r="F319" s="906"/>
      <c r="G319" s="405"/>
      <c r="H319" s="416"/>
      <c r="I319" s="416"/>
      <c r="J319" s="416"/>
      <c r="K319" s="416"/>
      <c r="L319" s="416"/>
      <c r="M319" s="416"/>
      <c r="N319" s="416"/>
      <c r="O319" s="416"/>
      <c r="P319" s="416"/>
      <c r="Q319" s="416"/>
      <c r="R319" s="416"/>
      <c r="S319" s="416"/>
      <c r="T319" s="416"/>
      <c r="U319" s="416"/>
      <c r="V319" s="416"/>
      <c r="W319" s="416"/>
      <c r="X319" s="440"/>
      <c r="Y319" s="205" t="s">
        <v>105</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96"/>
      <c r="B320" s="897"/>
      <c r="C320" s="901"/>
      <c r="D320" s="897"/>
      <c r="E320" s="901"/>
      <c r="F320" s="906"/>
      <c r="G320" s="835" t="s">
        <v>404</v>
      </c>
      <c r="H320" s="249"/>
      <c r="I320" s="249"/>
      <c r="J320" s="249"/>
      <c r="K320" s="249"/>
      <c r="L320" s="249"/>
      <c r="M320" s="249"/>
      <c r="N320" s="249"/>
      <c r="O320" s="249"/>
      <c r="P320" s="249"/>
      <c r="Q320" s="249"/>
      <c r="R320" s="249"/>
      <c r="S320" s="249"/>
      <c r="T320" s="249"/>
      <c r="U320" s="249"/>
      <c r="V320" s="249"/>
      <c r="W320" s="249"/>
      <c r="X320" s="250"/>
      <c r="Y320" s="798"/>
      <c r="Z320" s="799"/>
      <c r="AA320" s="800"/>
      <c r="AB320" s="248" t="s">
        <v>49</v>
      </c>
      <c r="AC320" s="249"/>
      <c r="AD320" s="250"/>
      <c r="AE320" s="265" t="s">
        <v>520</v>
      </c>
      <c r="AF320" s="266"/>
      <c r="AG320" s="266"/>
      <c r="AH320" s="267"/>
      <c r="AI320" s="265" t="s">
        <v>87</v>
      </c>
      <c r="AJ320" s="266"/>
      <c r="AK320" s="266"/>
      <c r="AL320" s="267"/>
      <c r="AM320" s="265" t="s">
        <v>215</v>
      </c>
      <c r="AN320" s="266"/>
      <c r="AO320" s="266"/>
      <c r="AP320" s="267"/>
      <c r="AQ320" s="248" t="s">
        <v>386</v>
      </c>
      <c r="AR320" s="249"/>
      <c r="AS320" s="249"/>
      <c r="AT320" s="250"/>
      <c r="AU320" s="394" t="s">
        <v>408</v>
      </c>
      <c r="AV320" s="394"/>
      <c r="AW320" s="394"/>
      <c r="AX320" s="395"/>
      <c r="AY320">
        <f>COUNTA($G$322)</f>
        <v>0</v>
      </c>
    </row>
    <row r="321" spans="1:51" ht="18.75" hidden="1" customHeight="1" x14ac:dyDescent="0.15">
      <c r="A321" s="896"/>
      <c r="B321" s="897"/>
      <c r="C321" s="901"/>
      <c r="D321" s="897"/>
      <c r="E321" s="901"/>
      <c r="F321" s="906"/>
      <c r="G321" s="428"/>
      <c r="H321" s="230"/>
      <c r="I321" s="230"/>
      <c r="J321" s="230"/>
      <c r="K321" s="230"/>
      <c r="L321" s="230"/>
      <c r="M321" s="230"/>
      <c r="N321" s="230"/>
      <c r="O321" s="230"/>
      <c r="P321" s="230"/>
      <c r="Q321" s="230"/>
      <c r="R321" s="230"/>
      <c r="S321" s="230"/>
      <c r="T321" s="230"/>
      <c r="U321" s="230"/>
      <c r="V321" s="230"/>
      <c r="W321" s="230"/>
      <c r="X321" s="231"/>
      <c r="Y321" s="328"/>
      <c r="Z321" s="329"/>
      <c r="AA321" s="330"/>
      <c r="AB321" s="441"/>
      <c r="AC321" s="230"/>
      <c r="AD321" s="231"/>
      <c r="AE321" s="441"/>
      <c r="AF321" s="230"/>
      <c r="AG321" s="230"/>
      <c r="AH321" s="231"/>
      <c r="AI321" s="441"/>
      <c r="AJ321" s="230"/>
      <c r="AK321" s="230"/>
      <c r="AL321" s="231"/>
      <c r="AM321" s="441"/>
      <c r="AN321" s="230"/>
      <c r="AO321" s="230"/>
      <c r="AP321" s="231"/>
      <c r="AQ321" s="294"/>
      <c r="AR321" s="232"/>
      <c r="AS321" s="230" t="s">
        <v>387</v>
      </c>
      <c r="AT321" s="231"/>
      <c r="AU321" s="229"/>
      <c r="AV321" s="229"/>
      <c r="AW321" s="230" t="s">
        <v>329</v>
      </c>
      <c r="AX321" s="257"/>
      <c r="AY321">
        <f>$AY$320</f>
        <v>0</v>
      </c>
    </row>
    <row r="322" spans="1:51" ht="39.75" hidden="1" customHeight="1" x14ac:dyDescent="0.15">
      <c r="A322" s="896"/>
      <c r="B322" s="897"/>
      <c r="C322" s="901"/>
      <c r="D322" s="897"/>
      <c r="E322" s="901"/>
      <c r="F322" s="906"/>
      <c r="G322" s="436"/>
      <c r="H322" s="410"/>
      <c r="I322" s="410"/>
      <c r="J322" s="410"/>
      <c r="K322" s="410"/>
      <c r="L322" s="410"/>
      <c r="M322" s="410"/>
      <c r="N322" s="410"/>
      <c r="O322" s="410"/>
      <c r="P322" s="410"/>
      <c r="Q322" s="410"/>
      <c r="R322" s="410"/>
      <c r="S322" s="410"/>
      <c r="T322" s="410"/>
      <c r="U322" s="410"/>
      <c r="V322" s="410"/>
      <c r="W322" s="410"/>
      <c r="X322" s="437"/>
      <c r="Y322" s="285" t="s">
        <v>405</v>
      </c>
      <c r="Z322" s="258"/>
      <c r="AA322" s="259"/>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96"/>
      <c r="B323" s="897"/>
      <c r="C323" s="901"/>
      <c r="D323" s="897"/>
      <c r="E323" s="901"/>
      <c r="F323" s="906"/>
      <c r="G323" s="405"/>
      <c r="H323" s="416"/>
      <c r="I323" s="416"/>
      <c r="J323" s="416"/>
      <c r="K323" s="416"/>
      <c r="L323" s="416"/>
      <c r="M323" s="416"/>
      <c r="N323" s="416"/>
      <c r="O323" s="416"/>
      <c r="P323" s="416"/>
      <c r="Q323" s="416"/>
      <c r="R323" s="416"/>
      <c r="S323" s="416"/>
      <c r="T323" s="416"/>
      <c r="U323" s="416"/>
      <c r="V323" s="416"/>
      <c r="W323" s="416"/>
      <c r="X323" s="440"/>
      <c r="Y323" s="205" t="s">
        <v>105</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96"/>
      <c r="B324" s="897"/>
      <c r="C324" s="901"/>
      <c r="D324" s="897"/>
      <c r="E324" s="901"/>
      <c r="F324" s="906"/>
      <c r="G324" s="835" t="s">
        <v>404</v>
      </c>
      <c r="H324" s="249"/>
      <c r="I324" s="249"/>
      <c r="J324" s="249"/>
      <c r="K324" s="249"/>
      <c r="L324" s="249"/>
      <c r="M324" s="249"/>
      <c r="N324" s="249"/>
      <c r="O324" s="249"/>
      <c r="P324" s="249"/>
      <c r="Q324" s="249"/>
      <c r="R324" s="249"/>
      <c r="S324" s="249"/>
      <c r="T324" s="249"/>
      <c r="U324" s="249"/>
      <c r="V324" s="249"/>
      <c r="W324" s="249"/>
      <c r="X324" s="250"/>
      <c r="Y324" s="798"/>
      <c r="Z324" s="799"/>
      <c r="AA324" s="800"/>
      <c r="AB324" s="248" t="s">
        <v>49</v>
      </c>
      <c r="AC324" s="249"/>
      <c r="AD324" s="250"/>
      <c r="AE324" s="265" t="s">
        <v>520</v>
      </c>
      <c r="AF324" s="266"/>
      <c r="AG324" s="266"/>
      <c r="AH324" s="267"/>
      <c r="AI324" s="265" t="s">
        <v>87</v>
      </c>
      <c r="AJ324" s="266"/>
      <c r="AK324" s="266"/>
      <c r="AL324" s="267"/>
      <c r="AM324" s="265" t="s">
        <v>215</v>
      </c>
      <c r="AN324" s="266"/>
      <c r="AO324" s="266"/>
      <c r="AP324" s="267"/>
      <c r="AQ324" s="248" t="s">
        <v>386</v>
      </c>
      <c r="AR324" s="249"/>
      <c r="AS324" s="249"/>
      <c r="AT324" s="250"/>
      <c r="AU324" s="394" t="s">
        <v>408</v>
      </c>
      <c r="AV324" s="394"/>
      <c r="AW324" s="394"/>
      <c r="AX324" s="395"/>
      <c r="AY324">
        <f>COUNTA($G$326)</f>
        <v>0</v>
      </c>
    </row>
    <row r="325" spans="1:51" ht="18.75" hidden="1" customHeight="1" x14ac:dyDescent="0.15">
      <c r="A325" s="896"/>
      <c r="B325" s="897"/>
      <c r="C325" s="901"/>
      <c r="D325" s="897"/>
      <c r="E325" s="901"/>
      <c r="F325" s="906"/>
      <c r="G325" s="428"/>
      <c r="H325" s="230"/>
      <c r="I325" s="230"/>
      <c r="J325" s="230"/>
      <c r="K325" s="230"/>
      <c r="L325" s="230"/>
      <c r="M325" s="230"/>
      <c r="N325" s="230"/>
      <c r="O325" s="230"/>
      <c r="P325" s="230"/>
      <c r="Q325" s="230"/>
      <c r="R325" s="230"/>
      <c r="S325" s="230"/>
      <c r="T325" s="230"/>
      <c r="U325" s="230"/>
      <c r="V325" s="230"/>
      <c r="W325" s="230"/>
      <c r="X325" s="231"/>
      <c r="Y325" s="328"/>
      <c r="Z325" s="329"/>
      <c r="AA325" s="330"/>
      <c r="AB325" s="441"/>
      <c r="AC325" s="230"/>
      <c r="AD325" s="231"/>
      <c r="AE325" s="441"/>
      <c r="AF325" s="230"/>
      <c r="AG325" s="230"/>
      <c r="AH325" s="231"/>
      <c r="AI325" s="441"/>
      <c r="AJ325" s="230"/>
      <c r="AK325" s="230"/>
      <c r="AL325" s="231"/>
      <c r="AM325" s="441"/>
      <c r="AN325" s="230"/>
      <c r="AO325" s="230"/>
      <c r="AP325" s="231"/>
      <c r="AQ325" s="294"/>
      <c r="AR325" s="232"/>
      <c r="AS325" s="230" t="s">
        <v>387</v>
      </c>
      <c r="AT325" s="231"/>
      <c r="AU325" s="229"/>
      <c r="AV325" s="229"/>
      <c r="AW325" s="230" t="s">
        <v>329</v>
      </c>
      <c r="AX325" s="257"/>
      <c r="AY325">
        <f>$AY$324</f>
        <v>0</v>
      </c>
    </row>
    <row r="326" spans="1:51" ht="39.75" hidden="1" customHeight="1" x14ac:dyDescent="0.15">
      <c r="A326" s="896"/>
      <c r="B326" s="897"/>
      <c r="C326" s="901"/>
      <c r="D326" s="897"/>
      <c r="E326" s="901"/>
      <c r="F326" s="906"/>
      <c r="G326" s="436"/>
      <c r="H326" s="410"/>
      <c r="I326" s="410"/>
      <c r="J326" s="410"/>
      <c r="K326" s="410"/>
      <c r="L326" s="410"/>
      <c r="M326" s="410"/>
      <c r="N326" s="410"/>
      <c r="O326" s="410"/>
      <c r="P326" s="410"/>
      <c r="Q326" s="410"/>
      <c r="R326" s="410"/>
      <c r="S326" s="410"/>
      <c r="T326" s="410"/>
      <c r="U326" s="410"/>
      <c r="V326" s="410"/>
      <c r="W326" s="410"/>
      <c r="X326" s="437"/>
      <c r="Y326" s="285" t="s">
        <v>405</v>
      </c>
      <c r="Z326" s="258"/>
      <c r="AA326" s="259"/>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96"/>
      <c r="B327" s="897"/>
      <c r="C327" s="901"/>
      <c r="D327" s="897"/>
      <c r="E327" s="901"/>
      <c r="F327" s="906"/>
      <c r="G327" s="405"/>
      <c r="H327" s="416"/>
      <c r="I327" s="416"/>
      <c r="J327" s="416"/>
      <c r="K327" s="416"/>
      <c r="L327" s="416"/>
      <c r="M327" s="416"/>
      <c r="N327" s="416"/>
      <c r="O327" s="416"/>
      <c r="P327" s="416"/>
      <c r="Q327" s="416"/>
      <c r="R327" s="416"/>
      <c r="S327" s="416"/>
      <c r="T327" s="416"/>
      <c r="U327" s="416"/>
      <c r="V327" s="416"/>
      <c r="W327" s="416"/>
      <c r="X327" s="440"/>
      <c r="Y327" s="205" t="s">
        <v>105</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96"/>
      <c r="B328" s="897"/>
      <c r="C328" s="901"/>
      <c r="D328" s="897"/>
      <c r="E328" s="901"/>
      <c r="F328" s="906"/>
      <c r="G328" s="835" t="s">
        <v>404</v>
      </c>
      <c r="H328" s="249"/>
      <c r="I328" s="249"/>
      <c r="J328" s="249"/>
      <c r="K328" s="249"/>
      <c r="L328" s="249"/>
      <c r="M328" s="249"/>
      <c r="N328" s="249"/>
      <c r="O328" s="249"/>
      <c r="P328" s="249"/>
      <c r="Q328" s="249"/>
      <c r="R328" s="249"/>
      <c r="S328" s="249"/>
      <c r="T328" s="249"/>
      <c r="U328" s="249"/>
      <c r="V328" s="249"/>
      <c r="W328" s="249"/>
      <c r="X328" s="250"/>
      <c r="Y328" s="798"/>
      <c r="Z328" s="799"/>
      <c r="AA328" s="800"/>
      <c r="AB328" s="248" t="s">
        <v>49</v>
      </c>
      <c r="AC328" s="249"/>
      <c r="AD328" s="250"/>
      <c r="AE328" s="265" t="s">
        <v>520</v>
      </c>
      <c r="AF328" s="266"/>
      <c r="AG328" s="266"/>
      <c r="AH328" s="267"/>
      <c r="AI328" s="265" t="s">
        <v>87</v>
      </c>
      <c r="AJ328" s="266"/>
      <c r="AK328" s="266"/>
      <c r="AL328" s="267"/>
      <c r="AM328" s="265" t="s">
        <v>215</v>
      </c>
      <c r="AN328" s="266"/>
      <c r="AO328" s="266"/>
      <c r="AP328" s="267"/>
      <c r="AQ328" s="248" t="s">
        <v>386</v>
      </c>
      <c r="AR328" s="249"/>
      <c r="AS328" s="249"/>
      <c r="AT328" s="250"/>
      <c r="AU328" s="394" t="s">
        <v>408</v>
      </c>
      <c r="AV328" s="394"/>
      <c r="AW328" s="394"/>
      <c r="AX328" s="395"/>
      <c r="AY328">
        <f>COUNTA($G$330)</f>
        <v>0</v>
      </c>
    </row>
    <row r="329" spans="1:51" ht="18.75" hidden="1" customHeight="1" x14ac:dyDescent="0.15">
      <c r="A329" s="896"/>
      <c r="B329" s="897"/>
      <c r="C329" s="901"/>
      <c r="D329" s="897"/>
      <c r="E329" s="901"/>
      <c r="F329" s="906"/>
      <c r="G329" s="428"/>
      <c r="H329" s="230"/>
      <c r="I329" s="230"/>
      <c r="J329" s="230"/>
      <c r="K329" s="230"/>
      <c r="L329" s="230"/>
      <c r="M329" s="230"/>
      <c r="N329" s="230"/>
      <c r="O329" s="230"/>
      <c r="P329" s="230"/>
      <c r="Q329" s="230"/>
      <c r="R329" s="230"/>
      <c r="S329" s="230"/>
      <c r="T329" s="230"/>
      <c r="U329" s="230"/>
      <c r="V329" s="230"/>
      <c r="W329" s="230"/>
      <c r="X329" s="231"/>
      <c r="Y329" s="328"/>
      <c r="Z329" s="329"/>
      <c r="AA329" s="330"/>
      <c r="AB329" s="441"/>
      <c r="AC329" s="230"/>
      <c r="AD329" s="231"/>
      <c r="AE329" s="441"/>
      <c r="AF329" s="230"/>
      <c r="AG329" s="230"/>
      <c r="AH329" s="231"/>
      <c r="AI329" s="441"/>
      <c r="AJ329" s="230"/>
      <c r="AK329" s="230"/>
      <c r="AL329" s="231"/>
      <c r="AM329" s="441"/>
      <c r="AN329" s="230"/>
      <c r="AO329" s="230"/>
      <c r="AP329" s="231"/>
      <c r="AQ329" s="294"/>
      <c r="AR329" s="232"/>
      <c r="AS329" s="230" t="s">
        <v>387</v>
      </c>
      <c r="AT329" s="231"/>
      <c r="AU329" s="229"/>
      <c r="AV329" s="229"/>
      <c r="AW329" s="230" t="s">
        <v>329</v>
      </c>
      <c r="AX329" s="257"/>
      <c r="AY329">
        <f>$AY$328</f>
        <v>0</v>
      </c>
    </row>
    <row r="330" spans="1:51" ht="39.75" hidden="1" customHeight="1" x14ac:dyDescent="0.15">
      <c r="A330" s="896"/>
      <c r="B330" s="897"/>
      <c r="C330" s="901"/>
      <c r="D330" s="897"/>
      <c r="E330" s="901"/>
      <c r="F330" s="906"/>
      <c r="G330" s="436"/>
      <c r="H330" s="410"/>
      <c r="I330" s="410"/>
      <c r="J330" s="410"/>
      <c r="K330" s="410"/>
      <c r="L330" s="410"/>
      <c r="M330" s="410"/>
      <c r="N330" s="410"/>
      <c r="O330" s="410"/>
      <c r="P330" s="410"/>
      <c r="Q330" s="410"/>
      <c r="R330" s="410"/>
      <c r="S330" s="410"/>
      <c r="T330" s="410"/>
      <c r="U330" s="410"/>
      <c r="V330" s="410"/>
      <c r="W330" s="410"/>
      <c r="X330" s="437"/>
      <c r="Y330" s="285" t="s">
        <v>405</v>
      </c>
      <c r="Z330" s="258"/>
      <c r="AA330" s="259"/>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96"/>
      <c r="B331" s="897"/>
      <c r="C331" s="901"/>
      <c r="D331" s="897"/>
      <c r="E331" s="901"/>
      <c r="F331" s="906"/>
      <c r="G331" s="405"/>
      <c r="H331" s="416"/>
      <c r="I331" s="416"/>
      <c r="J331" s="416"/>
      <c r="K331" s="416"/>
      <c r="L331" s="416"/>
      <c r="M331" s="416"/>
      <c r="N331" s="416"/>
      <c r="O331" s="416"/>
      <c r="P331" s="416"/>
      <c r="Q331" s="416"/>
      <c r="R331" s="416"/>
      <c r="S331" s="416"/>
      <c r="T331" s="416"/>
      <c r="U331" s="416"/>
      <c r="V331" s="416"/>
      <c r="W331" s="416"/>
      <c r="X331" s="440"/>
      <c r="Y331" s="205" t="s">
        <v>105</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96"/>
      <c r="B332" s="897"/>
      <c r="C332" s="901"/>
      <c r="D332" s="897"/>
      <c r="E332" s="901"/>
      <c r="F332" s="906"/>
      <c r="G332" s="427" t="s">
        <v>41</v>
      </c>
      <c r="H332" s="266"/>
      <c r="I332" s="266"/>
      <c r="J332" s="266"/>
      <c r="K332" s="266"/>
      <c r="L332" s="266"/>
      <c r="M332" s="266"/>
      <c r="N332" s="266"/>
      <c r="O332" s="266"/>
      <c r="P332" s="267"/>
      <c r="Q332" s="265" t="s">
        <v>504</v>
      </c>
      <c r="R332" s="266"/>
      <c r="S332" s="266"/>
      <c r="T332" s="266"/>
      <c r="U332" s="266"/>
      <c r="V332" s="266"/>
      <c r="W332" s="266"/>
      <c r="X332" s="266"/>
      <c r="Y332" s="266"/>
      <c r="Z332" s="266"/>
      <c r="AA332" s="266"/>
      <c r="AB332" s="442" t="s">
        <v>505</v>
      </c>
      <c r="AC332" s="266"/>
      <c r="AD332" s="267"/>
      <c r="AE332" s="265" t="s">
        <v>410</v>
      </c>
      <c r="AF332" s="266"/>
      <c r="AG332" s="266"/>
      <c r="AH332" s="266"/>
      <c r="AI332" s="266"/>
      <c r="AJ332" s="266"/>
      <c r="AK332" s="266"/>
      <c r="AL332" s="266"/>
      <c r="AM332" s="266"/>
      <c r="AN332" s="266"/>
      <c r="AO332" s="266"/>
      <c r="AP332" s="266"/>
      <c r="AQ332" s="266"/>
      <c r="AR332" s="266"/>
      <c r="AS332" s="266"/>
      <c r="AT332" s="266"/>
      <c r="AU332" s="266"/>
      <c r="AV332" s="266"/>
      <c r="AW332" s="266"/>
      <c r="AX332" s="839"/>
      <c r="AY332">
        <f>COUNTA($G$334)</f>
        <v>0</v>
      </c>
    </row>
    <row r="333" spans="1:51" ht="22.5" hidden="1" customHeight="1" x14ac:dyDescent="0.15">
      <c r="A333" s="896"/>
      <c r="B333" s="897"/>
      <c r="C333" s="901"/>
      <c r="D333" s="897"/>
      <c r="E333" s="901"/>
      <c r="F333" s="906"/>
      <c r="G333" s="428"/>
      <c r="H333" s="230"/>
      <c r="I333" s="230"/>
      <c r="J333" s="230"/>
      <c r="K333" s="230"/>
      <c r="L333" s="230"/>
      <c r="M333" s="230"/>
      <c r="N333" s="230"/>
      <c r="O333" s="230"/>
      <c r="P333" s="231"/>
      <c r="Q333" s="441"/>
      <c r="R333" s="230"/>
      <c r="S333" s="230"/>
      <c r="T333" s="230"/>
      <c r="U333" s="230"/>
      <c r="V333" s="230"/>
      <c r="W333" s="230"/>
      <c r="X333" s="230"/>
      <c r="Y333" s="230"/>
      <c r="Z333" s="230"/>
      <c r="AA333" s="230"/>
      <c r="AB333" s="443"/>
      <c r="AC333" s="230"/>
      <c r="AD333" s="231"/>
      <c r="AE333" s="441"/>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896"/>
      <c r="B334" s="897"/>
      <c r="C334" s="901"/>
      <c r="D334" s="897"/>
      <c r="E334" s="901"/>
      <c r="F334" s="906"/>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8"/>
      <c r="AF334" s="278"/>
      <c r="AG334" s="278"/>
      <c r="AH334" s="278"/>
      <c r="AI334" s="278"/>
      <c r="AJ334" s="278"/>
      <c r="AK334" s="278"/>
      <c r="AL334" s="278"/>
      <c r="AM334" s="278"/>
      <c r="AN334" s="278"/>
      <c r="AO334" s="278"/>
      <c r="AP334" s="278"/>
      <c r="AQ334" s="278"/>
      <c r="AR334" s="278"/>
      <c r="AS334" s="278"/>
      <c r="AT334" s="278"/>
      <c r="AU334" s="278"/>
      <c r="AV334" s="278"/>
      <c r="AW334" s="278"/>
      <c r="AX334" s="424"/>
      <c r="AY334">
        <f t="shared" si="21"/>
        <v>0</v>
      </c>
    </row>
    <row r="335" spans="1:51" ht="22.5" hidden="1" customHeight="1" x14ac:dyDescent="0.15">
      <c r="A335" s="896"/>
      <c r="B335" s="897"/>
      <c r="C335" s="901"/>
      <c r="D335" s="897"/>
      <c r="E335" s="901"/>
      <c r="F335" s="906"/>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8"/>
      <c r="AF335" s="278"/>
      <c r="AG335" s="278"/>
      <c r="AH335" s="278"/>
      <c r="AI335" s="278"/>
      <c r="AJ335" s="278"/>
      <c r="AK335" s="278"/>
      <c r="AL335" s="278"/>
      <c r="AM335" s="278"/>
      <c r="AN335" s="278"/>
      <c r="AO335" s="278"/>
      <c r="AP335" s="278"/>
      <c r="AQ335" s="278"/>
      <c r="AR335" s="278"/>
      <c r="AS335" s="278"/>
      <c r="AT335" s="278"/>
      <c r="AU335" s="278"/>
      <c r="AV335" s="278"/>
      <c r="AW335" s="278"/>
      <c r="AX335" s="424"/>
      <c r="AY335">
        <f t="shared" si="21"/>
        <v>0</v>
      </c>
    </row>
    <row r="336" spans="1:51" ht="25.5" hidden="1" customHeight="1" x14ac:dyDescent="0.15">
      <c r="A336" s="896"/>
      <c r="B336" s="897"/>
      <c r="C336" s="901"/>
      <c r="D336" s="897"/>
      <c r="E336" s="901"/>
      <c r="F336" s="906"/>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411</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896"/>
      <c r="B337" s="897"/>
      <c r="C337" s="901"/>
      <c r="D337" s="897"/>
      <c r="E337" s="901"/>
      <c r="F337" s="906"/>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896"/>
      <c r="B338" s="897"/>
      <c r="C338" s="901"/>
      <c r="D338" s="897"/>
      <c r="E338" s="901"/>
      <c r="F338" s="906"/>
      <c r="G338" s="405"/>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896"/>
      <c r="B339" s="897"/>
      <c r="C339" s="901"/>
      <c r="D339" s="897"/>
      <c r="E339" s="901"/>
      <c r="F339" s="906"/>
      <c r="G339" s="427" t="s">
        <v>41</v>
      </c>
      <c r="H339" s="266"/>
      <c r="I339" s="266"/>
      <c r="J339" s="266"/>
      <c r="K339" s="266"/>
      <c r="L339" s="266"/>
      <c r="M339" s="266"/>
      <c r="N339" s="266"/>
      <c r="O339" s="266"/>
      <c r="P339" s="267"/>
      <c r="Q339" s="265" t="s">
        <v>504</v>
      </c>
      <c r="R339" s="266"/>
      <c r="S339" s="266"/>
      <c r="T339" s="266"/>
      <c r="U339" s="266"/>
      <c r="V339" s="266"/>
      <c r="W339" s="266"/>
      <c r="X339" s="266"/>
      <c r="Y339" s="266"/>
      <c r="Z339" s="266"/>
      <c r="AA339" s="266"/>
      <c r="AB339" s="442" t="s">
        <v>505</v>
      </c>
      <c r="AC339" s="266"/>
      <c r="AD339" s="267"/>
      <c r="AE339" s="282" t="s">
        <v>410</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96"/>
      <c r="B340" s="897"/>
      <c r="C340" s="901"/>
      <c r="D340" s="897"/>
      <c r="E340" s="901"/>
      <c r="F340" s="906"/>
      <c r="G340" s="428"/>
      <c r="H340" s="230"/>
      <c r="I340" s="230"/>
      <c r="J340" s="230"/>
      <c r="K340" s="230"/>
      <c r="L340" s="230"/>
      <c r="M340" s="230"/>
      <c r="N340" s="230"/>
      <c r="O340" s="230"/>
      <c r="P340" s="231"/>
      <c r="Q340" s="441"/>
      <c r="R340" s="230"/>
      <c r="S340" s="230"/>
      <c r="T340" s="230"/>
      <c r="U340" s="230"/>
      <c r="V340" s="230"/>
      <c r="W340" s="230"/>
      <c r="X340" s="230"/>
      <c r="Y340" s="230"/>
      <c r="Z340" s="230"/>
      <c r="AA340" s="230"/>
      <c r="AB340" s="443"/>
      <c r="AC340" s="230"/>
      <c r="AD340" s="231"/>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896"/>
      <c r="B341" s="897"/>
      <c r="C341" s="901"/>
      <c r="D341" s="897"/>
      <c r="E341" s="901"/>
      <c r="F341" s="906"/>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8"/>
      <c r="AF341" s="278"/>
      <c r="AG341" s="278"/>
      <c r="AH341" s="278"/>
      <c r="AI341" s="278"/>
      <c r="AJ341" s="278"/>
      <c r="AK341" s="278"/>
      <c r="AL341" s="278"/>
      <c r="AM341" s="278"/>
      <c r="AN341" s="278"/>
      <c r="AO341" s="278"/>
      <c r="AP341" s="278"/>
      <c r="AQ341" s="278"/>
      <c r="AR341" s="278"/>
      <c r="AS341" s="278"/>
      <c r="AT341" s="278"/>
      <c r="AU341" s="278"/>
      <c r="AV341" s="278"/>
      <c r="AW341" s="278"/>
      <c r="AX341" s="424"/>
      <c r="AY341">
        <f t="shared" si="22"/>
        <v>0</v>
      </c>
    </row>
    <row r="342" spans="1:51" ht="22.5" hidden="1" customHeight="1" x14ac:dyDescent="0.15">
      <c r="A342" s="896"/>
      <c r="B342" s="897"/>
      <c r="C342" s="901"/>
      <c r="D342" s="897"/>
      <c r="E342" s="901"/>
      <c r="F342" s="906"/>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8"/>
      <c r="AF342" s="278"/>
      <c r="AG342" s="278"/>
      <c r="AH342" s="278"/>
      <c r="AI342" s="278"/>
      <c r="AJ342" s="278"/>
      <c r="AK342" s="278"/>
      <c r="AL342" s="278"/>
      <c r="AM342" s="278"/>
      <c r="AN342" s="278"/>
      <c r="AO342" s="278"/>
      <c r="AP342" s="278"/>
      <c r="AQ342" s="278"/>
      <c r="AR342" s="278"/>
      <c r="AS342" s="278"/>
      <c r="AT342" s="278"/>
      <c r="AU342" s="278"/>
      <c r="AV342" s="278"/>
      <c r="AW342" s="278"/>
      <c r="AX342" s="424"/>
      <c r="AY342">
        <f t="shared" si="22"/>
        <v>0</v>
      </c>
    </row>
    <row r="343" spans="1:51" ht="25.5" hidden="1" customHeight="1" x14ac:dyDescent="0.15">
      <c r="A343" s="896"/>
      <c r="B343" s="897"/>
      <c r="C343" s="901"/>
      <c r="D343" s="897"/>
      <c r="E343" s="901"/>
      <c r="F343" s="906"/>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411</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896"/>
      <c r="B344" s="897"/>
      <c r="C344" s="901"/>
      <c r="D344" s="897"/>
      <c r="E344" s="901"/>
      <c r="F344" s="906"/>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896"/>
      <c r="B345" s="897"/>
      <c r="C345" s="901"/>
      <c r="D345" s="897"/>
      <c r="E345" s="901"/>
      <c r="F345" s="906"/>
      <c r="G345" s="405"/>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896"/>
      <c r="B346" s="897"/>
      <c r="C346" s="901"/>
      <c r="D346" s="897"/>
      <c r="E346" s="901"/>
      <c r="F346" s="906"/>
      <c r="G346" s="427" t="s">
        <v>41</v>
      </c>
      <c r="H346" s="266"/>
      <c r="I346" s="266"/>
      <c r="J346" s="266"/>
      <c r="K346" s="266"/>
      <c r="L346" s="266"/>
      <c r="M346" s="266"/>
      <c r="N346" s="266"/>
      <c r="O346" s="266"/>
      <c r="P346" s="267"/>
      <c r="Q346" s="265" t="s">
        <v>504</v>
      </c>
      <c r="R346" s="266"/>
      <c r="S346" s="266"/>
      <c r="T346" s="266"/>
      <c r="U346" s="266"/>
      <c r="V346" s="266"/>
      <c r="W346" s="266"/>
      <c r="X346" s="266"/>
      <c r="Y346" s="266"/>
      <c r="Z346" s="266"/>
      <c r="AA346" s="266"/>
      <c r="AB346" s="442" t="s">
        <v>505</v>
      </c>
      <c r="AC346" s="266"/>
      <c r="AD346" s="267"/>
      <c r="AE346" s="282" t="s">
        <v>410</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96"/>
      <c r="B347" s="897"/>
      <c r="C347" s="901"/>
      <c r="D347" s="897"/>
      <c r="E347" s="901"/>
      <c r="F347" s="906"/>
      <c r="G347" s="428"/>
      <c r="H347" s="230"/>
      <c r="I347" s="230"/>
      <c r="J347" s="230"/>
      <c r="K347" s="230"/>
      <c r="L347" s="230"/>
      <c r="M347" s="230"/>
      <c r="N347" s="230"/>
      <c r="O347" s="230"/>
      <c r="P347" s="231"/>
      <c r="Q347" s="441"/>
      <c r="R347" s="230"/>
      <c r="S347" s="230"/>
      <c r="T347" s="230"/>
      <c r="U347" s="230"/>
      <c r="V347" s="230"/>
      <c r="W347" s="230"/>
      <c r="X347" s="230"/>
      <c r="Y347" s="230"/>
      <c r="Z347" s="230"/>
      <c r="AA347" s="230"/>
      <c r="AB347" s="443"/>
      <c r="AC347" s="230"/>
      <c r="AD347" s="231"/>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896"/>
      <c r="B348" s="897"/>
      <c r="C348" s="901"/>
      <c r="D348" s="897"/>
      <c r="E348" s="901"/>
      <c r="F348" s="906"/>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8"/>
      <c r="AF348" s="278"/>
      <c r="AG348" s="278"/>
      <c r="AH348" s="278"/>
      <c r="AI348" s="278"/>
      <c r="AJ348" s="278"/>
      <c r="AK348" s="278"/>
      <c r="AL348" s="278"/>
      <c r="AM348" s="278"/>
      <c r="AN348" s="278"/>
      <c r="AO348" s="278"/>
      <c r="AP348" s="278"/>
      <c r="AQ348" s="278"/>
      <c r="AR348" s="278"/>
      <c r="AS348" s="278"/>
      <c r="AT348" s="278"/>
      <c r="AU348" s="278"/>
      <c r="AV348" s="278"/>
      <c r="AW348" s="278"/>
      <c r="AX348" s="424"/>
      <c r="AY348">
        <f t="shared" si="23"/>
        <v>0</v>
      </c>
    </row>
    <row r="349" spans="1:51" ht="22.5" hidden="1" customHeight="1" x14ac:dyDescent="0.15">
      <c r="A349" s="896"/>
      <c r="B349" s="897"/>
      <c r="C349" s="901"/>
      <c r="D349" s="897"/>
      <c r="E349" s="901"/>
      <c r="F349" s="906"/>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8"/>
      <c r="AF349" s="278"/>
      <c r="AG349" s="278"/>
      <c r="AH349" s="278"/>
      <c r="AI349" s="278"/>
      <c r="AJ349" s="278"/>
      <c r="AK349" s="278"/>
      <c r="AL349" s="278"/>
      <c r="AM349" s="278"/>
      <c r="AN349" s="278"/>
      <c r="AO349" s="278"/>
      <c r="AP349" s="278"/>
      <c r="AQ349" s="278"/>
      <c r="AR349" s="278"/>
      <c r="AS349" s="278"/>
      <c r="AT349" s="278"/>
      <c r="AU349" s="278"/>
      <c r="AV349" s="278"/>
      <c r="AW349" s="278"/>
      <c r="AX349" s="424"/>
      <c r="AY349">
        <f t="shared" si="23"/>
        <v>0</v>
      </c>
    </row>
    <row r="350" spans="1:51" ht="25.5" hidden="1" customHeight="1" x14ac:dyDescent="0.15">
      <c r="A350" s="896"/>
      <c r="B350" s="897"/>
      <c r="C350" s="901"/>
      <c r="D350" s="897"/>
      <c r="E350" s="901"/>
      <c r="F350" s="906"/>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411</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896"/>
      <c r="B351" s="897"/>
      <c r="C351" s="901"/>
      <c r="D351" s="897"/>
      <c r="E351" s="901"/>
      <c r="F351" s="906"/>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896"/>
      <c r="B352" s="897"/>
      <c r="C352" s="901"/>
      <c r="D352" s="897"/>
      <c r="E352" s="901"/>
      <c r="F352" s="906"/>
      <c r="G352" s="405"/>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896"/>
      <c r="B353" s="897"/>
      <c r="C353" s="901"/>
      <c r="D353" s="897"/>
      <c r="E353" s="901"/>
      <c r="F353" s="906"/>
      <c r="G353" s="427" t="s">
        <v>41</v>
      </c>
      <c r="H353" s="266"/>
      <c r="I353" s="266"/>
      <c r="J353" s="266"/>
      <c r="K353" s="266"/>
      <c r="L353" s="266"/>
      <c r="M353" s="266"/>
      <c r="N353" s="266"/>
      <c r="O353" s="266"/>
      <c r="P353" s="267"/>
      <c r="Q353" s="265" t="s">
        <v>504</v>
      </c>
      <c r="R353" s="266"/>
      <c r="S353" s="266"/>
      <c r="T353" s="266"/>
      <c r="U353" s="266"/>
      <c r="V353" s="266"/>
      <c r="W353" s="266"/>
      <c r="X353" s="266"/>
      <c r="Y353" s="266"/>
      <c r="Z353" s="266"/>
      <c r="AA353" s="266"/>
      <c r="AB353" s="442" t="s">
        <v>505</v>
      </c>
      <c r="AC353" s="266"/>
      <c r="AD353" s="267"/>
      <c r="AE353" s="282" t="s">
        <v>410</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96"/>
      <c r="B354" s="897"/>
      <c r="C354" s="901"/>
      <c r="D354" s="897"/>
      <c r="E354" s="901"/>
      <c r="F354" s="906"/>
      <c r="G354" s="428"/>
      <c r="H354" s="230"/>
      <c r="I354" s="230"/>
      <c r="J354" s="230"/>
      <c r="K354" s="230"/>
      <c r="L354" s="230"/>
      <c r="M354" s="230"/>
      <c r="N354" s="230"/>
      <c r="O354" s="230"/>
      <c r="P354" s="231"/>
      <c r="Q354" s="441"/>
      <c r="R354" s="230"/>
      <c r="S354" s="230"/>
      <c r="T354" s="230"/>
      <c r="U354" s="230"/>
      <c r="V354" s="230"/>
      <c r="W354" s="230"/>
      <c r="X354" s="230"/>
      <c r="Y354" s="230"/>
      <c r="Z354" s="230"/>
      <c r="AA354" s="230"/>
      <c r="AB354" s="443"/>
      <c r="AC354" s="230"/>
      <c r="AD354" s="231"/>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896"/>
      <c r="B355" s="897"/>
      <c r="C355" s="901"/>
      <c r="D355" s="897"/>
      <c r="E355" s="901"/>
      <c r="F355" s="906"/>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8"/>
      <c r="AF355" s="278"/>
      <c r="AG355" s="278"/>
      <c r="AH355" s="278"/>
      <c r="AI355" s="278"/>
      <c r="AJ355" s="278"/>
      <c r="AK355" s="278"/>
      <c r="AL355" s="278"/>
      <c r="AM355" s="278"/>
      <c r="AN355" s="278"/>
      <c r="AO355" s="278"/>
      <c r="AP355" s="278"/>
      <c r="AQ355" s="278"/>
      <c r="AR355" s="278"/>
      <c r="AS355" s="278"/>
      <c r="AT355" s="278"/>
      <c r="AU355" s="278"/>
      <c r="AV355" s="278"/>
      <c r="AW355" s="278"/>
      <c r="AX355" s="424"/>
      <c r="AY355">
        <f t="shared" si="24"/>
        <v>0</v>
      </c>
    </row>
    <row r="356" spans="1:51" ht="22.5" hidden="1" customHeight="1" x14ac:dyDescent="0.15">
      <c r="A356" s="896"/>
      <c r="B356" s="897"/>
      <c r="C356" s="901"/>
      <c r="D356" s="897"/>
      <c r="E356" s="901"/>
      <c r="F356" s="906"/>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8"/>
      <c r="AF356" s="278"/>
      <c r="AG356" s="278"/>
      <c r="AH356" s="278"/>
      <c r="AI356" s="278"/>
      <c r="AJ356" s="278"/>
      <c r="AK356" s="278"/>
      <c r="AL356" s="278"/>
      <c r="AM356" s="278"/>
      <c r="AN356" s="278"/>
      <c r="AO356" s="278"/>
      <c r="AP356" s="278"/>
      <c r="AQ356" s="278"/>
      <c r="AR356" s="278"/>
      <c r="AS356" s="278"/>
      <c r="AT356" s="278"/>
      <c r="AU356" s="278"/>
      <c r="AV356" s="278"/>
      <c r="AW356" s="278"/>
      <c r="AX356" s="424"/>
      <c r="AY356">
        <f t="shared" si="24"/>
        <v>0</v>
      </c>
    </row>
    <row r="357" spans="1:51" ht="25.5" hidden="1" customHeight="1" x14ac:dyDescent="0.15">
      <c r="A357" s="896"/>
      <c r="B357" s="897"/>
      <c r="C357" s="901"/>
      <c r="D357" s="897"/>
      <c r="E357" s="901"/>
      <c r="F357" s="906"/>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411</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896"/>
      <c r="B358" s="897"/>
      <c r="C358" s="901"/>
      <c r="D358" s="897"/>
      <c r="E358" s="901"/>
      <c r="F358" s="906"/>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896"/>
      <c r="B359" s="897"/>
      <c r="C359" s="901"/>
      <c r="D359" s="897"/>
      <c r="E359" s="901"/>
      <c r="F359" s="906"/>
      <c r="G359" s="405"/>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896"/>
      <c r="B360" s="897"/>
      <c r="C360" s="901"/>
      <c r="D360" s="897"/>
      <c r="E360" s="901"/>
      <c r="F360" s="906"/>
      <c r="G360" s="427" t="s">
        <v>41</v>
      </c>
      <c r="H360" s="266"/>
      <c r="I360" s="266"/>
      <c r="J360" s="266"/>
      <c r="K360" s="266"/>
      <c r="L360" s="266"/>
      <c r="M360" s="266"/>
      <c r="N360" s="266"/>
      <c r="O360" s="266"/>
      <c r="P360" s="267"/>
      <c r="Q360" s="265" t="s">
        <v>504</v>
      </c>
      <c r="R360" s="266"/>
      <c r="S360" s="266"/>
      <c r="T360" s="266"/>
      <c r="U360" s="266"/>
      <c r="V360" s="266"/>
      <c r="W360" s="266"/>
      <c r="X360" s="266"/>
      <c r="Y360" s="266"/>
      <c r="Z360" s="266"/>
      <c r="AA360" s="266"/>
      <c r="AB360" s="442" t="s">
        <v>505</v>
      </c>
      <c r="AC360" s="266"/>
      <c r="AD360" s="267"/>
      <c r="AE360" s="282" t="s">
        <v>410</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96"/>
      <c r="B361" s="897"/>
      <c r="C361" s="901"/>
      <c r="D361" s="897"/>
      <c r="E361" s="901"/>
      <c r="F361" s="906"/>
      <c r="G361" s="428"/>
      <c r="H361" s="230"/>
      <c r="I361" s="230"/>
      <c r="J361" s="230"/>
      <c r="K361" s="230"/>
      <c r="L361" s="230"/>
      <c r="M361" s="230"/>
      <c r="N361" s="230"/>
      <c r="O361" s="230"/>
      <c r="P361" s="231"/>
      <c r="Q361" s="441"/>
      <c r="R361" s="230"/>
      <c r="S361" s="230"/>
      <c r="T361" s="230"/>
      <c r="U361" s="230"/>
      <c r="V361" s="230"/>
      <c r="W361" s="230"/>
      <c r="X361" s="230"/>
      <c r="Y361" s="230"/>
      <c r="Z361" s="230"/>
      <c r="AA361" s="230"/>
      <c r="AB361" s="443"/>
      <c r="AC361" s="230"/>
      <c r="AD361" s="231"/>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896"/>
      <c r="B362" s="897"/>
      <c r="C362" s="901"/>
      <c r="D362" s="897"/>
      <c r="E362" s="901"/>
      <c r="F362" s="906"/>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8"/>
      <c r="AF362" s="278"/>
      <c r="AG362" s="278"/>
      <c r="AH362" s="278"/>
      <c r="AI362" s="278"/>
      <c r="AJ362" s="278"/>
      <c r="AK362" s="278"/>
      <c r="AL362" s="278"/>
      <c r="AM362" s="278"/>
      <c r="AN362" s="278"/>
      <c r="AO362" s="278"/>
      <c r="AP362" s="278"/>
      <c r="AQ362" s="278"/>
      <c r="AR362" s="278"/>
      <c r="AS362" s="278"/>
      <c r="AT362" s="278"/>
      <c r="AU362" s="278"/>
      <c r="AV362" s="278"/>
      <c r="AW362" s="278"/>
      <c r="AX362" s="424"/>
      <c r="AY362">
        <f t="shared" si="25"/>
        <v>0</v>
      </c>
    </row>
    <row r="363" spans="1:51" ht="22.5" hidden="1" customHeight="1" x14ac:dyDescent="0.15">
      <c r="A363" s="896"/>
      <c r="B363" s="897"/>
      <c r="C363" s="901"/>
      <c r="D363" s="897"/>
      <c r="E363" s="901"/>
      <c r="F363" s="906"/>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8"/>
      <c r="AF363" s="278"/>
      <c r="AG363" s="278"/>
      <c r="AH363" s="278"/>
      <c r="AI363" s="278"/>
      <c r="AJ363" s="278"/>
      <c r="AK363" s="278"/>
      <c r="AL363" s="278"/>
      <c r="AM363" s="278"/>
      <c r="AN363" s="278"/>
      <c r="AO363" s="278"/>
      <c r="AP363" s="278"/>
      <c r="AQ363" s="278"/>
      <c r="AR363" s="278"/>
      <c r="AS363" s="278"/>
      <c r="AT363" s="278"/>
      <c r="AU363" s="278"/>
      <c r="AV363" s="278"/>
      <c r="AW363" s="278"/>
      <c r="AX363" s="424"/>
      <c r="AY363">
        <f t="shared" si="25"/>
        <v>0</v>
      </c>
    </row>
    <row r="364" spans="1:51" ht="25.5" hidden="1" customHeight="1" x14ac:dyDescent="0.15">
      <c r="A364" s="896"/>
      <c r="B364" s="897"/>
      <c r="C364" s="901"/>
      <c r="D364" s="897"/>
      <c r="E364" s="901"/>
      <c r="F364" s="906"/>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411</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896"/>
      <c r="B365" s="897"/>
      <c r="C365" s="901"/>
      <c r="D365" s="897"/>
      <c r="E365" s="901"/>
      <c r="F365" s="906"/>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896"/>
      <c r="B366" s="897"/>
      <c r="C366" s="901"/>
      <c r="D366" s="897"/>
      <c r="E366" s="902"/>
      <c r="F366" s="907"/>
      <c r="G366" s="405"/>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896"/>
      <c r="B367" s="897"/>
      <c r="C367" s="901"/>
      <c r="D367" s="897"/>
      <c r="E367" s="433" t="s">
        <v>463</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896"/>
      <c r="B368" s="897"/>
      <c r="C368" s="901"/>
      <c r="D368" s="897"/>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896"/>
      <c r="B369" s="897"/>
      <c r="C369" s="901"/>
      <c r="D369" s="897"/>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2"/>
      <c r="AY369">
        <f>$AY$367</f>
        <v>0</v>
      </c>
    </row>
    <row r="370" spans="1:51" ht="45" hidden="1" customHeight="1" x14ac:dyDescent="0.15">
      <c r="A370" s="896"/>
      <c r="B370" s="897"/>
      <c r="C370" s="901"/>
      <c r="D370" s="897"/>
      <c r="E370" s="398" t="s">
        <v>428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96"/>
      <c r="B371" s="897"/>
      <c r="C371" s="901"/>
      <c r="D371" s="897"/>
      <c r="E371" s="403" t="s">
        <v>426</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96"/>
      <c r="B372" s="897"/>
      <c r="C372" s="901"/>
      <c r="D372" s="897"/>
      <c r="E372" s="904" t="s">
        <v>373</v>
      </c>
      <c r="F372" s="905"/>
      <c r="G372" s="835" t="s">
        <v>404</v>
      </c>
      <c r="H372" s="249"/>
      <c r="I372" s="249"/>
      <c r="J372" s="249"/>
      <c r="K372" s="249"/>
      <c r="L372" s="249"/>
      <c r="M372" s="249"/>
      <c r="N372" s="249"/>
      <c r="O372" s="249"/>
      <c r="P372" s="249"/>
      <c r="Q372" s="249"/>
      <c r="R372" s="249"/>
      <c r="S372" s="249"/>
      <c r="T372" s="249"/>
      <c r="U372" s="249"/>
      <c r="V372" s="249"/>
      <c r="W372" s="249"/>
      <c r="X372" s="250"/>
      <c r="Y372" s="798"/>
      <c r="Z372" s="799"/>
      <c r="AA372" s="800"/>
      <c r="AB372" s="248" t="s">
        <v>49</v>
      </c>
      <c r="AC372" s="249"/>
      <c r="AD372" s="250"/>
      <c r="AE372" s="265" t="s">
        <v>520</v>
      </c>
      <c r="AF372" s="266"/>
      <c r="AG372" s="266"/>
      <c r="AH372" s="267"/>
      <c r="AI372" s="265" t="s">
        <v>87</v>
      </c>
      <c r="AJ372" s="266"/>
      <c r="AK372" s="266"/>
      <c r="AL372" s="267"/>
      <c r="AM372" s="265" t="s">
        <v>215</v>
      </c>
      <c r="AN372" s="266"/>
      <c r="AO372" s="266"/>
      <c r="AP372" s="267"/>
      <c r="AQ372" s="248" t="s">
        <v>386</v>
      </c>
      <c r="AR372" s="249"/>
      <c r="AS372" s="249"/>
      <c r="AT372" s="250"/>
      <c r="AU372" s="394" t="s">
        <v>408</v>
      </c>
      <c r="AV372" s="394"/>
      <c r="AW372" s="394"/>
      <c r="AX372" s="395"/>
      <c r="AY372">
        <f>COUNTA($G$374)</f>
        <v>0</v>
      </c>
    </row>
    <row r="373" spans="1:51" ht="18.75" hidden="1" customHeight="1" x14ac:dyDescent="0.15">
      <c r="A373" s="896"/>
      <c r="B373" s="897"/>
      <c r="C373" s="901"/>
      <c r="D373" s="897"/>
      <c r="E373" s="901"/>
      <c r="F373" s="906"/>
      <c r="G373" s="428"/>
      <c r="H373" s="230"/>
      <c r="I373" s="230"/>
      <c r="J373" s="230"/>
      <c r="K373" s="230"/>
      <c r="L373" s="230"/>
      <c r="M373" s="230"/>
      <c r="N373" s="230"/>
      <c r="O373" s="230"/>
      <c r="P373" s="230"/>
      <c r="Q373" s="230"/>
      <c r="R373" s="230"/>
      <c r="S373" s="230"/>
      <c r="T373" s="230"/>
      <c r="U373" s="230"/>
      <c r="V373" s="230"/>
      <c r="W373" s="230"/>
      <c r="X373" s="231"/>
      <c r="Y373" s="328"/>
      <c r="Z373" s="329"/>
      <c r="AA373" s="330"/>
      <c r="AB373" s="441"/>
      <c r="AC373" s="230"/>
      <c r="AD373" s="231"/>
      <c r="AE373" s="441"/>
      <c r="AF373" s="230"/>
      <c r="AG373" s="230"/>
      <c r="AH373" s="231"/>
      <c r="AI373" s="441"/>
      <c r="AJ373" s="230"/>
      <c r="AK373" s="230"/>
      <c r="AL373" s="231"/>
      <c r="AM373" s="441"/>
      <c r="AN373" s="230"/>
      <c r="AO373" s="230"/>
      <c r="AP373" s="231"/>
      <c r="AQ373" s="294"/>
      <c r="AR373" s="232"/>
      <c r="AS373" s="230" t="s">
        <v>387</v>
      </c>
      <c r="AT373" s="231"/>
      <c r="AU373" s="229"/>
      <c r="AV373" s="229"/>
      <c r="AW373" s="230" t="s">
        <v>329</v>
      </c>
      <c r="AX373" s="257"/>
      <c r="AY373">
        <f>$AY$372</f>
        <v>0</v>
      </c>
    </row>
    <row r="374" spans="1:51" ht="39.75" hidden="1" customHeight="1" x14ac:dyDescent="0.15">
      <c r="A374" s="896"/>
      <c r="B374" s="897"/>
      <c r="C374" s="901"/>
      <c r="D374" s="897"/>
      <c r="E374" s="901"/>
      <c r="F374" s="906"/>
      <c r="G374" s="436"/>
      <c r="H374" s="410"/>
      <c r="I374" s="410"/>
      <c r="J374" s="410"/>
      <c r="K374" s="410"/>
      <c r="L374" s="410"/>
      <c r="M374" s="410"/>
      <c r="N374" s="410"/>
      <c r="O374" s="410"/>
      <c r="P374" s="410"/>
      <c r="Q374" s="410"/>
      <c r="R374" s="410"/>
      <c r="S374" s="410"/>
      <c r="T374" s="410"/>
      <c r="U374" s="410"/>
      <c r="V374" s="410"/>
      <c r="W374" s="410"/>
      <c r="X374" s="437"/>
      <c r="Y374" s="285" t="s">
        <v>405</v>
      </c>
      <c r="Z374" s="258"/>
      <c r="AA374" s="259"/>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96"/>
      <c r="B375" s="897"/>
      <c r="C375" s="901"/>
      <c r="D375" s="897"/>
      <c r="E375" s="901"/>
      <c r="F375" s="906"/>
      <c r="G375" s="405"/>
      <c r="H375" s="416"/>
      <c r="I375" s="416"/>
      <c r="J375" s="416"/>
      <c r="K375" s="416"/>
      <c r="L375" s="416"/>
      <c r="M375" s="416"/>
      <c r="N375" s="416"/>
      <c r="O375" s="416"/>
      <c r="P375" s="416"/>
      <c r="Q375" s="416"/>
      <c r="R375" s="416"/>
      <c r="S375" s="416"/>
      <c r="T375" s="416"/>
      <c r="U375" s="416"/>
      <c r="V375" s="416"/>
      <c r="W375" s="416"/>
      <c r="X375" s="440"/>
      <c r="Y375" s="205" t="s">
        <v>105</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96"/>
      <c r="B376" s="897"/>
      <c r="C376" s="901"/>
      <c r="D376" s="897"/>
      <c r="E376" s="901"/>
      <c r="F376" s="906"/>
      <c r="G376" s="835" t="s">
        <v>404</v>
      </c>
      <c r="H376" s="249"/>
      <c r="I376" s="249"/>
      <c r="J376" s="249"/>
      <c r="K376" s="249"/>
      <c r="L376" s="249"/>
      <c r="M376" s="249"/>
      <c r="N376" s="249"/>
      <c r="O376" s="249"/>
      <c r="P376" s="249"/>
      <c r="Q376" s="249"/>
      <c r="R376" s="249"/>
      <c r="S376" s="249"/>
      <c r="T376" s="249"/>
      <c r="U376" s="249"/>
      <c r="V376" s="249"/>
      <c r="W376" s="249"/>
      <c r="X376" s="250"/>
      <c r="Y376" s="798"/>
      <c r="Z376" s="799"/>
      <c r="AA376" s="800"/>
      <c r="AB376" s="248" t="s">
        <v>49</v>
      </c>
      <c r="AC376" s="249"/>
      <c r="AD376" s="250"/>
      <c r="AE376" s="265" t="s">
        <v>520</v>
      </c>
      <c r="AF376" s="266"/>
      <c r="AG376" s="266"/>
      <c r="AH376" s="267"/>
      <c r="AI376" s="265" t="s">
        <v>87</v>
      </c>
      <c r="AJ376" s="266"/>
      <c r="AK376" s="266"/>
      <c r="AL376" s="267"/>
      <c r="AM376" s="265" t="s">
        <v>215</v>
      </c>
      <c r="AN376" s="266"/>
      <c r="AO376" s="266"/>
      <c r="AP376" s="267"/>
      <c r="AQ376" s="248" t="s">
        <v>386</v>
      </c>
      <c r="AR376" s="249"/>
      <c r="AS376" s="249"/>
      <c r="AT376" s="250"/>
      <c r="AU376" s="394" t="s">
        <v>408</v>
      </c>
      <c r="AV376" s="394"/>
      <c r="AW376" s="394"/>
      <c r="AX376" s="395"/>
      <c r="AY376">
        <f>COUNTA($G$378)</f>
        <v>0</v>
      </c>
    </row>
    <row r="377" spans="1:51" ht="18.75" hidden="1" customHeight="1" x14ac:dyDescent="0.15">
      <c r="A377" s="896"/>
      <c r="B377" s="897"/>
      <c r="C377" s="901"/>
      <c r="D377" s="897"/>
      <c r="E377" s="901"/>
      <c r="F377" s="906"/>
      <c r="G377" s="428"/>
      <c r="H377" s="230"/>
      <c r="I377" s="230"/>
      <c r="J377" s="230"/>
      <c r="K377" s="230"/>
      <c r="L377" s="230"/>
      <c r="M377" s="230"/>
      <c r="N377" s="230"/>
      <c r="O377" s="230"/>
      <c r="P377" s="230"/>
      <c r="Q377" s="230"/>
      <c r="R377" s="230"/>
      <c r="S377" s="230"/>
      <c r="T377" s="230"/>
      <c r="U377" s="230"/>
      <c r="V377" s="230"/>
      <c r="W377" s="230"/>
      <c r="X377" s="231"/>
      <c r="Y377" s="328"/>
      <c r="Z377" s="329"/>
      <c r="AA377" s="330"/>
      <c r="AB377" s="441"/>
      <c r="AC377" s="230"/>
      <c r="AD377" s="231"/>
      <c r="AE377" s="441"/>
      <c r="AF377" s="230"/>
      <c r="AG377" s="230"/>
      <c r="AH377" s="231"/>
      <c r="AI377" s="441"/>
      <c r="AJ377" s="230"/>
      <c r="AK377" s="230"/>
      <c r="AL377" s="231"/>
      <c r="AM377" s="441"/>
      <c r="AN377" s="230"/>
      <c r="AO377" s="230"/>
      <c r="AP377" s="231"/>
      <c r="AQ377" s="294"/>
      <c r="AR377" s="232"/>
      <c r="AS377" s="230" t="s">
        <v>387</v>
      </c>
      <c r="AT377" s="231"/>
      <c r="AU377" s="229"/>
      <c r="AV377" s="229"/>
      <c r="AW377" s="230" t="s">
        <v>329</v>
      </c>
      <c r="AX377" s="257"/>
      <c r="AY377">
        <f>$AY$376</f>
        <v>0</v>
      </c>
    </row>
    <row r="378" spans="1:51" ht="39.75" hidden="1" customHeight="1" x14ac:dyDescent="0.15">
      <c r="A378" s="896"/>
      <c r="B378" s="897"/>
      <c r="C378" s="901"/>
      <c r="D378" s="897"/>
      <c r="E378" s="901"/>
      <c r="F378" s="906"/>
      <c r="G378" s="436"/>
      <c r="H378" s="410"/>
      <c r="I378" s="410"/>
      <c r="J378" s="410"/>
      <c r="K378" s="410"/>
      <c r="L378" s="410"/>
      <c r="M378" s="410"/>
      <c r="N378" s="410"/>
      <c r="O378" s="410"/>
      <c r="P378" s="410"/>
      <c r="Q378" s="410"/>
      <c r="R378" s="410"/>
      <c r="S378" s="410"/>
      <c r="T378" s="410"/>
      <c r="U378" s="410"/>
      <c r="V378" s="410"/>
      <c r="W378" s="410"/>
      <c r="X378" s="437"/>
      <c r="Y378" s="285" t="s">
        <v>405</v>
      </c>
      <c r="Z378" s="258"/>
      <c r="AA378" s="259"/>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96"/>
      <c r="B379" s="897"/>
      <c r="C379" s="901"/>
      <c r="D379" s="897"/>
      <c r="E379" s="901"/>
      <c r="F379" s="906"/>
      <c r="G379" s="405"/>
      <c r="H379" s="416"/>
      <c r="I379" s="416"/>
      <c r="J379" s="416"/>
      <c r="K379" s="416"/>
      <c r="L379" s="416"/>
      <c r="M379" s="416"/>
      <c r="N379" s="416"/>
      <c r="O379" s="416"/>
      <c r="P379" s="416"/>
      <c r="Q379" s="416"/>
      <c r="R379" s="416"/>
      <c r="S379" s="416"/>
      <c r="T379" s="416"/>
      <c r="U379" s="416"/>
      <c r="V379" s="416"/>
      <c r="W379" s="416"/>
      <c r="X379" s="440"/>
      <c r="Y379" s="205" t="s">
        <v>105</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96"/>
      <c r="B380" s="897"/>
      <c r="C380" s="901"/>
      <c r="D380" s="897"/>
      <c r="E380" s="901"/>
      <c r="F380" s="906"/>
      <c r="G380" s="835" t="s">
        <v>404</v>
      </c>
      <c r="H380" s="249"/>
      <c r="I380" s="249"/>
      <c r="J380" s="249"/>
      <c r="K380" s="249"/>
      <c r="L380" s="249"/>
      <c r="M380" s="249"/>
      <c r="N380" s="249"/>
      <c r="O380" s="249"/>
      <c r="P380" s="249"/>
      <c r="Q380" s="249"/>
      <c r="R380" s="249"/>
      <c r="S380" s="249"/>
      <c r="T380" s="249"/>
      <c r="U380" s="249"/>
      <c r="V380" s="249"/>
      <c r="W380" s="249"/>
      <c r="X380" s="250"/>
      <c r="Y380" s="798"/>
      <c r="Z380" s="799"/>
      <c r="AA380" s="800"/>
      <c r="AB380" s="248" t="s">
        <v>49</v>
      </c>
      <c r="AC380" s="249"/>
      <c r="AD380" s="250"/>
      <c r="AE380" s="265" t="s">
        <v>520</v>
      </c>
      <c r="AF380" s="266"/>
      <c r="AG380" s="266"/>
      <c r="AH380" s="267"/>
      <c r="AI380" s="265" t="s">
        <v>87</v>
      </c>
      <c r="AJ380" s="266"/>
      <c r="AK380" s="266"/>
      <c r="AL380" s="267"/>
      <c r="AM380" s="265" t="s">
        <v>215</v>
      </c>
      <c r="AN380" s="266"/>
      <c r="AO380" s="266"/>
      <c r="AP380" s="267"/>
      <c r="AQ380" s="248" t="s">
        <v>386</v>
      </c>
      <c r="AR380" s="249"/>
      <c r="AS380" s="249"/>
      <c r="AT380" s="250"/>
      <c r="AU380" s="394" t="s">
        <v>408</v>
      </c>
      <c r="AV380" s="394"/>
      <c r="AW380" s="394"/>
      <c r="AX380" s="395"/>
      <c r="AY380">
        <f>COUNTA($G$382)</f>
        <v>0</v>
      </c>
    </row>
    <row r="381" spans="1:51" ht="18.75" hidden="1" customHeight="1" x14ac:dyDescent="0.15">
      <c r="A381" s="896"/>
      <c r="B381" s="897"/>
      <c r="C381" s="901"/>
      <c r="D381" s="897"/>
      <c r="E381" s="901"/>
      <c r="F381" s="906"/>
      <c r="G381" s="428"/>
      <c r="H381" s="230"/>
      <c r="I381" s="230"/>
      <c r="J381" s="230"/>
      <c r="K381" s="230"/>
      <c r="L381" s="230"/>
      <c r="M381" s="230"/>
      <c r="N381" s="230"/>
      <c r="O381" s="230"/>
      <c r="P381" s="230"/>
      <c r="Q381" s="230"/>
      <c r="R381" s="230"/>
      <c r="S381" s="230"/>
      <c r="T381" s="230"/>
      <c r="U381" s="230"/>
      <c r="V381" s="230"/>
      <c r="W381" s="230"/>
      <c r="X381" s="231"/>
      <c r="Y381" s="328"/>
      <c r="Z381" s="329"/>
      <c r="AA381" s="330"/>
      <c r="AB381" s="441"/>
      <c r="AC381" s="230"/>
      <c r="AD381" s="231"/>
      <c r="AE381" s="441"/>
      <c r="AF381" s="230"/>
      <c r="AG381" s="230"/>
      <c r="AH381" s="231"/>
      <c r="AI381" s="441"/>
      <c r="AJ381" s="230"/>
      <c r="AK381" s="230"/>
      <c r="AL381" s="231"/>
      <c r="AM381" s="441"/>
      <c r="AN381" s="230"/>
      <c r="AO381" s="230"/>
      <c r="AP381" s="231"/>
      <c r="AQ381" s="294"/>
      <c r="AR381" s="232"/>
      <c r="AS381" s="230" t="s">
        <v>387</v>
      </c>
      <c r="AT381" s="231"/>
      <c r="AU381" s="229"/>
      <c r="AV381" s="229"/>
      <c r="AW381" s="230" t="s">
        <v>329</v>
      </c>
      <c r="AX381" s="257"/>
      <c r="AY381">
        <f>$AY$380</f>
        <v>0</v>
      </c>
    </row>
    <row r="382" spans="1:51" ht="39.75" hidden="1" customHeight="1" x14ac:dyDescent="0.15">
      <c r="A382" s="896"/>
      <c r="B382" s="897"/>
      <c r="C382" s="901"/>
      <c r="D382" s="897"/>
      <c r="E382" s="901"/>
      <c r="F382" s="906"/>
      <c r="G382" s="436"/>
      <c r="H382" s="410"/>
      <c r="I382" s="410"/>
      <c r="J382" s="410"/>
      <c r="K382" s="410"/>
      <c r="L382" s="410"/>
      <c r="M382" s="410"/>
      <c r="N382" s="410"/>
      <c r="O382" s="410"/>
      <c r="P382" s="410"/>
      <c r="Q382" s="410"/>
      <c r="R382" s="410"/>
      <c r="S382" s="410"/>
      <c r="T382" s="410"/>
      <c r="U382" s="410"/>
      <c r="V382" s="410"/>
      <c r="W382" s="410"/>
      <c r="X382" s="437"/>
      <c r="Y382" s="285" t="s">
        <v>405</v>
      </c>
      <c r="Z382" s="258"/>
      <c r="AA382" s="259"/>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96"/>
      <c r="B383" s="897"/>
      <c r="C383" s="901"/>
      <c r="D383" s="897"/>
      <c r="E383" s="901"/>
      <c r="F383" s="906"/>
      <c r="G383" s="405"/>
      <c r="H383" s="416"/>
      <c r="I383" s="416"/>
      <c r="J383" s="416"/>
      <c r="K383" s="416"/>
      <c r="L383" s="416"/>
      <c r="M383" s="416"/>
      <c r="N383" s="416"/>
      <c r="O383" s="416"/>
      <c r="P383" s="416"/>
      <c r="Q383" s="416"/>
      <c r="R383" s="416"/>
      <c r="S383" s="416"/>
      <c r="T383" s="416"/>
      <c r="U383" s="416"/>
      <c r="V383" s="416"/>
      <c r="W383" s="416"/>
      <c r="X383" s="440"/>
      <c r="Y383" s="205" t="s">
        <v>105</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96"/>
      <c r="B384" s="897"/>
      <c r="C384" s="901"/>
      <c r="D384" s="897"/>
      <c r="E384" s="901"/>
      <c r="F384" s="906"/>
      <c r="G384" s="835" t="s">
        <v>404</v>
      </c>
      <c r="H384" s="249"/>
      <c r="I384" s="249"/>
      <c r="J384" s="249"/>
      <c r="K384" s="249"/>
      <c r="L384" s="249"/>
      <c r="M384" s="249"/>
      <c r="N384" s="249"/>
      <c r="O384" s="249"/>
      <c r="P384" s="249"/>
      <c r="Q384" s="249"/>
      <c r="R384" s="249"/>
      <c r="S384" s="249"/>
      <c r="T384" s="249"/>
      <c r="U384" s="249"/>
      <c r="V384" s="249"/>
      <c r="W384" s="249"/>
      <c r="X384" s="250"/>
      <c r="Y384" s="798"/>
      <c r="Z384" s="799"/>
      <c r="AA384" s="800"/>
      <c r="AB384" s="248" t="s">
        <v>49</v>
      </c>
      <c r="AC384" s="249"/>
      <c r="AD384" s="250"/>
      <c r="AE384" s="265" t="s">
        <v>520</v>
      </c>
      <c r="AF384" s="266"/>
      <c r="AG384" s="266"/>
      <c r="AH384" s="267"/>
      <c r="AI384" s="265" t="s">
        <v>87</v>
      </c>
      <c r="AJ384" s="266"/>
      <c r="AK384" s="266"/>
      <c r="AL384" s="267"/>
      <c r="AM384" s="265" t="s">
        <v>215</v>
      </c>
      <c r="AN384" s="266"/>
      <c r="AO384" s="266"/>
      <c r="AP384" s="267"/>
      <c r="AQ384" s="248" t="s">
        <v>386</v>
      </c>
      <c r="AR384" s="249"/>
      <c r="AS384" s="249"/>
      <c r="AT384" s="250"/>
      <c r="AU384" s="394" t="s">
        <v>408</v>
      </c>
      <c r="AV384" s="394"/>
      <c r="AW384" s="394"/>
      <c r="AX384" s="395"/>
      <c r="AY384">
        <f>COUNTA($G$386)</f>
        <v>0</v>
      </c>
    </row>
    <row r="385" spans="1:51" ht="18.75" hidden="1" customHeight="1" x14ac:dyDescent="0.15">
      <c r="A385" s="896"/>
      <c r="B385" s="897"/>
      <c r="C385" s="901"/>
      <c r="D385" s="897"/>
      <c r="E385" s="901"/>
      <c r="F385" s="906"/>
      <c r="G385" s="428"/>
      <c r="H385" s="230"/>
      <c r="I385" s="230"/>
      <c r="J385" s="230"/>
      <c r="K385" s="230"/>
      <c r="L385" s="230"/>
      <c r="M385" s="230"/>
      <c r="N385" s="230"/>
      <c r="O385" s="230"/>
      <c r="P385" s="230"/>
      <c r="Q385" s="230"/>
      <c r="R385" s="230"/>
      <c r="S385" s="230"/>
      <c r="T385" s="230"/>
      <c r="U385" s="230"/>
      <c r="V385" s="230"/>
      <c r="W385" s="230"/>
      <c r="X385" s="231"/>
      <c r="Y385" s="328"/>
      <c r="Z385" s="329"/>
      <c r="AA385" s="330"/>
      <c r="AB385" s="441"/>
      <c r="AC385" s="230"/>
      <c r="AD385" s="231"/>
      <c r="AE385" s="441"/>
      <c r="AF385" s="230"/>
      <c r="AG385" s="230"/>
      <c r="AH385" s="231"/>
      <c r="AI385" s="441"/>
      <c r="AJ385" s="230"/>
      <c r="AK385" s="230"/>
      <c r="AL385" s="231"/>
      <c r="AM385" s="441"/>
      <c r="AN385" s="230"/>
      <c r="AO385" s="230"/>
      <c r="AP385" s="231"/>
      <c r="AQ385" s="294"/>
      <c r="AR385" s="232"/>
      <c r="AS385" s="230" t="s">
        <v>387</v>
      </c>
      <c r="AT385" s="231"/>
      <c r="AU385" s="229"/>
      <c r="AV385" s="229"/>
      <c r="AW385" s="230" t="s">
        <v>329</v>
      </c>
      <c r="AX385" s="257"/>
      <c r="AY385">
        <f>$AY$384</f>
        <v>0</v>
      </c>
    </row>
    <row r="386" spans="1:51" ht="39.75" hidden="1" customHeight="1" x14ac:dyDescent="0.15">
      <c r="A386" s="896"/>
      <c r="B386" s="897"/>
      <c r="C386" s="901"/>
      <c r="D386" s="897"/>
      <c r="E386" s="901"/>
      <c r="F386" s="906"/>
      <c r="G386" s="436"/>
      <c r="H386" s="410"/>
      <c r="I386" s="410"/>
      <c r="J386" s="410"/>
      <c r="K386" s="410"/>
      <c r="L386" s="410"/>
      <c r="M386" s="410"/>
      <c r="N386" s="410"/>
      <c r="O386" s="410"/>
      <c r="P386" s="410"/>
      <c r="Q386" s="410"/>
      <c r="R386" s="410"/>
      <c r="S386" s="410"/>
      <c r="T386" s="410"/>
      <c r="U386" s="410"/>
      <c r="V386" s="410"/>
      <c r="W386" s="410"/>
      <c r="X386" s="437"/>
      <c r="Y386" s="285" t="s">
        <v>405</v>
      </c>
      <c r="Z386" s="258"/>
      <c r="AA386" s="259"/>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96"/>
      <c r="B387" s="897"/>
      <c r="C387" s="901"/>
      <c r="D387" s="897"/>
      <c r="E387" s="901"/>
      <c r="F387" s="906"/>
      <c r="G387" s="405"/>
      <c r="H387" s="416"/>
      <c r="I387" s="416"/>
      <c r="J387" s="416"/>
      <c r="K387" s="416"/>
      <c r="L387" s="416"/>
      <c r="M387" s="416"/>
      <c r="N387" s="416"/>
      <c r="O387" s="416"/>
      <c r="P387" s="416"/>
      <c r="Q387" s="416"/>
      <c r="R387" s="416"/>
      <c r="S387" s="416"/>
      <c r="T387" s="416"/>
      <c r="U387" s="416"/>
      <c r="V387" s="416"/>
      <c r="W387" s="416"/>
      <c r="X387" s="440"/>
      <c r="Y387" s="205" t="s">
        <v>105</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96"/>
      <c r="B388" s="897"/>
      <c r="C388" s="901"/>
      <c r="D388" s="897"/>
      <c r="E388" s="901"/>
      <c r="F388" s="906"/>
      <c r="G388" s="835" t="s">
        <v>404</v>
      </c>
      <c r="H388" s="249"/>
      <c r="I388" s="249"/>
      <c r="J388" s="249"/>
      <c r="K388" s="249"/>
      <c r="L388" s="249"/>
      <c r="M388" s="249"/>
      <c r="N388" s="249"/>
      <c r="O388" s="249"/>
      <c r="P388" s="249"/>
      <c r="Q388" s="249"/>
      <c r="R388" s="249"/>
      <c r="S388" s="249"/>
      <c r="T388" s="249"/>
      <c r="U388" s="249"/>
      <c r="V388" s="249"/>
      <c r="W388" s="249"/>
      <c r="X388" s="250"/>
      <c r="Y388" s="798"/>
      <c r="Z388" s="799"/>
      <c r="AA388" s="800"/>
      <c r="AB388" s="248" t="s">
        <v>49</v>
      </c>
      <c r="AC388" s="249"/>
      <c r="AD388" s="250"/>
      <c r="AE388" s="265" t="s">
        <v>520</v>
      </c>
      <c r="AF388" s="266"/>
      <c r="AG388" s="266"/>
      <c r="AH388" s="267"/>
      <c r="AI388" s="265" t="s">
        <v>87</v>
      </c>
      <c r="AJ388" s="266"/>
      <c r="AK388" s="266"/>
      <c r="AL388" s="267"/>
      <c r="AM388" s="265" t="s">
        <v>215</v>
      </c>
      <c r="AN388" s="266"/>
      <c r="AO388" s="266"/>
      <c r="AP388" s="267"/>
      <c r="AQ388" s="248" t="s">
        <v>386</v>
      </c>
      <c r="AR388" s="249"/>
      <c r="AS388" s="249"/>
      <c r="AT388" s="250"/>
      <c r="AU388" s="394" t="s">
        <v>408</v>
      </c>
      <c r="AV388" s="394"/>
      <c r="AW388" s="394"/>
      <c r="AX388" s="395"/>
      <c r="AY388">
        <f>COUNTA($G$390)</f>
        <v>0</v>
      </c>
    </row>
    <row r="389" spans="1:51" ht="18.75" hidden="1" customHeight="1" x14ac:dyDescent="0.15">
      <c r="A389" s="896"/>
      <c r="B389" s="897"/>
      <c r="C389" s="901"/>
      <c r="D389" s="897"/>
      <c r="E389" s="901"/>
      <c r="F389" s="906"/>
      <c r="G389" s="428"/>
      <c r="H389" s="230"/>
      <c r="I389" s="230"/>
      <c r="J389" s="230"/>
      <c r="K389" s="230"/>
      <c r="L389" s="230"/>
      <c r="M389" s="230"/>
      <c r="N389" s="230"/>
      <c r="O389" s="230"/>
      <c r="P389" s="230"/>
      <c r="Q389" s="230"/>
      <c r="R389" s="230"/>
      <c r="S389" s="230"/>
      <c r="T389" s="230"/>
      <c r="U389" s="230"/>
      <c r="V389" s="230"/>
      <c r="W389" s="230"/>
      <c r="X389" s="231"/>
      <c r="Y389" s="328"/>
      <c r="Z389" s="329"/>
      <c r="AA389" s="330"/>
      <c r="AB389" s="441"/>
      <c r="AC389" s="230"/>
      <c r="AD389" s="231"/>
      <c r="AE389" s="441"/>
      <c r="AF389" s="230"/>
      <c r="AG389" s="230"/>
      <c r="AH389" s="231"/>
      <c r="AI389" s="441"/>
      <c r="AJ389" s="230"/>
      <c r="AK389" s="230"/>
      <c r="AL389" s="231"/>
      <c r="AM389" s="441"/>
      <c r="AN389" s="230"/>
      <c r="AO389" s="230"/>
      <c r="AP389" s="231"/>
      <c r="AQ389" s="294"/>
      <c r="AR389" s="232"/>
      <c r="AS389" s="230" t="s">
        <v>387</v>
      </c>
      <c r="AT389" s="231"/>
      <c r="AU389" s="229"/>
      <c r="AV389" s="229"/>
      <c r="AW389" s="230" t="s">
        <v>329</v>
      </c>
      <c r="AX389" s="257"/>
      <c r="AY389">
        <f>$AY$388</f>
        <v>0</v>
      </c>
    </row>
    <row r="390" spans="1:51" ht="39.75" hidden="1" customHeight="1" x14ac:dyDescent="0.15">
      <c r="A390" s="896"/>
      <c r="B390" s="897"/>
      <c r="C390" s="901"/>
      <c r="D390" s="897"/>
      <c r="E390" s="901"/>
      <c r="F390" s="906"/>
      <c r="G390" s="436"/>
      <c r="H390" s="410"/>
      <c r="I390" s="410"/>
      <c r="J390" s="410"/>
      <c r="K390" s="410"/>
      <c r="L390" s="410"/>
      <c r="M390" s="410"/>
      <c r="N390" s="410"/>
      <c r="O390" s="410"/>
      <c r="P390" s="410"/>
      <c r="Q390" s="410"/>
      <c r="R390" s="410"/>
      <c r="S390" s="410"/>
      <c r="T390" s="410"/>
      <c r="U390" s="410"/>
      <c r="V390" s="410"/>
      <c r="W390" s="410"/>
      <c r="X390" s="437"/>
      <c r="Y390" s="285" t="s">
        <v>405</v>
      </c>
      <c r="Z390" s="258"/>
      <c r="AA390" s="259"/>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96"/>
      <c r="B391" s="897"/>
      <c r="C391" s="901"/>
      <c r="D391" s="897"/>
      <c r="E391" s="901"/>
      <c r="F391" s="906"/>
      <c r="G391" s="405"/>
      <c r="H391" s="416"/>
      <c r="I391" s="416"/>
      <c r="J391" s="416"/>
      <c r="K391" s="416"/>
      <c r="L391" s="416"/>
      <c r="M391" s="416"/>
      <c r="N391" s="416"/>
      <c r="O391" s="416"/>
      <c r="P391" s="416"/>
      <c r="Q391" s="416"/>
      <c r="R391" s="416"/>
      <c r="S391" s="416"/>
      <c r="T391" s="416"/>
      <c r="U391" s="416"/>
      <c r="V391" s="416"/>
      <c r="W391" s="416"/>
      <c r="X391" s="440"/>
      <c r="Y391" s="205" t="s">
        <v>105</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96"/>
      <c r="B392" s="897"/>
      <c r="C392" s="901"/>
      <c r="D392" s="897"/>
      <c r="E392" s="901"/>
      <c r="F392" s="906"/>
      <c r="G392" s="427" t="s">
        <v>41</v>
      </c>
      <c r="H392" s="266"/>
      <c r="I392" s="266"/>
      <c r="J392" s="266"/>
      <c r="K392" s="266"/>
      <c r="L392" s="266"/>
      <c r="M392" s="266"/>
      <c r="N392" s="266"/>
      <c r="O392" s="266"/>
      <c r="P392" s="267"/>
      <c r="Q392" s="265" t="s">
        <v>504</v>
      </c>
      <c r="R392" s="266"/>
      <c r="S392" s="266"/>
      <c r="T392" s="266"/>
      <c r="U392" s="266"/>
      <c r="V392" s="266"/>
      <c r="W392" s="266"/>
      <c r="X392" s="266"/>
      <c r="Y392" s="266"/>
      <c r="Z392" s="266"/>
      <c r="AA392" s="266"/>
      <c r="AB392" s="442" t="s">
        <v>505</v>
      </c>
      <c r="AC392" s="266"/>
      <c r="AD392" s="267"/>
      <c r="AE392" s="265" t="s">
        <v>410</v>
      </c>
      <c r="AF392" s="266"/>
      <c r="AG392" s="266"/>
      <c r="AH392" s="266"/>
      <c r="AI392" s="266"/>
      <c r="AJ392" s="266"/>
      <c r="AK392" s="266"/>
      <c r="AL392" s="266"/>
      <c r="AM392" s="266"/>
      <c r="AN392" s="266"/>
      <c r="AO392" s="266"/>
      <c r="AP392" s="266"/>
      <c r="AQ392" s="266"/>
      <c r="AR392" s="266"/>
      <c r="AS392" s="266"/>
      <c r="AT392" s="266"/>
      <c r="AU392" s="266"/>
      <c r="AV392" s="266"/>
      <c r="AW392" s="266"/>
      <c r="AX392" s="839"/>
      <c r="AY392">
        <f>COUNTA($G$394)</f>
        <v>0</v>
      </c>
    </row>
    <row r="393" spans="1:51" ht="22.5" hidden="1" customHeight="1" x14ac:dyDescent="0.15">
      <c r="A393" s="896"/>
      <c r="B393" s="897"/>
      <c r="C393" s="901"/>
      <c r="D393" s="897"/>
      <c r="E393" s="901"/>
      <c r="F393" s="906"/>
      <c r="G393" s="428"/>
      <c r="H393" s="230"/>
      <c r="I393" s="230"/>
      <c r="J393" s="230"/>
      <c r="K393" s="230"/>
      <c r="L393" s="230"/>
      <c r="M393" s="230"/>
      <c r="N393" s="230"/>
      <c r="O393" s="230"/>
      <c r="P393" s="231"/>
      <c r="Q393" s="441"/>
      <c r="R393" s="230"/>
      <c r="S393" s="230"/>
      <c r="T393" s="230"/>
      <c r="U393" s="230"/>
      <c r="V393" s="230"/>
      <c r="W393" s="230"/>
      <c r="X393" s="230"/>
      <c r="Y393" s="230"/>
      <c r="Z393" s="230"/>
      <c r="AA393" s="230"/>
      <c r="AB393" s="443"/>
      <c r="AC393" s="230"/>
      <c r="AD393" s="231"/>
      <c r="AE393" s="441"/>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896"/>
      <c r="B394" s="897"/>
      <c r="C394" s="901"/>
      <c r="D394" s="897"/>
      <c r="E394" s="901"/>
      <c r="F394" s="906"/>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8"/>
      <c r="AF394" s="278"/>
      <c r="AG394" s="278"/>
      <c r="AH394" s="278"/>
      <c r="AI394" s="278"/>
      <c r="AJ394" s="278"/>
      <c r="AK394" s="278"/>
      <c r="AL394" s="278"/>
      <c r="AM394" s="278"/>
      <c r="AN394" s="278"/>
      <c r="AO394" s="278"/>
      <c r="AP394" s="278"/>
      <c r="AQ394" s="278"/>
      <c r="AR394" s="278"/>
      <c r="AS394" s="278"/>
      <c r="AT394" s="278"/>
      <c r="AU394" s="278"/>
      <c r="AV394" s="278"/>
      <c r="AW394" s="278"/>
      <c r="AX394" s="424"/>
      <c r="AY394">
        <f t="shared" si="26"/>
        <v>0</v>
      </c>
    </row>
    <row r="395" spans="1:51" ht="22.5" hidden="1" customHeight="1" x14ac:dyDescent="0.15">
      <c r="A395" s="896"/>
      <c r="B395" s="897"/>
      <c r="C395" s="901"/>
      <c r="D395" s="897"/>
      <c r="E395" s="901"/>
      <c r="F395" s="906"/>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8"/>
      <c r="AF395" s="278"/>
      <c r="AG395" s="278"/>
      <c r="AH395" s="278"/>
      <c r="AI395" s="278"/>
      <c r="AJ395" s="278"/>
      <c r="AK395" s="278"/>
      <c r="AL395" s="278"/>
      <c r="AM395" s="278"/>
      <c r="AN395" s="278"/>
      <c r="AO395" s="278"/>
      <c r="AP395" s="278"/>
      <c r="AQ395" s="278"/>
      <c r="AR395" s="278"/>
      <c r="AS395" s="278"/>
      <c r="AT395" s="278"/>
      <c r="AU395" s="278"/>
      <c r="AV395" s="278"/>
      <c r="AW395" s="278"/>
      <c r="AX395" s="424"/>
      <c r="AY395">
        <f t="shared" si="26"/>
        <v>0</v>
      </c>
    </row>
    <row r="396" spans="1:51" ht="25.5" hidden="1" customHeight="1" x14ac:dyDescent="0.15">
      <c r="A396" s="896"/>
      <c r="B396" s="897"/>
      <c r="C396" s="901"/>
      <c r="D396" s="897"/>
      <c r="E396" s="901"/>
      <c r="F396" s="906"/>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411</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896"/>
      <c r="B397" s="897"/>
      <c r="C397" s="901"/>
      <c r="D397" s="897"/>
      <c r="E397" s="901"/>
      <c r="F397" s="906"/>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896"/>
      <c r="B398" s="897"/>
      <c r="C398" s="901"/>
      <c r="D398" s="897"/>
      <c r="E398" s="901"/>
      <c r="F398" s="906"/>
      <c r="G398" s="405"/>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896"/>
      <c r="B399" s="897"/>
      <c r="C399" s="901"/>
      <c r="D399" s="897"/>
      <c r="E399" s="901"/>
      <c r="F399" s="906"/>
      <c r="G399" s="427" t="s">
        <v>41</v>
      </c>
      <c r="H399" s="266"/>
      <c r="I399" s="266"/>
      <c r="J399" s="266"/>
      <c r="K399" s="266"/>
      <c r="L399" s="266"/>
      <c r="M399" s="266"/>
      <c r="N399" s="266"/>
      <c r="O399" s="266"/>
      <c r="P399" s="267"/>
      <c r="Q399" s="265" t="s">
        <v>504</v>
      </c>
      <c r="R399" s="266"/>
      <c r="S399" s="266"/>
      <c r="T399" s="266"/>
      <c r="U399" s="266"/>
      <c r="V399" s="266"/>
      <c r="W399" s="266"/>
      <c r="X399" s="266"/>
      <c r="Y399" s="266"/>
      <c r="Z399" s="266"/>
      <c r="AA399" s="266"/>
      <c r="AB399" s="442" t="s">
        <v>505</v>
      </c>
      <c r="AC399" s="266"/>
      <c r="AD399" s="267"/>
      <c r="AE399" s="282" t="s">
        <v>410</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96"/>
      <c r="B400" s="897"/>
      <c r="C400" s="901"/>
      <c r="D400" s="897"/>
      <c r="E400" s="901"/>
      <c r="F400" s="906"/>
      <c r="G400" s="428"/>
      <c r="H400" s="230"/>
      <c r="I400" s="230"/>
      <c r="J400" s="230"/>
      <c r="K400" s="230"/>
      <c r="L400" s="230"/>
      <c r="M400" s="230"/>
      <c r="N400" s="230"/>
      <c r="O400" s="230"/>
      <c r="P400" s="231"/>
      <c r="Q400" s="441"/>
      <c r="R400" s="230"/>
      <c r="S400" s="230"/>
      <c r="T400" s="230"/>
      <c r="U400" s="230"/>
      <c r="V400" s="230"/>
      <c r="W400" s="230"/>
      <c r="X400" s="230"/>
      <c r="Y400" s="230"/>
      <c r="Z400" s="230"/>
      <c r="AA400" s="230"/>
      <c r="AB400" s="443"/>
      <c r="AC400" s="230"/>
      <c r="AD400" s="231"/>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896"/>
      <c r="B401" s="897"/>
      <c r="C401" s="901"/>
      <c r="D401" s="897"/>
      <c r="E401" s="901"/>
      <c r="F401" s="906"/>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8"/>
      <c r="AF401" s="278"/>
      <c r="AG401" s="278"/>
      <c r="AH401" s="278"/>
      <c r="AI401" s="278"/>
      <c r="AJ401" s="278"/>
      <c r="AK401" s="278"/>
      <c r="AL401" s="278"/>
      <c r="AM401" s="278"/>
      <c r="AN401" s="278"/>
      <c r="AO401" s="278"/>
      <c r="AP401" s="278"/>
      <c r="AQ401" s="278"/>
      <c r="AR401" s="278"/>
      <c r="AS401" s="278"/>
      <c r="AT401" s="278"/>
      <c r="AU401" s="278"/>
      <c r="AV401" s="278"/>
      <c r="AW401" s="278"/>
      <c r="AX401" s="424"/>
      <c r="AY401">
        <f t="shared" si="27"/>
        <v>0</v>
      </c>
    </row>
    <row r="402" spans="1:51" ht="22.5" hidden="1" customHeight="1" x14ac:dyDescent="0.15">
      <c r="A402" s="896"/>
      <c r="B402" s="897"/>
      <c r="C402" s="901"/>
      <c r="D402" s="897"/>
      <c r="E402" s="901"/>
      <c r="F402" s="906"/>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8"/>
      <c r="AF402" s="278"/>
      <c r="AG402" s="278"/>
      <c r="AH402" s="278"/>
      <c r="AI402" s="278"/>
      <c r="AJ402" s="278"/>
      <c r="AK402" s="278"/>
      <c r="AL402" s="278"/>
      <c r="AM402" s="278"/>
      <c r="AN402" s="278"/>
      <c r="AO402" s="278"/>
      <c r="AP402" s="278"/>
      <c r="AQ402" s="278"/>
      <c r="AR402" s="278"/>
      <c r="AS402" s="278"/>
      <c r="AT402" s="278"/>
      <c r="AU402" s="278"/>
      <c r="AV402" s="278"/>
      <c r="AW402" s="278"/>
      <c r="AX402" s="424"/>
      <c r="AY402">
        <f t="shared" si="27"/>
        <v>0</v>
      </c>
    </row>
    <row r="403" spans="1:51" ht="25.5" hidden="1" customHeight="1" x14ac:dyDescent="0.15">
      <c r="A403" s="896"/>
      <c r="B403" s="897"/>
      <c r="C403" s="901"/>
      <c r="D403" s="897"/>
      <c r="E403" s="901"/>
      <c r="F403" s="906"/>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411</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896"/>
      <c r="B404" s="897"/>
      <c r="C404" s="901"/>
      <c r="D404" s="897"/>
      <c r="E404" s="901"/>
      <c r="F404" s="906"/>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896"/>
      <c r="B405" s="897"/>
      <c r="C405" s="901"/>
      <c r="D405" s="897"/>
      <c r="E405" s="901"/>
      <c r="F405" s="906"/>
      <c r="G405" s="405"/>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896"/>
      <c r="B406" s="897"/>
      <c r="C406" s="901"/>
      <c r="D406" s="897"/>
      <c r="E406" s="901"/>
      <c r="F406" s="906"/>
      <c r="G406" s="427" t="s">
        <v>41</v>
      </c>
      <c r="H406" s="266"/>
      <c r="I406" s="266"/>
      <c r="J406" s="266"/>
      <c r="K406" s="266"/>
      <c r="L406" s="266"/>
      <c r="M406" s="266"/>
      <c r="N406" s="266"/>
      <c r="O406" s="266"/>
      <c r="P406" s="267"/>
      <c r="Q406" s="265" t="s">
        <v>504</v>
      </c>
      <c r="R406" s="266"/>
      <c r="S406" s="266"/>
      <c r="T406" s="266"/>
      <c r="U406" s="266"/>
      <c r="V406" s="266"/>
      <c r="W406" s="266"/>
      <c r="X406" s="266"/>
      <c r="Y406" s="266"/>
      <c r="Z406" s="266"/>
      <c r="AA406" s="266"/>
      <c r="AB406" s="442" t="s">
        <v>505</v>
      </c>
      <c r="AC406" s="266"/>
      <c r="AD406" s="267"/>
      <c r="AE406" s="282" t="s">
        <v>410</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96"/>
      <c r="B407" s="897"/>
      <c r="C407" s="901"/>
      <c r="D407" s="897"/>
      <c r="E407" s="901"/>
      <c r="F407" s="906"/>
      <c r="G407" s="428"/>
      <c r="H407" s="230"/>
      <c r="I407" s="230"/>
      <c r="J407" s="230"/>
      <c r="K407" s="230"/>
      <c r="L407" s="230"/>
      <c r="M407" s="230"/>
      <c r="N407" s="230"/>
      <c r="O407" s="230"/>
      <c r="P407" s="231"/>
      <c r="Q407" s="441"/>
      <c r="R407" s="230"/>
      <c r="S407" s="230"/>
      <c r="T407" s="230"/>
      <c r="U407" s="230"/>
      <c r="V407" s="230"/>
      <c r="W407" s="230"/>
      <c r="X407" s="230"/>
      <c r="Y407" s="230"/>
      <c r="Z407" s="230"/>
      <c r="AA407" s="230"/>
      <c r="AB407" s="443"/>
      <c r="AC407" s="230"/>
      <c r="AD407" s="231"/>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896"/>
      <c r="B408" s="897"/>
      <c r="C408" s="901"/>
      <c r="D408" s="897"/>
      <c r="E408" s="901"/>
      <c r="F408" s="906"/>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8"/>
      <c r="AF408" s="278"/>
      <c r="AG408" s="278"/>
      <c r="AH408" s="278"/>
      <c r="AI408" s="278"/>
      <c r="AJ408" s="278"/>
      <c r="AK408" s="278"/>
      <c r="AL408" s="278"/>
      <c r="AM408" s="278"/>
      <c r="AN408" s="278"/>
      <c r="AO408" s="278"/>
      <c r="AP408" s="278"/>
      <c r="AQ408" s="278"/>
      <c r="AR408" s="278"/>
      <c r="AS408" s="278"/>
      <c r="AT408" s="278"/>
      <c r="AU408" s="278"/>
      <c r="AV408" s="278"/>
      <c r="AW408" s="278"/>
      <c r="AX408" s="424"/>
      <c r="AY408">
        <f t="shared" si="28"/>
        <v>0</v>
      </c>
    </row>
    <row r="409" spans="1:51" ht="22.5" hidden="1" customHeight="1" x14ac:dyDescent="0.15">
      <c r="A409" s="896"/>
      <c r="B409" s="897"/>
      <c r="C409" s="901"/>
      <c r="D409" s="897"/>
      <c r="E409" s="901"/>
      <c r="F409" s="906"/>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8"/>
      <c r="AF409" s="278"/>
      <c r="AG409" s="278"/>
      <c r="AH409" s="278"/>
      <c r="AI409" s="278"/>
      <c r="AJ409" s="278"/>
      <c r="AK409" s="278"/>
      <c r="AL409" s="278"/>
      <c r="AM409" s="278"/>
      <c r="AN409" s="278"/>
      <c r="AO409" s="278"/>
      <c r="AP409" s="278"/>
      <c r="AQ409" s="278"/>
      <c r="AR409" s="278"/>
      <c r="AS409" s="278"/>
      <c r="AT409" s="278"/>
      <c r="AU409" s="278"/>
      <c r="AV409" s="278"/>
      <c r="AW409" s="278"/>
      <c r="AX409" s="424"/>
      <c r="AY409">
        <f t="shared" si="28"/>
        <v>0</v>
      </c>
    </row>
    <row r="410" spans="1:51" ht="25.5" hidden="1" customHeight="1" x14ac:dyDescent="0.15">
      <c r="A410" s="896"/>
      <c r="B410" s="897"/>
      <c r="C410" s="901"/>
      <c r="D410" s="897"/>
      <c r="E410" s="901"/>
      <c r="F410" s="906"/>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411</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896"/>
      <c r="B411" s="897"/>
      <c r="C411" s="901"/>
      <c r="D411" s="897"/>
      <c r="E411" s="901"/>
      <c r="F411" s="906"/>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896"/>
      <c r="B412" s="897"/>
      <c r="C412" s="901"/>
      <c r="D412" s="897"/>
      <c r="E412" s="901"/>
      <c r="F412" s="906"/>
      <c r="G412" s="405"/>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896"/>
      <c r="B413" s="897"/>
      <c r="C413" s="901"/>
      <c r="D413" s="897"/>
      <c r="E413" s="901"/>
      <c r="F413" s="906"/>
      <c r="G413" s="427" t="s">
        <v>41</v>
      </c>
      <c r="H413" s="266"/>
      <c r="I413" s="266"/>
      <c r="J413" s="266"/>
      <c r="K413" s="266"/>
      <c r="L413" s="266"/>
      <c r="M413" s="266"/>
      <c r="N413" s="266"/>
      <c r="O413" s="266"/>
      <c r="P413" s="267"/>
      <c r="Q413" s="265" t="s">
        <v>504</v>
      </c>
      <c r="R413" s="266"/>
      <c r="S413" s="266"/>
      <c r="T413" s="266"/>
      <c r="U413" s="266"/>
      <c r="V413" s="266"/>
      <c r="W413" s="266"/>
      <c r="X413" s="266"/>
      <c r="Y413" s="266"/>
      <c r="Z413" s="266"/>
      <c r="AA413" s="266"/>
      <c r="AB413" s="442" t="s">
        <v>505</v>
      </c>
      <c r="AC413" s="266"/>
      <c r="AD413" s="267"/>
      <c r="AE413" s="282" t="s">
        <v>410</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96"/>
      <c r="B414" s="897"/>
      <c r="C414" s="901"/>
      <c r="D414" s="897"/>
      <c r="E414" s="901"/>
      <c r="F414" s="906"/>
      <c r="G414" s="428"/>
      <c r="H414" s="230"/>
      <c r="I414" s="230"/>
      <c r="J414" s="230"/>
      <c r="K414" s="230"/>
      <c r="L414" s="230"/>
      <c r="M414" s="230"/>
      <c r="N414" s="230"/>
      <c r="O414" s="230"/>
      <c r="P414" s="231"/>
      <c r="Q414" s="441"/>
      <c r="R414" s="230"/>
      <c r="S414" s="230"/>
      <c r="T414" s="230"/>
      <c r="U414" s="230"/>
      <c r="V414" s="230"/>
      <c r="W414" s="230"/>
      <c r="X414" s="230"/>
      <c r="Y414" s="230"/>
      <c r="Z414" s="230"/>
      <c r="AA414" s="230"/>
      <c r="AB414" s="443"/>
      <c r="AC414" s="230"/>
      <c r="AD414" s="231"/>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896"/>
      <c r="B415" s="897"/>
      <c r="C415" s="901"/>
      <c r="D415" s="897"/>
      <c r="E415" s="901"/>
      <c r="F415" s="906"/>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8"/>
      <c r="AF415" s="278"/>
      <c r="AG415" s="278"/>
      <c r="AH415" s="278"/>
      <c r="AI415" s="278"/>
      <c r="AJ415" s="278"/>
      <c r="AK415" s="278"/>
      <c r="AL415" s="278"/>
      <c r="AM415" s="278"/>
      <c r="AN415" s="278"/>
      <c r="AO415" s="278"/>
      <c r="AP415" s="278"/>
      <c r="AQ415" s="278"/>
      <c r="AR415" s="278"/>
      <c r="AS415" s="278"/>
      <c r="AT415" s="278"/>
      <c r="AU415" s="278"/>
      <c r="AV415" s="278"/>
      <c r="AW415" s="278"/>
      <c r="AX415" s="424"/>
      <c r="AY415">
        <f t="shared" si="29"/>
        <v>0</v>
      </c>
    </row>
    <row r="416" spans="1:51" ht="22.5" hidden="1" customHeight="1" x14ac:dyDescent="0.15">
      <c r="A416" s="896"/>
      <c r="B416" s="897"/>
      <c r="C416" s="901"/>
      <c r="D416" s="897"/>
      <c r="E416" s="901"/>
      <c r="F416" s="906"/>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8"/>
      <c r="AF416" s="278"/>
      <c r="AG416" s="278"/>
      <c r="AH416" s="278"/>
      <c r="AI416" s="278"/>
      <c r="AJ416" s="278"/>
      <c r="AK416" s="278"/>
      <c r="AL416" s="278"/>
      <c r="AM416" s="278"/>
      <c r="AN416" s="278"/>
      <c r="AO416" s="278"/>
      <c r="AP416" s="278"/>
      <c r="AQ416" s="278"/>
      <c r="AR416" s="278"/>
      <c r="AS416" s="278"/>
      <c r="AT416" s="278"/>
      <c r="AU416" s="278"/>
      <c r="AV416" s="278"/>
      <c r="AW416" s="278"/>
      <c r="AX416" s="424"/>
      <c r="AY416">
        <f t="shared" si="29"/>
        <v>0</v>
      </c>
    </row>
    <row r="417" spans="1:51" ht="25.5" hidden="1" customHeight="1" x14ac:dyDescent="0.15">
      <c r="A417" s="896"/>
      <c r="B417" s="897"/>
      <c r="C417" s="901"/>
      <c r="D417" s="897"/>
      <c r="E417" s="901"/>
      <c r="F417" s="906"/>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411</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896"/>
      <c r="B418" s="897"/>
      <c r="C418" s="901"/>
      <c r="D418" s="897"/>
      <c r="E418" s="901"/>
      <c r="F418" s="906"/>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896"/>
      <c r="B419" s="897"/>
      <c r="C419" s="901"/>
      <c r="D419" s="897"/>
      <c r="E419" s="901"/>
      <c r="F419" s="906"/>
      <c r="G419" s="405"/>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896"/>
      <c r="B420" s="897"/>
      <c r="C420" s="901"/>
      <c r="D420" s="897"/>
      <c r="E420" s="901"/>
      <c r="F420" s="906"/>
      <c r="G420" s="427" t="s">
        <v>41</v>
      </c>
      <c r="H420" s="266"/>
      <c r="I420" s="266"/>
      <c r="J420" s="266"/>
      <c r="K420" s="266"/>
      <c r="L420" s="266"/>
      <c r="M420" s="266"/>
      <c r="N420" s="266"/>
      <c r="O420" s="266"/>
      <c r="P420" s="267"/>
      <c r="Q420" s="265" t="s">
        <v>504</v>
      </c>
      <c r="R420" s="266"/>
      <c r="S420" s="266"/>
      <c r="T420" s="266"/>
      <c r="U420" s="266"/>
      <c r="V420" s="266"/>
      <c r="W420" s="266"/>
      <c r="X420" s="266"/>
      <c r="Y420" s="266"/>
      <c r="Z420" s="266"/>
      <c r="AA420" s="266"/>
      <c r="AB420" s="442" t="s">
        <v>505</v>
      </c>
      <c r="AC420" s="266"/>
      <c r="AD420" s="267"/>
      <c r="AE420" s="282" t="s">
        <v>410</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96"/>
      <c r="B421" s="897"/>
      <c r="C421" s="901"/>
      <c r="D421" s="897"/>
      <c r="E421" s="901"/>
      <c r="F421" s="906"/>
      <c r="G421" s="428"/>
      <c r="H421" s="230"/>
      <c r="I421" s="230"/>
      <c r="J421" s="230"/>
      <c r="K421" s="230"/>
      <c r="L421" s="230"/>
      <c r="M421" s="230"/>
      <c r="N421" s="230"/>
      <c r="O421" s="230"/>
      <c r="P421" s="231"/>
      <c r="Q421" s="441"/>
      <c r="R421" s="230"/>
      <c r="S421" s="230"/>
      <c r="T421" s="230"/>
      <c r="U421" s="230"/>
      <c r="V421" s="230"/>
      <c r="W421" s="230"/>
      <c r="X421" s="230"/>
      <c r="Y421" s="230"/>
      <c r="Z421" s="230"/>
      <c r="AA421" s="230"/>
      <c r="AB421" s="443"/>
      <c r="AC421" s="230"/>
      <c r="AD421" s="231"/>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896"/>
      <c r="B422" s="897"/>
      <c r="C422" s="901"/>
      <c r="D422" s="897"/>
      <c r="E422" s="901"/>
      <c r="F422" s="906"/>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8"/>
      <c r="AF422" s="278"/>
      <c r="AG422" s="278"/>
      <c r="AH422" s="278"/>
      <c r="AI422" s="278"/>
      <c r="AJ422" s="278"/>
      <c r="AK422" s="278"/>
      <c r="AL422" s="278"/>
      <c r="AM422" s="278"/>
      <c r="AN422" s="278"/>
      <c r="AO422" s="278"/>
      <c r="AP422" s="278"/>
      <c r="AQ422" s="278"/>
      <c r="AR422" s="278"/>
      <c r="AS422" s="278"/>
      <c r="AT422" s="278"/>
      <c r="AU422" s="278"/>
      <c r="AV422" s="278"/>
      <c r="AW422" s="278"/>
      <c r="AX422" s="424"/>
      <c r="AY422">
        <f t="shared" si="30"/>
        <v>0</v>
      </c>
    </row>
    <row r="423" spans="1:51" ht="22.5" hidden="1" customHeight="1" x14ac:dyDescent="0.15">
      <c r="A423" s="896"/>
      <c r="B423" s="897"/>
      <c r="C423" s="901"/>
      <c r="D423" s="897"/>
      <c r="E423" s="901"/>
      <c r="F423" s="906"/>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8"/>
      <c r="AF423" s="278"/>
      <c r="AG423" s="278"/>
      <c r="AH423" s="278"/>
      <c r="AI423" s="278"/>
      <c r="AJ423" s="278"/>
      <c r="AK423" s="278"/>
      <c r="AL423" s="278"/>
      <c r="AM423" s="278"/>
      <c r="AN423" s="278"/>
      <c r="AO423" s="278"/>
      <c r="AP423" s="278"/>
      <c r="AQ423" s="278"/>
      <c r="AR423" s="278"/>
      <c r="AS423" s="278"/>
      <c r="AT423" s="278"/>
      <c r="AU423" s="278"/>
      <c r="AV423" s="278"/>
      <c r="AW423" s="278"/>
      <c r="AX423" s="424"/>
      <c r="AY423">
        <f t="shared" si="30"/>
        <v>0</v>
      </c>
    </row>
    <row r="424" spans="1:51" ht="25.5" hidden="1" customHeight="1" x14ac:dyDescent="0.15">
      <c r="A424" s="896"/>
      <c r="B424" s="897"/>
      <c r="C424" s="901"/>
      <c r="D424" s="897"/>
      <c r="E424" s="901"/>
      <c r="F424" s="906"/>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411</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896"/>
      <c r="B425" s="897"/>
      <c r="C425" s="901"/>
      <c r="D425" s="897"/>
      <c r="E425" s="901"/>
      <c r="F425" s="906"/>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896"/>
      <c r="B426" s="897"/>
      <c r="C426" s="901"/>
      <c r="D426" s="897"/>
      <c r="E426" s="902"/>
      <c r="F426" s="907"/>
      <c r="G426" s="405"/>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896"/>
      <c r="B427" s="897"/>
      <c r="C427" s="901"/>
      <c r="D427" s="897"/>
      <c r="E427" s="433" t="s">
        <v>463</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896"/>
      <c r="B428" s="897"/>
      <c r="C428" s="901"/>
      <c r="D428" s="897"/>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896"/>
      <c r="B429" s="897"/>
      <c r="C429" s="902"/>
      <c r="D429" s="903"/>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896"/>
      <c r="B430" s="897"/>
      <c r="C430" s="904" t="s">
        <v>631</v>
      </c>
      <c r="D430" s="908"/>
      <c r="E430" s="403" t="s">
        <v>541</v>
      </c>
      <c r="F430" s="456"/>
      <c r="G430" s="457" t="s">
        <v>413</v>
      </c>
      <c r="H430" s="434"/>
      <c r="I430" s="434"/>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96"/>
      <c r="B431" s="897"/>
      <c r="C431" s="901"/>
      <c r="D431" s="897"/>
      <c r="E431" s="465" t="s">
        <v>397</v>
      </c>
      <c r="F431" s="466"/>
      <c r="G431" s="467" t="s">
        <v>393</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60</v>
      </c>
      <c r="AF431" s="463"/>
      <c r="AG431" s="463"/>
      <c r="AH431" s="464"/>
      <c r="AI431" s="468" t="s">
        <v>628</v>
      </c>
      <c r="AJ431" s="468"/>
      <c r="AK431" s="468"/>
      <c r="AL431" s="265"/>
      <c r="AM431" s="468" t="s">
        <v>58</v>
      </c>
      <c r="AN431" s="468"/>
      <c r="AO431" s="468"/>
      <c r="AP431" s="265"/>
      <c r="AQ431" s="265" t="s">
        <v>386</v>
      </c>
      <c r="AR431" s="266"/>
      <c r="AS431" s="266"/>
      <c r="AT431" s="267"/>
      <c r="AU431" s="283" t="s">
        <v>275</v>
      </c>
      <c r="AV431" s="283"/>
      <c r="AW431" s="283"/>
      <c r="AX431" s="284"/>
      <c r="AY431">
        <f>COUNTA($G$433)</f>
        <v>0</v>
      </c>
    </row>
    <row r="432" spans="1:51" ht="18.75" hidden="1" customHeight="1" x14ac:dyDescent="0.15">
      <c r="A432" s="896"/>
      <c r="B432" s="897"/>
      <c r="C432" s="901"/>
      <c r="D432" s="897"/>
      <c r="E432" s="465"/>
      <c r="F432" s="466"/>
      <c r="G432" s="428"/>
      <c r="H432" s="230"/>
      <c r="I432" s="230"/>
      <c r="J432" s="230"/>
      <c r="K432" s="230"/>
      <c r="L432" s="230"/>
      <c r="M432" s="230"/>
      <c r="N432" s="230"/>
      <c r="O432" s="230"/>
      <c r="P432" s="230"/>
      <c r="Q432" s="230"/>
      <c r="R432" s="230"/>
      <c r="S432" s="230"/>
      <c r="T432" s="230"/>
      <c r="U432" s="230"/>
      <c r="V432" s="230"/>
      <c r="W432" s="230"/>
      <c r="X432" s="231"/>
      <c r="Y432" s="328"/>
      <c r="Z432" s="329"/>
      <c r="AA432" s="330"/>
      <c r="AB432" s="441"/>
      <c r="AC432" s="230"/>
      <c r="AD432" s="231"/>
      <c r="AE432" s="229"/>
      <c r="AF432" s="229"/>
      <c r="AG432" s="230" t="s">
        <v>387</v>
      </c>
      <c r="AH432" s="231"/>
      <c r="AI432" s="469"/>
      <c r="AJ432" s="469"/>
      <c r="AK432" s="469"/>
      <c r="AL432" s="441"/>
      <c r="AM432" s="469"/>
      <c r="AN432" s="469"/>
      <c r="AO432" s="469"/>
      <c r="AP432" s="441"/>
      <c r="AQ432" s="228"/>
      <c r="AR432" s="229"/>
      <c r="AS432" s="230" t="s">
        <v>387</v>
      </c>
      <c r="AT432" s="231"/>
      <c r="AU432" s="229"/>
      <c r="AV432" s="229"/>
      <c r="AW432" s="230" t="s">
        <v>329</v>
      </c>
      <c r="AX432" s="257"/>
      <c r="AY432">
        <f>$AY$431</f>
        <v>0</v>
      </c>
    </row>
    <row r="433" spans="1:51" ht="23.25" hidden="1" customHeight="1" x14ac:dyDescent="0.15">
      <c r="A433" s="896"/>
      <c r="B433" s="897"/>
      <c r="C433" s="901"/>
      <c r="D433" s="897"/>
      <c r="E433" s="465"/>
      <c r="F433" s="466"/>
      <c r="G433" s="436"/>
      <c r="H433" s="410"/>
      <c r="I433" s="410"/>
      <c r="J433" s="410"/>
      <c r="K433" s="410"/>
      <c r="L433" s="410"/>
      <c r="M433" s="410"/>
      <c r="N433" s="410"/>
      <c r="O433" s="410"/>
      <c r="P433" s="410"/>
      <c r="Q433" s="410"/>
      <c r="R433" s="410"/>
      <c r="S433" s="410"/>
      <c r="T433" s="410"/>
      <c r="U433" s="410"/>
      <c r="V433" s="410"/>
      <c r="W433" s="410"/>
      <c r="X433" s="437"/>
      <c r="Y433" s="285" t="s">
        <v>57</v>
      </c>
      <c r="Z433" s="258"/>
      <c r="AA433" s="259"/>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96"/>
      <c r="B434" s="897"/>
      <c r="C434" s="901"/>
      <c r="D434" s="897"/>
      <c r="E434" s="465"/>
      <c r="F434" s="466"/>
      <c r="G434" s="438"/>
      <c r="H434" s="413"/>
      <c r="I434" s="413"/>
      <c r="J434" s="413"/>
      <c r="K434" s="413"/>
      <c r="L434" s="413"/>
      <c r="M434" s="413"/>
      <c r="N434" s="413"/>
      <c r="O434" s="413"/>
      <c r="P434" s="413"/>
      <c r="Q434" s="413"/>
      <c r="R434" s="413"/>
      <c r="S434" s="413"/>
      <c r="T434" s="413"/>
      <c r="U434" s="413"/>
      <c r="V434" s="413"/>
      <c r="W434" s="413"/>
      <c r="X434" s="439"/>
      <c r="Y434" s="205" t="s">
        <v>105</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96"/>
      <c r="B435" s="897"/>
      <c r="C435" s="901"/>
      <c r="D435" s="897"/>
      <c r="E435" s="465"/>
      <c r="F435" s="466"/>
      <c r="G435" s="405"/>
      <c r="H435" s="416"/>
      <c r="I435" s="416"/>
      <c r="J435" s="416"/>
      <c r="K435" s="416"/>
      <c r="L435" s="416"/>
      <c r="M435" s="416"/>
      <c r="N435" s="416"/>
      <c r="O435" s="416"/>
      <c r="P435" s="416"/>
      <c r="Q435" s="416"/>
      <c r="R435" s="416"/>
      <c r="S435" s="416"/>
      <c r="T435" s="416"/>
      <c r="U435" s="416"/>
      <c r="V435" s="416"/>
      <c r="W435" s="416"/>
      <c r="X435" s="440"/>
      <c r="Y435" s="205" t="s">
        <v>61</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96"/>
      <c r="B436" s="897"/>
      <c r="C436" s="901"/>
      <c r="D436" s="897"/>
      <c r="E436" s="465" t="s">
        <v>397</v>
      </c>
      <c r="F436" s="466"/>
      <c r="G436" s="467" t="s">
        <v>393</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60</v>
      </c>
      <c r="AF436" s="463"/>
      <c r="AG436" s="463"/>
      <c r="AH436" s="464"/>
      <c r="AI436" s="468" t="s">
        <v>628</v>
      </c>
      <c r="AJ436" s="468"/>
      <c r="AK436" s="468"/>
      <c r="AL436" s="265"/>
      <c r="AM436" s="468" t="s">
        <v>58</v>
      </c>
      <c r="AN436" s="468"/>
      <c r="AO436" s="468"/>
      <c r="AP436" s="265"/>
      <c r="AQ436" s="265" t="s">
        <v>386</v>
      </c>
      <c r="AR436" s="266"/>
      <c r="AS436" s="266"/>
      <c r="AT436" s="267"/>
      <c r="AU436" s="283" t="s">
        <v>275</v>
      </c>
      <c r="AV436" s="283"/>
      <c r="AW436" s="283"/>
      <c r="AX436" s="284"/>
      <c r="AY436">
        <f>COUNTA($G$438)</f>
        <v>0</v>
      </c>
    </row>
    <row r="437" spans="1:51" ht="18.75" hidden="1" customHeight="1" x14ac:dyDescent="0.15">
      <c r="A437" s="896"/>
      <c r="B437" s="897"/>
      <c r="C437" s="901"/>
      <c r="D437" s="897"/>
      <c r="E437" s="465"/>
      <c r="F437" s="466"/>
      <c r="G437" s="428"/>
      <c r="H437" s="230"/>
      <c r="I437" s="230"/>
      <c r="J437" s="230"/>
      <c r="K437" s="230"/>
      <c r="L437" s="230"/>
      <c r="M437" s="230"/>
      <c r="N437" s="230"/>
      <c r="O437" s="230"/>
      <c r="P437" s="230"/>
      <c r="Q437" s="230"/>
      <c r="R437" s="230"/>
      <c r="S437" s="230"/>
      <c r="T437" s="230"/>
      <c r="U437" s="230"/>
      <c r="V437" s="230"/>
      <c r="W437" s="230"/>
      <c r="X437" s="231"/>
      <c r="Y437" s="328"/>
      <c r="Z437" s="329"/>
      <c r="AA437" s="330"/>
      <c r="AB437" s="441"/>
      <c r="AC437" s="230"/>
      <c r="AD437" s="231"/>
      <c r="AE437" s="229"/>
      <c r="AF437" s="229"/>
      <c r="AG437" s="230" t="s">
        <v>387</v>
      </c>
      <c r="AH437" s="231"/>
      <c r="AI437" s="469"/>
      <c r="AJ437" s="469"/>
      <c r="AK437" s="469"/>
      <c r="AL437" s="441"/>
      <c r="AM437" s="469"/>
      <c r="AN437" s="469"/>
      <c r="AO437" s="469"/>
      <c r="AP437" s="441"/>
      <c r="AQ437" s="228"/>
      <c r="AR437" s="229"/>
      <c r="AS437" s="230" t="s">
        <v>387</v>
      </c>
      <c r="AT437" s="231"/>
      <c r="AU437" s="229"/>
      <c r="AV437" s="229"/>
      <c r="AW437" s="230" t="s">
        <v>329</v>
      </c>
      <c r="AX437" s="257"/>
      <c r="AY437">
        <f>$AY$436</f>
        <v>0</v>
      </c>
    </row>
    <row r="438" spans="1:51" ht="23.25" hidden="1" customHeight="1" x14ac:dyDescent="0.15">
      <c r="A438" s="896"/>
      <c r="B438" s="897"/>
      <c r="C438" s="901"/>
      <c r="D438" s="897"/>
      <c r="E438" s="465"/>
      <c r="F438" s="466"/>
      <c r="G438" s="436"/>
      <c r="H438" s="410"/>
      <c r="I438" s="410"/>
      <c r="J438" s="410"/>
      <c r="K438" s="410"/>
      <c r="L438" s="410"/>
      <c r="M438" s="410"/>
      <c r="N438" s="410"/>
      <c r="O438" s="410"/>
      <c r="P438" s="410"/>
      <c r="Q438" s="410"/>
      <c r="R438" s="410"/>
      <c r="S438" s="410"/>
      <c r="T438" s="410"/>
      <c r="U438" s="410"/>
      <c r="V438" s="410"/>
      <c r="W438" s="410"/>
      <c r="X438" s="437"/>
      <c r="Y438" s="285" t="s">
        <v>57</v>
      </c>
      <c r="Z438" s="258"/>
      <c r="AA438" s="259"/>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96"/>
      <c r="B439" s="897"/>
      <c r="C439" s="901"/>
      <c r="D439" s="897"/>
      <c r="E439" s="465"/>
      <c r="F439" s="466"/>
      <c r="G439" s="438"/>
      <c r="H439" s="413"/>
      <c r="I439" s="413"/>
      <c r="J439" s="413"/>
      <c r="K439" s="413"/>
      <c r="L439" s="413"/>
      <c r="M439" s="413"/>
      <c r="N439" s="413"/>
      <c r="O439" s="413"/>
      <c r="P439" s="413"/>
      <c r="Q439" s="413"/>
      <c r="R439" s="413"/>
      <c r="S439" s="413"/>
      <c r="T439" s="413"/>
      <c r="U439" s="413"/>
      <c r="V439" s="413"/>
      <c r="W439" s="413"/>
      <c r="X439" s="439"/>
      <c r="Y439" s="205" t="s">
        <v>105</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96"/>
      <c r="B440" s="897"/>
      <c r="C440" s="901"/>
      <c r="D440" s="897"/>
      <c r="E440" s="465"/>
      <c r="F440" s="466"/>
      <c r="G440" s="405"/>
      <c r="H440" s="416"/>
      <c r="I440" s="416"/>
      <c r="J440" s="416"/>
      <c r="K440" s="416"/>
      <c r="L440" s="416"/>
      <c r="M440" s="416"/>
      <c r="N440" s="416"/>
      <c r="O440" s="416"/>
      <c r="P440" s="416"/>
      <c r="Q440" s="416"/>
      <c r="R440" s="416"/>
      <c r="S440" s="416"/>
      <c r="T440" s="416"/>
      <c r="U440" s="416"/>
      <c r="V440" s="416"/>
      <c r="W440" s="416"/>
      <c r="X440" s="440"/>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96"/>
      <c r="B441" s="897"/>
      <c r="C441" s="901"/>
      <c r="D441" s="897"/>
      <c r="E441" s="465" t="s">
        <v>397</v>
      </c>
      <c r="F441" s="466"/>
      <c r="G441" s="467" t="s">
        <v>393</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60</v>
      </c>
      <c r="AF441" s="463"/>
      <c r="AG441" s="463"/>
      <c r="AH441" s="464"/>
      <c r="AI441" s="468" t="s">
        <v>628</v>
      </c>
      <c r="AJ441" s="468"/>
      <c r="AK441" s="468"/>
      <c r="AL441" s="265"/>
      <c r="AM441" s="468" t="s">
        <v>58</v>
      </c>
      <c r="AN441" s="468"/>
      <c r="AO441" s="468"/>
      <c r="AP441" s="265"/>
      <c r="AQ441" s="265" t="s">
        <v>386</v>
      </c>
      <c r="AR441" s="266"/>
      <c r="AS441" s="266"/>
      <c r="AT441" s="267"/>
      <c r="AU441" s="283" t="s">
        <v>275</v>
      </c>
      <c r="AV441" s="283"/>
      <c r="AW441" s="283"/>
      <c r="AX441" s="284"/>
      <c r="AY441">
        <f>COUNTA($G$443)</f>
        <v>0</v>
      </c>
    </row>
    <row r="442" spans="1:51" ht="18.75" hidden="1" customHeight="1" x14ac:dyDescent="0.15">
      <c r="A442" s="896"/>
      <c r="B442" s="897"/>
      <c r="C442" s="901"/>
      <c r="D442" s="897"/>
      <c r="E442" s="465"/>
      <c r="F442" s="466"/>
      <c r="G442" s="428"/>
      <c r="H442" s="230"/>
      <c r="I442" s="230"/>
      <c r="J442" s="230"/>
      <c r="K442" s="230"/>
      <c r="L442" s="230"/>
      <c r="M442" s="230"/>
      <c r="N442" s="230"/>
      <c r="O442" s="230"/>
      <c r="P442" s="230"/>
      <c r="Q442" s="230"/>
      <c r="R442" s="230"/>
      <c r="S442" s="230"/>
      <c r="T442" s="230"/>
      <c r="U442" s="230"/>
      <c r="V442" s="230"/>
      <c r="W442" s="230"/>
      <c r="X442" s="231"/>
      <c r="Y442" s="328"/>
      <c r="Z442" s="329"/>
      <c r="AA442" s="330"/>
      <c r="AB442" s="441"/>
      <c r="AC442" s="230"/>
      <c r="AD442" s="231"/>
      <c r="AE442" s="229"/>
      <c r="AF442" s="229"/>
      <c r="AG442" s="230" t="s">
        <v>387</v>
      </c>
      <c r="AH442" s="231"/>
      <c r="AI442" s="469"/>
      <c r="AJ442" s="469"/>
      <c r="AK442" s="469"/>
      <c r="AL442" s="441"/>
      <c r="AM442" s="469"/>
      <c r="AN442" s="469"/>
      <c r="AO442" s="469"/>
      <c r="AP442" s="441"/>
      <c r="AQ442" s="228"/>
      <c r="AR442" s="229"/>
      <c r="AS442" s="230" t="s">
        <v>387</v>
      </c>
      <c r="AT442" s="231"/>
      <c r="AU442" s="229"/>
      <c r="AV442" s="229"/>
      <c r="AW442" s="230" t="s">
        <v>329</v>
      </c>
      <c r="AX442" s="257"/>
      <c r="AY442">
        <f>$AY$441</f>
        <v>0</v>
      </c>
    </row>
    <row r="443" spans="1:51" ht="23.25" hidden="1" customHeight="1" x14ac:dyDescent="0.15">
      <c r="A443" s="896"/>
      <c r="B443" s="897"/>
      <c r="C443" s="901"/>
      <c r="D443" s="897"/>
      <c r="E443" s="465"/>
      <c r="F443" s="466"/>
      <c r="G443" s="436"/>
      <c r="H443" s="410"/>
      <c r="I443" s="410"/>
      <c r="J443" s="410"/>
      <c r="K443" s="410"/>
      <c r="L443" s="410"/>
      <c r="M443" s="410"/>
      <c r="N443" s="410"/>
      <c r="O443" s="410"/>
      <c r="P443" s="410"/>
      <c r="Q443" s="410"/>
      <c r="R443" s="410"/>
      <c r="S443" s="410"/>
      <c r="T443" s="410"/>
      <c r="U443" s="410"/>
      <c r="V443" s="410"/>
      <c r="W443" s="410"/>
      <c r="X443" s="437"/>
      <c r="Y443" s="285" t="s">
        <v>57</v>
      </c>
      <c r="Z443" s="258"/>
      <c r="AA443" s="259"/>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96"/>
      <c r="B444" s="897"/>
      <c r="C444" s="901"/>
      <c r="D444" s="897"/>
      <c r="E444" s="465"/>
      <c r="F444" s="466"/>
      <c r="G444" s="438"/>
      <c r="H444" s="413"/>
      <c r="I444" s="413"/>
      <c r="J444" s="413"/>
      <c r="K444" s="413"/>
      <c r="L444" s="413"/>
      <c r="M444" s="413"/>
      <c r="N444" s="413"/>
      <c r="O444" s="413"/>
      <c r="P444" s="413"/>
      <c r="Q444" s="413"/>
      <c r="R444" s="413"/>
      <c r="S444" s="413"/>
      <c r="T444" s="413"/>
      <c r="U444" s="413"/>
      <c r="V444" s="413"/>
      <c r="W444" s="413"/>
      <c r="X444" s="43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96"/>
      <c r="B445" s="897"/>
      <c r="C445" s="901"/>
      <c r="D445" s="897"/>
      <c r="E445" s="465"/>
      <c r="F445" s="466"/>
      <c r="G445" s="405"/>
      <c r="H445" s="416"/>
      <c r="I445" s="416"/>
      <c r="J445" s="416"/>
      <c r="K445" s="416"/>
      <c r="L445" s="416"/>
      <c r="M445" s="416"/>
      <c r="N445" s="416"/>
      <c r="O445" s="416"/>
      <c r="P445" s="416"/>
      <c r="Q445" s="416"/>
      <c r="R445" s="416"/>
      <c r="S445" s="416"/>
      <c r="T445" s="416"/>
      <c r="U445" s="416"/>
      <c r="V445" s="416"/>
      <c r="W445" s="416"/>
      <c r="X445" s="440"/>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96"/>
      <c r="B446" s="897"/>
      <c r="C446" s="901"/>
      <c r="D446" s="897"/>
      <c r="E446" s="465" t="s">
        <v>397</v>
      </c>
      <c r="F446" s="466"/>
      <c r="G446" s="467" t="s">
        <v>393</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60</v>
      </c>
      <c r="AF446" s="463"/>
      <c r="AG446" s="463"/>
      <c r="AH446" s="464"/>
      <c r="AI446" s="468" t="s">
        <v>628</v>
      </c>
      <c r="AJ446" s="468"/>
      <c r="AK446" s="468"/>
      <c r="AL446" s="265"/>
      <c r="AM446" s="468" t="s">
        <v>58</v>
      </c>
      <c r="AN446" s="468"/>
      <c r="AO446" s="468"/>
      <c r="AP446" s="265"/>
      <c r="AQ446" s="265" t="s">
        <v>386</v>
      </c>
      <c r="AR446" s="266"/>
      <c r="AS446" s="266"/>
      <c r="AT446" s="267"/>
      <c r="AU446" s="283" t="s">
        <v>275</v>
      </c>
      <c r="AV446" s="283"/>
      <c r="AW446" s="283"/>
      <c r="AX446" s="284"/>
      <c r="AY446">
        <f>COUNTA($G$448)</f>
        <v>0</v>
      </c>
    </row>
    <row r="447" spans="1:51" ht="18.75" hidden="1" customHeight="1" x14ac:dyDescent="0.15">
      <c r="A447" s="896"/>
      <c r="B447" s="897"/>
      <c r="C447" s="901"/>
      <c r="D447" s="897"/>
      <c r="E447" s="465"/>
      <c r="F447" s="466"/>
      <c r="G447" s="428"/>
      <c r="H447" s="230"/>
      <c r="I447" s="230"/>
      <c r="J447" s="230"/>
      <c r="K447" s="230"/>
      <c r="L447" s="230"/>
      <c r="M447" s="230"/>
      <c r="N447" s="230"/>
      <c r="O447" s="230"/>
      <c r="P447" s="230"/>
      <c r="Q447" s="230"/>
      <c r="R447" s="230"/>
      <c r="S447" s="230"/>
      <c r="T447" s="230"/>
      <c r="U447" s="230"/>
      <c r="V447" s="230"/>
      <c r="W447" s="230"/>
      <c r="X447" s="231"/>
      <c r="Y447" s="328"/>
      <c r="Z447" s="329"/>
      <c r="AA447" s="330"/>
      <c r="AB447" s="441"/>
      <c r="AC447" s="230"/>
      <c r="AD447" s="231"/>
      <c r="AE447" s="229"/>
      <c r="AF447" s="229"/>
      <c r="AG447" s="230" t="s">
        <v>387</v>
      </c>
      <c r="AH447" s="231"/>
      <c r="AI447" s="469"/>
      <c r="AJ447" s="469"/>
      <c r="AK447" s="469"/>
      <c r="AL447" s="441"/>
      <c r="AM447" s="469"/>
      <c r="AN447" s="469"/>
      <c r="AO447" s="469"/>
      <c r="AP447" s="441"/>
      <c r="AQ447" s="228"/>
      <c r="AR447" s="229"/>
      <c r="AS447" s="230" t="s">
        <v>387</v>
      </c>
      <c r="AT447" s="231"/>
      <c r="AU447" s="229"/>
      <c r="AV447" s="229"/>
      <c r="AW447" s="230" t="s">
        <v>329</v>
      </c>
      <c r="AX447" s="257"/>
      <c r="AY447">
        <f>$AY$446</f>
        <v>0</v>
      </c>
    </row>
    <row r="448" spans="1:51" ht="23.25" hidden="1" customHeight="1" x14ac:dyDescent="0.15">
      <c r="A448" s="896"/>
      <c r="B448" s="897"/>
      <c r="C448" s="901"/>
      <c r="D448" s="897"/>
      <c r="E448" s="465"/>
      <c r="F448" s="466"/>
      <c r="G448" s="436"/>
      <c r="H448" s="410"/>
      <c r="I448" s="410"/>
      <c r="J448" s="410"/>
      <c r="K448" s="410"/>
      <c r="L448" s="410"/>
      <c r="M448" s="410"/>
      <c r="N448" s="410"/>
      <c r="O448" s="410"/>
      <c r="P448" s="410"/>
      <c r="Q448" s="410"/>
      <c r="R448" s="410"/>
      <c r="S448" s="410"/>
      <c r="T448" s="410"/>
      <c r="U448" s="410"/>
      <c r="V448" s="410"/>
      <c r="W448" s="410"/>
      <c r="X448" s="437"/>
      <c r="Y448" s="285" t="s">
        <v>57</v>
      </c>
      <c r="Z448" s="258"/>
      <c r="AA448" s="259"/>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96"/>
      <c r="B449" s="897"/>
      <c r="C449" s="901"/>
      <c r="D449" s="897"/>
      <c r="E449" s="465"/>
      <c r="F449" s="466"/>
      <c r="G449" s="438"/>
      <c r="H449" s="413"/>
      <c r="I449" s="413"/>
      <c r="J449" s="413"/>
      <c r="K449" s="413"/>
      <c r="L449" s="413"/>
      <c r="M449" s="413"/>
      <c r="N449" s="413"/>
      <c r="O449" s="413"/>
      <c r="P449" s="413"/>
      <c r="Q449" s="413"/>
      <c r="R449" s="413"/>
      <c r="S449" s="413"/>
      <c r="T449" s="413"/>
      <c r="U449" s="413"/>
      <c r="V449" s="413"/>
      <c r="W449" s="413"/>
      <c r="X449" s="43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96"/>
      <c r="B450" s="897"/>
      <c r="C450" s="901"/>
      <c r="D450" s="897"/>
      <c r="E450" s="465"/>
      <c r="F450" s="466"/>
      <c r="G450" s="405"/>
      <c r="H450" s="416"/>
      <c r="I450" s="416"/>
      <c r="J450" s="416"/>
      <c r="K450" s="416"/>
      <c r="L450" s="416"/>
      <c r="M450" s="416"/>
      <c r="N450" s="416"/>
      <c r="O450" s="416"/>
      <c r="P450" s="416"/>
      <c r="Q450" s="416"/>
      <c r="R450" s="416"/>
      <c r="S450" s="416"/>
      <c r="T450" s="416"/>
      <c r="U450" s="416"/>
      <c r="V450" s="416"/>
      <c r="W450" s="416"/>
      <c r="X450" s="440"/>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96"/>
      <c r="B451" s="897"/>
      <c r="C451" s="901"/>
      <c r="D451" s="897"/>
      <c r="E451" s="465" t="s">
        <v>397</v>
      </c>
      <c r="F451" s="466"/>
      <c r="G451" s="467" t="s">
        <v>393</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60</v>
      </c>
      <c r="AF451" s="463"/>
      <c r="AG451" s="463"/>
      <c r="AH451" s="464"/>
      <c r="AI451" s="468" t="s">
        <v>628</v>
      </c>
      <c r="AJ451" s="468"/>
      <c r="AK451" s="468"/>
      <c r="AL451" s="265"/>
      <c r="AM451" s="468" t="s">
        <v>58</v>
      </c>
      <c r="AN451" s="468"/>
      <c r="AO451" s="468"/>
      <c r="AP451" s="265"/>
      <c r="AQ451" s="265" t="s">
        <v>386</v>
      </c>
      <c r="AR451" s="266"/>
      <c r="AS451" s="266"/>
      <c r="AT451" s="267"/>
      <c r="AU451" s="283" t="s">
        <v>275</v>
      </c>
      <c r="AV451" s="283"/>
      <c r="AW451" s="283"/>
      <c r="AX451" s="284"/>
      <c r="AY451">
        <f>COUNTA($G$453)</f>
        <v>0</v>
      </c>
    </row>
    <row r="452" spans="1:51" ht="18.75" hidden="1" customHeight="1" x14ac:dyDescent="0.15">
      <c r="A452" s="896"/>
      <c r="B452" s="897"/>
      <c r="C452" s="901"/>
      <c r="D452" s="897"/>
      <c r="E452" s="465"/>
      <c r="F452" s="466"/>
      <c r="G452" s="428"/>
      <c r="H452" s="230"/>
      <c r="I452" s="230"/>
      <c r="J452" s="230"/>
      <c r="K452" s="230"/>
      <c r="L452" s="230"/>
      <c r="M452" s="230"/>
      <c r="N452" s="230"/>
      <c r="O452" s="230"/>
      <c r="P452" s="230"/>
      <c r="Q452" s="230"/>
      <c r="R452" s="230"/>
      <c r="S452" s="230"/>
      <c r="T452" s="230"/>
      <c r="U452" s="230"/>
      <c r="V452" s="230"/>
      <c r="W452" s="230"/>
      <c r="X452" s="231"/>
      <c r="Y452" s="328"/>
      <c r="Z452" s="329"/>
      <c r="AA452" s="330"/>
      <c r="AB452" s="441"/>
      <c r="AC452" s="230"/>
      <c r="AD452" s="231"/>
      <c r="AE452" s="229"/>
      <c r="AF452" s="229"/>
      <c r="AG452" s="230" t="s">
        <v>387</v>
      </c>
      <c r="AH452" s="231"/>
      <c r="AI452" s="469"/>
      <c r="AJ452" s="469"/>
      <c r="AK452" s="469"/>
      <c r="AL452" s="441"/>
      <c r="AM452" s="469"/>
      <c r="AN452" s="469"/>
      <c r="AO452" s="469"/>
      <c r="AP452" s="441"/>
      <c r="AQ452" s="228"/>
      <c r="AR452" s="229"/>
      <c r="AS452" s="230" t="s">
        <v>387</v>
      </c>
      <c r="AT452" s="231"/>
      <c r="AU452" s="229"/>
      <c r="AV452" s="229"/>
      <c r="AW452" s="230" t="s">
        <v>329</v>
      </c>
      <c r="AX452" s="257"/>
      <c r="AY452">
        <f>$AY$451</f>
        <v>0</v>
      </c>
    </row>
    <row r="453" spans="1:51" ht="23.25" hidden="1" customHeight="1" x14ac:dyDescent="0.15">
      <c r="A453" s="896"/>
      <c r="B453" s="897"/>
      <c r="C453" s="901"/>
      <c r="D453" s="897"/>
      <c r="E453" s="465"/>
      <c r="F453" s="466"/>
      <c r="G453" s="436"/>
      <c r="H453" s="410"/>
      <c r="I453" s="410"/>
      <c r="J453" s="410"/>
      <c r="K453" s="410"/>
      <c r="L453" s="410"/>
      <c r="M453" s="410"/>
      <c r="N453" s="410"/>
      <c r="O453" s="410"/>
      <c r="P453" s="410"/>
      <c r="Q453" s="410"/>
      <c r="R453" s="410"/>
      <c r="S453" s="410"/>
      <c r="T453" s="410"/>
      <c r="U453" s="410"/>
      <c r="V453" s="410"/>
      <c r="W453" s="410"/>
      <c r="X453" s="437"/>
      <c r="Y453" s="285" t="s">
        <v>57</v>
      </c>
      <c r="Z453" s="258"/>
      <c r="AA453" s="259"/>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96"/>
      <c r="B454" s="897"/>
      <c r="C454" s="901"/>
      <c r="D454" s="897"/>
      <c r="E454" s="465"/>
      <c r="F454" s="466"/>
      <c r="G454" s="438"/>
      <c r="H454" s="413"/>
      <c r="I454" s="413"/>
      <c r="J454" s="413"/>
      <c r="K454" s="413"/>
      <c r="L454" s="413"/>
      <c r="M454" s="413"/>
      <c r="N454" s="413"/>
      <c r="O454" s="413"/>
      <c r="P454" s="413"/>
      <c r="Q454" s="413"/>
      <c r="R454" s="413"/>
      <c r="S454" s="413"/>
      <c r="T454" s="413"/>
      <c r="U454" s="413"/>
      <c r="V454" s="413"/>
      <c r="W454" s="413"/>
      <c r="X454" s="43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96"/>
      <c r="B455" s="897"/>
      <c r="C455" s="901"/>
      <c r="D455" s="897"/>
      <c r="E455" s="465"/>
      <c r="F455" s="466"/>
      <c r="G455" s="405"/>
      <c r="H455" s="416"/>
      <c r="I455" s="416"/>
      <c r="J455" s="416"/>
      <c r="K455" s="416"/>
      <c r="L455" s="416"/>
      <c r="M455" s="416"/>
      <c r="N455" s="416"/>
      <c r="O455" s="416"/>
      <c r="P455" s="416"/>
      <c r="Q455" s="416"/>
      <c r="R455" s="416"/>
      <c r="S455" s="416"/>
      <c r="T455" s="416"/>
      <c r="U455" s="416"/>
      <c r="V455" s="416"/>
      <c r="W455" s="416"/>
      <c r="X455" s="440"/>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96"/>
      <c r="B456" s="897"/>
      <c r="C456" s="901"/>
      <c r="D456" s="897"/>
      <c r="E456" s="465" t="s">
        <v>398</v>
      </c>
      <c r="F456" s="466"/>
      <c r="G456" s="467" t="s">
        <v>395</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60</v>
      </c>
      <c r="AF456" s="463"/>
      <c r="AG456" s="463"/>
      <c r="AH456" s="464"/>
      <c r="AI456" s="468" t="s">
        <v>628</v>
      </c>
      <c r="AJ456" s="468"/>
      <c r="AK456" s="468"/>
      <c r="AL456" s="265"/>
      <c r="AM456" s="468" t="s">
        <v>58</v>
      </c>
      <c r="AN456" s="468"/>
      <c r="AO456" s="468"/>
      <c r="AP456" s="265"/>
      <c r="AQ456" s="265" t="s">
        <v>386</v>
      </c>
      <c r="AR456" s="266"/>
      <c r="AS456" s="266"/>
      <c r="AT456" s="267"/>
      <c r="AU456" s="283" t="s">
        <v>275</v>
      </c>
      <c r="AV456" s="283"/>
      <c r="AW456" s="283"/>
      <c r="AX456" s="284"/>
      <c r="AY456">
        <f>COUNTA($G$458)</f>
        <v>0</v>
      </c>
    </row>
    <row r="457" spans="1:51" ht="18.75" hidden="1" customHeight="1" x14ac:dyDescent="0.15">
      <c r="A457" s="896"/>
      <c r="B457" s="897"/>
      <c r="C457" s="901"/>
      <c r="D457" s="897"/>
      <c r="E457" s="465"/>
      <c r="F457" s="466"/>
      <c r="G457" s="428"/>
      <c r="H457" s="230"/>
      <c r="I457" s="230"/>
      <c r="J457" s="230"/>
      <c r="K457" s="230"/>
      <c r="L457" s="230"/>
      <c r="M457" s="230"/>
      <c r="N457" s="230"/>
      <c r="O457" s="230"/>
      <c r="P457" s="230"/>
      <c r="Q457" s="230"/>
      <c r="R457" s="230"/>
      <c r="S457" s="230"/>
      <c r="T457" s="230"/>
      <c r="U457" s="230"/>
      <c r="V457" s="230"/>
      <c r="W457" s="230"/>
      <c r="X457" s="231"/>
      <c r="Y457" s="328"/>
      <c r="Z457" s="329"/>
      <c r="AA457" s="330"/>
      <c r="AB457" s="441"/>
      <c r="AC457" s="230"/>
      <c r="AD457" s="231"/>
      <c r="AE457" s="229"/>
      <c r="AF457" s="229"/>
      <c r="AG457" s="230" t="s">
        <v>387</v>
      </c>
      <c r="AH457" s="231"/>
      <c r="AI457" s="469"/>
      <c r="AJ457" s="469"/>
      <c r="AK457" s="469"/>
      <c r="AL457" s="441"/>
      <c r="AM457" s="469"/>
      <c r="AN457" s="469"/>
      <c r="AO457" s="469"/>
      <c r="AP457" s="441"/>
      <c r="AQ457" s="228"/>
      <c r="AR457" s="229"/>
      <c r="AS457" s="230" t="s">
        <v>387</v>
      </c>
      <c r="AT457" s="231"/>
      <c r="AU457" s="229"/>
      <c r="AV457" s="229"/>
      <c r="AW457" s="230" t="s">
        <v>329</v>
      </c>
      <c r="AX457" s="257"/>
      <c r="AY457">
        <f>$AY$456</f>
        <v>0</v>
      </c>
    </row>
    <row r="458" spans="1:51" ht="23.25" hidden="1" customHeight="1" x14ac:dyDescent="0.15">
      <c r="A458" s="896"/>
      <c r="B458" s="897"/>
      <c r="C458" s="901"/>
      <c r="D458" s="897"/>
      <c r="E458" s="465"/>
      <c r="F458" s="466"/>
      <c r="G458" s="436"/>
      <c r="H458" s="410"/>
      <c r="I458" s="410"/>
      <c r="J458" s="410"/>
      <c r="K458" s="410"/>
      <c r="L458" s="410"/>
      <c r="M458" s="410"/>
      <c r="N458" s="410"/>
      <c r="O458" s="410"/>
      <c r="P458" s="410"/>
      <c r="Q458" s="410"/>
      <c r="R458" s="410"/>
      <c r="S458" s="410"/>
      <c r="T458" s="410"/>
      <c r="U458" s="410"/>
      <c r="V458" s="410"/>
      <c r="W458" s="410"/>
      <c r="X458" s="437"/>
      <c r="Y458" s="285" t="s">
        <v>57</v>
      </c>
      <c r="Z458" s="258"/>
      <c r="AA458" s="259"/>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96"/>
      <c r="B459" s="897"/>
      <c r="C459" s="901"/>
      <c r="D459" s="897"/>
      <c r="E459" s="465"/>
      <c r="F459" s="466"/>
      <c r="G459" s="438"/>
      <c r="H459" s="413"/>
      <c r="I459" s="413"/>
      <c r="J459" s="413"/>
      <c r="K459" s="413"/>
      <c r="L459" s="413"/>
      <c r="M459" s="413"/>
      <c r="N459" s="413"/>
      <c r="O459" s="413"/>
      <c r="P459" s="413"/>
      <c r="Q459" s="413"/>
      <c r="R459" s="413"/>
      <c r="S459" s="413"/>
      <c r="T459" s="413"/>
      <c r="U459" s="413"/>
      <c r="V459" s="413"/>
      <c r="W459" s="413"/>
      <c r="X459" s="439"/>
      <c r="Y459" s="205" t="s">
        <v>105</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96"/>
      <c r="B460" s="897"/>
      <c r="C460" s="901"/>
      <c r="D460" s="897"/>
      <c r="E460" s="465"/>
      <c r="F460" s="466"/>
      <c r="G460" s="405"/>
      <c r="H460" s="416"/>
      <c r="I460" s="416"/>
      <c r="J460" s="416"/>
      <c r="K460" s="416"/>
      <c r="L460" s="416"/>
      <c r="M460" s="416"/>
      <c r="N460" s="416"/>
      <c r="O460" s="416"/>
      <c r="P460" s="416"/>
      <c r="Q460" s="416"/>
      <c r="R460" s="416"/>
      <c r="S460" s="416"/>
      <c r="T460" s="416"/>
      <c r="U460" s="416"/>
      <c r="V460" s="416"/>
      <c r="W460" s="416"/>
      <c r="X460" s="440"/>
      <c r="Y460" s="205" t="s">
        <v>61</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96"/>
      <c r="B461" s="897"/>
      <c r="C461" s="901"/>
      <c r="D461" s="897"/>
      <c r="E461" s="465" t="s">
        <v>398</v>
      </c>
      <c r="F461" s="466"/>
      <c r="G461" s="467" t="s">
        <v>395</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60</v>
      </c>
      <c r="AF461" s="463"/>
      <c r="AG461" s="463"/>
      <c r="AH461" s="464"/>
      <c r="AI461" s="468" t="s">
        <v>628</v>
      </c>
      <c r="AJ461" s="468"/>
      <c r="AK461" s="468"/>
      <c r="AL461" s="265"/>
      <c r="AM461" s="468" t="s">
        <v>58</v>
      </c>
      <c r="AN461" s="468"/>
      <c r="AO461" s="468"/>
      <c r="AP461" s="265"/>
      <c r="AQ461" s="265" t="s">
        <v>386</v>
      </c>
      <c r="AR461" s="266"/>
      <c r="AS461" s="266"/>
      <c r="AT461" s="267"/>
      <c r="AU461" s="283" t="s">
        <v>275</v>
      </c>
      <c r="AV461" s="283"/>
      <c r="AW461" s="283"/>
      <c r="AX461" s="284"/>
      <c r="AY461">
        <f>COUNTA($G$463)</f>
        <v>0</v>
      </c>
    </row>
    <row r="462" spans="1:51" ht="18.75" hidden="1" customHeight="1" x14ac:dyDescent="0.15">
      <c r="A462" s="896"/>
      <c r="B462" s="897"/>
      <c r="C462" s="901"/>
      <c r="D462" s="897"/>
      <c r="E462" s="465"/>
      <c r="F462" s="466"/>
      <c r="G462" s="428"/>
      <c r="H462" s="230"/>
      <c r="I462" s="230"/>
      <c r="J462" s="230"/>
      <c r="K462" s="230"/>
      <c r="L462" s="230"/>
      <c r="M462" s="230"/>
      <c r="N462" s="230"/>
      <c r="O462" s="230"/>
      <c r="P462" s="230"/>
      <c r="Q462" s="230"/>
      <c r="R462" s="230"/>
      <c r="S462" s="230"/>
      <c r="T462" s="230"/>
      <c r="U462" s="230"/>
      <c r="V462" s="230"/>
      <c r="W462" s="230"/>
      <c r="X462" s="231"/>
      <c r="Y462" s="328"/>
      <c r="Z462" s="329"/>
      <c r="AA462" s="330"/>
      <c r="AB462" s="441"/>
      <c r="AC462" s="230"/>
      <c r="AD462" s="231"/>
      <c r="AE462" s="229"/>
      <c r="AF462" s="229"/>
      <c r="AG462" s="230" t="s">
        <v>387</v>
      </c>
      <c r="AH462" s="231"/>
      <c r="AI462" s="469"/>
      <c r="AJ462" s="469"/>
      <c r="AK462" s="469"/>
      <c r="AL462" s="441"/>
      <c r="AM462" s="469"/>
      <c r="AN462" s="469"/>
      <c r="AO462" s="469"/>
      <c r="AP462" s="441"/>
      <c r="AQ462" s="228"/>
      <c r="AR462" s="229"/>
      <c r="AS462" s="230" t="s">
        <v>387</v>
      </c>
      <c r="AT462" s="231"/>
      <c r="AU462" s="229"/>
      <c r="AV462" s="229"/>
      <c r="AW462" s="230" t="s">
        <v>329</v>
      </c>
      <c r="AX462" s="257"/>
      <c r="AY462">
        <f>$AY$461</f>
        <v>0</v>
      </c>
    </row>
    <row r="463" spans="1:51" ht="23.25" hidden="1" customHeight="1" x14ac:dyDescent="0.15">
      <c r="A463" s="896"/>
      <c r="B463" s="897"/>
      <c r="C463" s="901"/>
      <c r="D463" s="897"/>
      <c r="E463" s="465"/>
      <c r="F463" s="466"/>
      <c r="G463" s="436"/>
      <c r="H463" s="410"/>
      <c r="I463" s="410"/>
      <c r="J463" s="410"/>
      <c r="K463" s="410"/>
      <c r="L463" s="410"/>
      <c r="M463" s="410"/>
      <c r="N463" s="410"/>
      <c r="O463" s="410"/>
      <c r="P463" s="410"/>
      <c r="Q463" s="410"/>
      <c r="R463" s="410"/>
      <c r="S463" s="410"/>
      <c r="T463" s="410"/>
      <c r="U463" s="410"/>
      <c r="V463" s="410"/>
      <c r="W463" s="410"/>
      <c r="X463" s="437"/>
      <c r="Y463" s="285" t="s">
        <v>57</v>
      </c>
      <c r="Z463" s="258"/>
      <c r="AA463" s="259"/>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96"/>
      <c r="B464" s="897"/>
      <c r="C464" s="901"/>
      <c r="D464" s="897"/>
      <c r="E464" s="465"/>
      <c r="F464" s="466"/>
      <c r="G464" s="438"/>
      <c r="H464" s="413"/>
      <c r="I464" s="413"/>
      <c r="J464" s="413"/>
      <c r="K464" s="413"/>
      <c r="L464" s="413"/>
      <c r="M464" s="413"/>
      <c r="N464" s="413"/>
      <c r="O464" s="413"/>
      <c r="P464" s="413"/>
      <c r="Q464" s="413"/>
      <c r="R464" s="413"/>
      <c r="S464" s="413"/>
      <c r="T464" s="413"/>
      <c r="U464" s="413"/>
      <c r="V464" s="413"/>
      <c r="W464" s="413"/>
      <c r="X464" s="43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96"/>
      <c r="B465" s="897"/>
      <c r="C465" s="901"/>
      <c r="D465" s="897"/>
      <c r="E465" s="465"/>
      <c r="F465" s="466"/>
      <c r="G465" s="405"/>
      <c r="H465" s="416"/>
      <c r="I465" s="416"/>
      <c r="J465" s="416"/>
      <c r="K465" s="416"/>
      <c r="L465" s="416"/>
      <c r="M465" s="416"/>
      <c r="N465" s="416"/>
      <c r="O465" s="416"/>
      <c r="P465" s="416"/>
      <c r="Q465" s="416"/>
      <c r="R465" s="416"/>
      <c r="S465" s="416"/>
      <c r="T465" s="416"/>
      <c r="U465" s="416"/>
      <c r="V465" s="416"/>
      <c r="W465" s="416"/>
      <c r="X465" s="440"/>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96"/>
      <c r="B466" s="897"/>
      <c r="C466" s="901"/>
      <c r="D466" s="897"/>
      <c r="E466" s="465" t="s">
        <v>398</v>
      </c>
      <c r="F466" s="466"/>
      <c r="G466" s="467" t="s">
        <v>395</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60</v>
      </c>
      <c r="AF466" s="463"/>
      <c r="AG466" s="463"/>
      <c r="AH466" s="464"/>
      <c r="AI466" s="468" t="s">
        <v>628</v>
      </c>
      <c r="AJ466" s="468"/>
      <c r="AK466" s="468"/>
      <c r="AL466" s="265"/>
      <c r="AM466" s="468" t="s">
        <v>58</v>
      </c>
      <c r="AN466" s="468"/>
      <c r="AO466" s="468"/>
      <c r="AP466" s="265"/>
      <c r="AQ466" s="265" t="s">
        <v>386</v>
      </c>
      <c r="AR466" s="266"/>
      <c r="AS466" s="266"/>
      <c r="AT466" s="267"/>
      <c r="AU466" s="283" t="s">
        <v>275</v>
      </c>
      <c r="AV466" s="283"/>
      <c r="AW466" s="283"/>
      <c r="AX466" s="284"/>
      <c r="AY466">
        <f>COUNTA($G$468)</f>
        <v>0</v>
      </c>
    </row>
    <row r="467" spans="1:51" ht="18.75" hidden="1" customHeight="1" x14ac:dyDescent="0.15">
      <c r="A467" s="896"/>
      <c r="B467" s="897"/>
      <c r="C467" s="901"/>
      <c r="D467" s="897"/>
      <c r="E467" s="465"/>
      <c r="F467" s="466"/>
      <c r="G467" s="428"/>
      <c r="H467" s="230"/>
      <c r="I467" s="230"/>
      <c r="J467" s="230"/>
      <c r="K467" s="230"/>
      <c r="L467" s="230"/>
      <c r="M467" s="230"/>
      <c r="N467" s="230"/>
      <c r="O467" s="230"/>
      <c r="P467" s="230"/>
      <c r="Q467" s="230"/>
      <c r="R467" s="230"/>
      <c r="S467" s="230"/>
      <c r="T467" s="230"/>
      <c r="U467" s="230"/>
      <c r="V467" s="230"/>
      <c r="W467" s="230"/>
      <c r="X467" s="231"/>
      <c r="Y467" s="328"/>
      <c r="Z467" s="329"/>
      <c r="AA467" s="330"/>
      <c r="AB467" s="441"/>
      <c r="AC467" s="230"/>
      <c r="AD467" s="231"/>
      <c r="AE467" s="229"/>
      <c r="AF467" s="229"/>
      <c r="AG467" s="230" t="s">
        <v>387</v>
      </c>
      <c r="AH467" s="231"/>
      <c r="AI467" s="469"/>
      <c r="AJ467" s="469"/>
      <c r="AK467" s="469"/>
      <c r="AL467" s="441"/>
      <c r="AM467" s="469"/>
      <c r="AN467" s="469"/>
      <c r="AO467" s="469"/>
      <c r="AP467" s="441"/>
      <c r="AQ467" s="228"/>
      <c r="AR467" s="229"/>
      <c r="AS467" s="230" t="s">
        <v>387</v>
      </c>
      <c r="AT467" s="231"/>
      <c r="AU467" s="229"/>
      <c r="AV467" s="229"/>
      <c r="AW467" s="230" t="s">
        <v>329</v>
      </c>
      <c r="AX467" s="257"/>
      <c r="AY467">
        <f>$AY$466</f>
        <v>0</v>
      </c>
    </row>
    <row r="468" spans="1:51" ht="23.25" hidden="1" customHeight="1" x14ac:dyDescent="0.15">
      <c r="A468" s="896"/>
      <c r="B468" s="897"/>
      <c r="C468" s="901"/>
      <c r="D468" s="897"/>
      <c r="E468" s="465"/>
      <c r="F468" s="466"/>
      <c r="G468" s="436"/>
      <c r="H468" s="410"/>
      <c r="I468" s="410"/>
      <c r="J468" s="410"/>
      <c r="K468" s="410"/>
      <c r="L468" s="410"/>
      <c r="M468" s="410"/>
      <c r="N468" s="410"/>
      <c r="O468" s="410"/>
      <c r="P468" s="410"/>
      <c r="Q468" s="410"/>
      <c r="R468" s="410"/>
      <c r="S468" s="410"/>
      <c r="T468" s="410"/>
      <c r="U468" s="410"/>
      <c r="V468" s="410"/>
      <c r="W468" s="410"/>
      <c r="X468" s="437"/>
      <c r="Y468" s="285" t="s">
        <v>57</v>
      </c>
      <c r="Z468" s="258"/>
      <c r="AA468" s="259"/>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96"/>
      <c r="B469" s="897"/>
      <c r="C469" s="901"/>
      <c r="D469" s="897"/>
      <c r="E469" s="465"/>
      <c r="F469" s="466"/>
      <c r="G469" s="438"/>
      <c r="H469" s="413"/>
      <c r="I469" s="413"/>
      <c r="J469" s="413"/>
      <c r="K469" s="413"/>
      <c r="L469" s="413"/>
      <c r="M469" s="413"/>
      <c r="N469" s="413"/>
      <c r="O469" s="413"/>
      <c r="P469" s="413"/>
      <c r="Q469" s="413"/>
      <c r="R469" s="413"/>
      <c r="S469" s="413"/>
      <c r="T469" s="413"/>
      <c r="U469" s="413"/>
      <c r="V469" s="413"/>
      <c r="W469" s="413"/>
      <c r="X469" s="43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96"/>
      <c r="B470" s="897"/>
      <c r="C470" s="901"/>
      <c r="D470" s="897"/>
      <c r="E470" s="465"/>
      <c r="F470" s="466"/>
      <c r="G470" s="405"/>
      <c r="H470" s="416"/>
      <c r="I470" s="416"/>
      <c r="J470" s="416"/>
      <c r="K470" s="416"/>
      <c r="L470" s="416"/>
      <c r="M470" s="416"/>
      <c r="N470" s="416"/>
      <c r="O470" s="416"/>
      <c r="P470" s="416"/>
      <c r="Q470" s="416"/>
      <c r="R470" s="416"/>
      <c r="S470" s="416"/>
      <c r="T470" s="416"/>
      <c r="U470" s="416"/>
      <c r="V470" s="416"/>
      <c r="W470" s="416"/>
      <c r="X470" s="440"/>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96"/>
      <c r="B471" s="897"/>
      <c r="C471" s="901"/>
      <c r="D471" s="897"/>
      <c r="E471" s="465" t="s">
        <v>398</v>
      </c>
      <c r="F471" s="466"/>
      <c r="G471" s="467" t="s">
        <v>395</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60</v>
      </c>
      <c r="AF471" s="463"/>
      <c r="AG471" s="463"/>
      <c r="AH471" s="464"/>
      <c r="AI471" s="468" t="s">
        <v>628</v>
      </c>
      <c r="AJ471" s="468"/>
      <c r="AK471" s="468"/>
      <c r="AL471" s="265"/>
      <c r="AM471" s="468" t="s">
        <v>58</v>
      </c>
      <c r="AN471" s="468"/>
      <c r="AO471" s="468"/>
      <c r="AP471" s="265"/>
      <c r="AQ471" s="265" t="s">
        <v>386</v>
      </c>
      <c r="AR471" s="266"/>
      <c r="AS471" s="266"/>
      <c r="AT471" s="267"/>
      <c r="AU471" s="283" t="s">
        <v>275</v>
      </c>
      <c r="AV471" s="283"/>
      <c r="AW471" s="283"/>
      <c r="AX471" s="284"/>
      <c r="AY471">
        <f>COUNTA($G$473)</f>
        <v>0</v>
      </c>
    </row>
    <row r="472" spans="1:51" ht="18.75" hidden="1" customHeight="1" x14ac:dyDescent="0.15">
      <c r="A472" s="896"/>
      <c r="B472" s="897"/>
      <c r="C472" s="901"/>
      <c r="D472" s="897"/>
      <c r="E472" s="465"/>
      <c r="F472" s="466"/>
      <c r="G472" s="428"/>
      <c r="H472" s="230"/>
      <c r="I472" s="230"/>
      <c r="J472" s="230"/>
      <c r="K472" s="230"/>
      <c r="L472" s="230"/>
      <c r="M472" s="230"/>
      <c r="N472" s="230"/>
      <c r="O472" s="230"/>
      <c r="P472" s="230"/>
      <c r="Q472" s="230"/>
      <c r="R472" s="230"/>
      <c r="S472" s="230"/>
      <c r="T472" s="230"/>
      <c r="U472" s="230"/>
      <c r="V472" s="230"/>
      <c r="W472" s="230"/>
      <c r="X472" s="231"/>
      <c r="Y472" s="328"/>
      <c r="Z472" s="329"/>
      <c r="AA472" s="330"/>
      <c r="AB472" s="441"/>
      <c r="AC472" s="230"/>
      <c r="AD472" s="231"/>
      <c r="AE472" s="229"/>
      <c r="AF472" s="229"/>
      <c r="AG472" s="230" t="s">
        <v>387</v>
      </c>
      <c r="AH472" s="231"/>
      <c r="AI472" s="469"/>
      <c r="AJ472" s="469"/>
      <c r="AK472" s="469"/>
      <c r="AL472" s="441"/>
      <c r="AM472" s="469"/>
      <c r="AN472" s="469"/>
      <c r="AO472" s="469"/>
      <c r="AP472" s="441"/>
      <c r="AQ472" s="228"/>
      <c r="AR472" s="229"/>
      <c r="AS472" s="230" t="s">
        <v>387</v>
      </c>
      <c r="AT472" s="231"/>
      <c r="AU472" s="229"/>
      <c r="AV472" s="229"/>
      <c r="AW472" s="230" t="s">
        <v>329</v>
      </c>
      <c r="AX472" s="257"/>
      <c r="AY472">
        <f>$AY$471</f>
        <v>0</v>
      </c>
    </row>
    <row r="473" spans="1:51" ht="23.25" hidden="1" customHeight="1" x14ac:dyDescent="0.15">
      <c r="A473" s="896"/>
      <c r="B473" s="897"/>
      <c r="C473" s="901"/>
      <c r="D473" s="897"/>
      <c r="E473" s="465"/>
      <c r="F473" s="466"/>
      <c r="G473" s="436"/>
      <c r="H473" s="410"/>
      <c r="I473" s="410"/>
      <c r="J473" s="410"/>
      <c r="K473" s="410"/>
      <c r="L473" s="410"/>
      <c r="M473" s="410"/>
      <c r="N473" s="410"/>
      <c r="O473" s="410"/>
      <c r="P473" s="410"/>
      <c r="Q473" s="410"/>
      <c r="R473" s="410"/>
      <c r="S473" s="410"/>
      <c r="T473" s="410"/>
      <c r="U473" s="410"/>
      <c r="V473" s="410"/>
      <c r="W473" s="410"/>
      <c r="X473" s="437"/>
      <c r="Y473" s="285" t="s">
        <v>57</v>
      </c>
      <c r="Z473" s="258"/>
      <c r="AA473" s="259"/>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96"/>
      <c r="B474" s="897"/>
      <c r="C474" s="901"/>
      <c r="D474" s="897"/>
      <c r="E474" s="465"/>
      <c r="F474" s="466"/>
      <c r="G474" s="438"/>
      <c r="H474" s="413"/>
      <c r="I474" s="413"/>
      <c r="J474" s="413"/>
      <c r="K474" s="413"/>
      <c r="L474" s="413"/>
      <c r="M474" s="413"/>
      <c r="N474" s="413"/>
      <c r="O474" s="413"/>
      <c r="P474" s="413"/>
      <c r="Q474" s="413"/>
      <c r="R474" s="413"/>
      <c r="S474" s="413"/>
      <c r="T474" s="413"/>
      <c r="U474" s="413"/>
      <c r="V474" s="413"/>
      <c r="W474" s="413"/>
      <c r="X474" s="43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96"/>
      <c r="B475" s="897"/>
      <c r="C475" s="901"/>
      <c r="D475" s="897"/>
      <c r="E475" s="465"/>
      <c r="F475" s="466"/>
      <c r="G475" s="405"/>
      <c r="H475" s="416"/>
      <c r="I475" s="416"/>
      <c r="J475" s="416"/>
      <c r="K475" s="416"/>
      <c r="L475" s="416"/>
      <c r="M475" s="416"/>
      <c r="N475" s="416"/>
      <c r="O475" s="416"/>
      <c r="P475" s="416"/>
      <c r="Q475" s="416"/>
      <c r="R475" s="416"/>
      <c r="S475" s="416"/>
      <c r="T475" s="416"/>
      <c r="U475" s="416"/>
      <c r="V475" s="416"/>
      <c r="W475" s="416"/>
      <c r="X475" s="440"/>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96"/>
      <c r="B476" s="897"/>
      <c r="C476" s="901"/>
      <c r="D476" s="897"/>
      <c r="E476" s="465" t="s">
        <v>398</v>
      </c>
      <c r="F476" s="466"/>
      <c r="G476" s="467" t="s">
        <v>395</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60</v>
      </c>
      <c r="AF476" s="463"/>
      <c r="AG476" s="463"/>
      <c r="AH476" s="464"/>
      <c r="AI476" s="468" t="s">
        <v>628</v>
      </c>
      <c r="AJ476" s="468"/>
      <c r="AK476" s="468"/>
      <c r="AL476" s="265"/>
      <c r="AM476" s="468" t="s">
        <v>58</v>
      </c>
      <c r="AN476" s="468"/>
      <c r="AO476" s="468"/>
      <c r="AP476" s="265"/>
      <c r="AQ476" s="265" t="s">
        <v>386</v>
      </c>
      <c r="AR476" s="266"/>
      <c r="AS476" s="266"/>
      <c r="AT476" s="267"/>
      <c r="AU476" s="283" t="s">
        <v>275</v>
      </c>
      <c r="AV476" s="283"/>
      <c r="AW476" s="283"/>
      <c r="AX476" s="284"/>
      <c r="AY476">
        <f>COUNTA($G$478)</f>
        <v>0</v>
      </c>
    </row>
    <row r="477" spans="1:51" ht="18.75" hidden="1" customHeight="1" x14ac:dyDescent="0.15">
      <c r="A477" s="896"/>
      <c r="B477" s="897"/>
      <c r="C477" s="901"/>
      <c r="D477" s="897"/>
      <c r="E477" s="465"/>
      <c r="F477" s="466"/>
      <c r="G477" s="428"/>
      <c r="H477" s="230"/>
      <c r="I477" s="230"/>
      <c r="J477" s="230"/>
      <c r="K477" s="230"/>
      <c r="L477" s="230"/>
      <c r="M477" s="230"/>
      <c r="N477" s="230"/>
      <c r="O477" s="230"/>
      <c r="P477" s="230"/>
      <c r="Q477" s="230"/>
      <c r="R477" s="230"/>
      <c r="S477" s="230"/>
      <c r="T477" s="230"/>
      <c r="U477" s="230"/>
      <c r="V477" s="230"/>
      <c r="W477" s="230"/>
      <c r="X477" s="231"/>
      <c r="Y477" s="328"/>
      <c r="Z477" s="329"/>
      <c r="AA477" s="330"/>
      <c r="AB477" s="441"/>
      <c r="AC477" s="230"/>
      <c r="AD477" s="231"/>
      <c r="AE477" s="229"/>
      <c r="AF477" s="229"/>
      <c r="AG477" s="230" t="s">
        <v>387</v>
      </c>
      <c r="AH477" s="231"/>
      <c r="AI477" s="469"/>
      <c r="AJ477" s="469"/>
      <c r="AK477" s="469"/>
      <c r="AL477" s="441"/>
      <c r="AM477" s="469"/>
      <c r="AN477" s="469"/>
      <c r="AO477" s="469"/>
      <c r="AP477" s="441"/>
      <c r="AQ477" s="228"/>
      <c r="AR477" s="229"/>
      <c r="AS477" s="230" t="s">
        <v>387</v>
      </c>
      <c r="AT477" s="231"/>
      <c r="AU477" s="229"/>
      <c r="AV477" s="229"/>
      <c r="AW477" s="230" t="s">
        <v>329</v>
      </c>
      <c r="AX477" s="257"/>
      <c r="AY477">
        <f>$AY$476</f>
        <v>0</v>
      </c>
    </row>
    <row r="478" spans="1:51" ht="23.25" hidden="1" customHeight="1" x14ac:dyDescent="0.15">
      <c r="A478" s="896"/>
      <c r="B478" s="897"/>
      <c r="C478" s="901"/>
      <c r="D478" s="897"/>
      <c r="E478" s="465"/>
      <c r="F478" s="466"/>
      <c r="G478" s="436"/>
      <c r="H478" s="410"/>
      <c r="I478" s="410"/>
      <c r="J478" s="410"/>
      <c r="K478" s="410"/>
      <c r="L478" s="410"/>
      <c r="M478" s="410"/>
      <c r="N478" s="410"/>
      <c r="O478" s="410"/>
      <c r="P478" s="410"/>
      <c r="Q478" s="410"/>
      <c r="R478" s="410"/>
      <c r="S478" s="410"/>
      <c r="T478" s="410"/>
      <c r="U478" s="410"/>
      <c r="V478" s="410"/>
      <c r="W478" s="410"/>
      <c r="X478" s="437"/>
      <c r="Y478" s="285" t="s">
        <v>57</v>
      </c>
      <c r="Z478" s="258"/>
      <c r="AA478" s="259"/>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96"/>
      <c r="B479" s="897"/>
      <c r="C479" s="901"/>
      <c r="D479" s="897"/>
      <c r="E479" s="465"/>
      <c r="F479" s="466"/>
      <c r="G479" s="438"/>
      <c r="H479" s="413"/>
      <c r="I479" s="413"/>
      <c r="J479" s="413"/>
      <c r="K479" s="413"/>
      <c r="L479" s="413"/>
      <c r="M479" s="413"/>
      <c r="N479" s="413"/>
      <c r="O479" s="413"/>
      <c r="P479" s="413"/>
      <c r="Q479" s="413"/>
      <c r="R479" s="413"/>
      <c r="S479" s="413"/>
      <c r="T479" s="413"/>
      <c r="U479" s="413"/>
      <c r="V479" s="413"/>
      <c r="W479" s="413"/>
      <c r="X479" s="43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96"/>
      <c r="B480" s="897"/>
      <c r="C480" s="901"/>
      <c r="D480" s="897"/>
      <c r="E480" s="465"/>
      <c r="F480" s="466"/>
      <c r="G480" s="405"/>
      <c r="H480" s="416"/>
      <c r="I480" s="416"/>
      <c r="J480" s="416"/>
      <c r="K480" s="416"/>
      <c r="L480" s="416"/>
      <c r="M480" s="416"/>
      <c r="N480" s="416"/>
      <c r="O480" s="416"/>
      <c r="P480" s="416"/>
      <c r="Q480" s="416"/>
      <c r="R480" s="416"/>
      <c r="S480" s="416"/>
      <c r="T480" s="416"/>
      <c r="U480" s="416"/>
      <c r="V480" s="416"/>
      <c r="W480" s="416"/>
      <c r="X480" s="440"/>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96"/>
      <c r="B481" s="897"/>
      <c r="C481" s="901"/>
      <c r="D481" s="897"/>
      <c r="E481" s="433" t="s">
        <v>218</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896"/>
      <c r="B482" s="897"/>
      <c r="C482" s="901"/>
      <c r="D482" s="897"/>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896"/>
      <c r="B483" s="897"/>
      <c r="C483" s="901"/>
      <c r="D483" s="897"/>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896"/>
      <c r="B484" s="897"/>
      <c r="C484" s="901"/>
      <c r="D484" s="897"/>
      <c r="E484" s="403" t="s">
        <v>542</v>
      </c>
      <c r="F484" s="404"/>
      <c r="G484" s="457" t="s">
        <v>413</v>
      </c>
      <c r="H484" s="434"/>
      <c r="I484" s="434"/>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96"/>
      <c r="B485" s="897"/>
      <c r="C485" s="901"/>
      <c r="D485" s="897"/>
      <c r="E485" s="465" t="s">
        <v>397</v>
      </c>
      <c r="F485" s="466"/>
      <c r="G485" s="467" t="s">
        <v>393</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60</v>
      </c>
      <c r="AF485" s="463"/>
      <c r="AG485" s="463"/>
      <c r="AH485" s="464"/>
      <c r="AI485" s="468" t="s">
        <v>628</v>
      </c>
      <c r="AJ485" s="468"/>
      <c r="AK485" s="468"/>
      <c r="AL485" s="265"/>
      <c r="AM485" s="468" t="s">
        <v>58</v>
      </c>
      <c r="AN485" s="468"/>
      <c r="AO485" s="468"/>
      <c r="AP485" s="265"/>
      <c r="AQ485" s="265" t="s">
        <v>386</v>
      </c>
      <c r="AR485" s="266"/>
      <c r="AS485" s="266"/>
      <c r="AT485" s="267"/>
      <c r="AU485" s="283" t="s">
        <v>275</v>
      </c>
      <c r="AV485" s="283"/>
      <c r="AW485" s="283"/>
      <c r="AX485" s="284"/>
      <c r="AY485">
        <f>COUNTA($G$487)</f>
        <v>0</v>
      </c>
    </row>
    <row r="486" spans="1:51" ht="18.75" hidden="1" customHeight="1" x14ac:dyDescent="0.15">
      <c r="A486" s="896"/>
      <c r="B486" s="897"/>
      <c r="C486" s="901"/>
      <c r="D486" s="897"/>
      <c r="E486" s="465"/>
      <c r="F486" s="466"/>
      <c r="G486" s="428"/>
      <c r="H486" s="230"/>
      <c r="I486" s="230"/>
      <c r="J486" s="230"/>
      <c r="K486" s="230"/>
      <c r="L486" s="230"/>
      <c r="M486" s="230"/>
      <c r="N486" s="230"/>
      <c r="O486" s="230"/>
      <c r="P486" s="230"/>
      <c r="Q486" s="230"/>
      <c r="R486" s="230"/>
      <c r="S486" s="230"/>
      <c r="T486" s="230"/>
      <c r="U486" s="230"/>
      <c r="V486" s="230"/>
      <c r="W486" s="230"/>
      <c r="X486" s="231"/>
      <c r="Y486" s="328"/>
      <c r="Z486" s="329"/>
      <c r="AA486" s="330"/>
      <c r="AB486" s="441"/>
      <c r="AC486" s="230"/>
      <c r="AD486" s="231"/>
      <c r="AE486" s="229"/>
      <c r="AF486" s="229"/>
      <c r="AG486" s="230" t="s">
        <v>387</v>
      </c>
      <c r="AH486" s="231"/>
      <c r="AI486" s="469"/>
      <c r="AJ486" s="469"/>
      <c r="AK486" s="469"/>
      <c r="AL486" s="441"/>
      <c r="AM486" s="469"/>
      <c r="AN486" s="469"/>
      <c r="AO486" s="469"/>
      <c r="AP486" s="441"/>
      <c r="AQ486" s="228"/>
      <c r="AR486" s="229"/>
      <c r="AS486" s="230" t="s">
        <v>387</v>
      </c>
      <c r="AT486" s="231"/>
      <c r="AU486" s="229"/>
      <c r="AV486" s="229"/>
      <c r="AW486" s="230" t="s">
        <v>329</v>
      </c>
      <c r="AX486" s="257"/>
      <c r="AY486">
        <f>$AY$485</f>
        <v>0</v>
      </c>
    </row>
    <row r="487" spans="1:51" ht="23.25" hidden="1" customHeight="1" x14ac:dyDescent="0.15">
      <c r="A487" s="896"/>
      <c r="B487" s="897"/>
      <c r="C487" s="901"/>
      <c r="D487" s="897"/>
      <c r="E487" s="465"/>
      <c r="F487" s="466"/>
      <c r="G487" s="436"/>
      <c r="H487" s="410"/>
      <c r="I487" s="410"/>
      <c r="J487" s="410"/>
      <c r="K487" s="410"/>
      <c r="L487" s="410"/>
      <c r="M487" s="410"/>
      <c r="N487" s="410"/>
      <c r="O487" s="410"/>
      <c r="P487" s="410"/>
      <c r="Q487" s="410"/>
      <c r="R487" s="410"/>
      <c r="S487" s="410"/>
      <c r="T487" s="410"/>
      <c r="U487" s="410"/>
      <c r="V487" s="410"/>
      <c r="W487" s="410"/>
      <c r="X487" s="437"/>
      <c r="Y487" s="285" t="s">
        <v>57</v>
      </c>
      <c r="Z487" s="258"/>
      <c r="AA487" s="259"/>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96"/>
      <c r="B488" s="897"/>
      <c r="C488" s="901"/>
      <c r="D488" s="897"/>
      <c r="E488" s="465"/>
      <c r="F488" s="466"/>
      <c r="G488" s="438"/>
      <c r="H488" s="413"/>
      <c r="I488" s="413"/>
      <c r="J488" s="413"/>
      <c r="K488" s="413"/>
      <c r="L488" s="413"/>
      <c r="M488" s="413"/>
      <c r="N488" s="413"/>
      <c r="O488" s="413"/>
      <c r="P488" s="413"/>
      <c r="Q488" s="413"/>
      <c r="R488" s="413"/>
      <c r="S488" s="413"/>
      <c r="T488" s="413"/>
      <c r="U488" s="413"/>
      <c r="V488" s="413"/>
      <c r="W488" s="413"/>
      <c r="X488" s="43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96"/>
      <c r="B489" s="897"/>
      <c r="C489" s="901"/>
      <c r="D489" s="897"/>
      <c r="E489" s="465"/>
      <c r="F489" s="466"/>
      <c r="G489" s="405"/>
      <c r="H489" s="416"/>
      <c r="I489" s="416"/>
      <c r="J489" s="416"/>
      <c r="K489" s="416"/>
      <c r="L489" s="416"/>
      <c r="M489" s="416"/>
      <c r="N489" s="416"/>
      <c r="O489" s="416"/>
      <c r="P489" s="416"/>
      <c r="Q489" s="416"/>
      <c r="R489" s="416"/>
      <c r="S489" s="416"/>
      <c r="T489" s="416"/>
      <c r="U489" s="416"/>
      <c r="V489" s="416"/>
      <c r="W489" s="416"/>
      <c r="X489" s="440"/>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96"/>
      <c r="B490" s="897"/>
      <c r="C490" s="901"/>
      <c r="D490" s="897"/>
      <c r="E490" s="465" t="s">
        <v>397</v>
      </c>
      <c r="F490" s="466"/>
      <c r="G490" s="467" t="s">
        <v>393</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60</v>
      </c>
      <c r="AF490" s="463"/>
      <c r="AG490" s="463"/>
      <c r="AH490" s="464"/>
      <c r="AI490" s="468" t="s">
        <v>628</v>
      </c>
      <c r="AJ490" s="468"/>
      <c r="AK490" s="468"/>
      <c r="AL490" s="265"/>
      <c r="AM490" s="468" t="s">
        <v>58</v>
      </c>
      <c r="AN490" s="468"/>
      <c r="AO490" s="468"/>
      <c r="AP490" s="265"/>
      <c r="AQ490" s="265" t="s">
        <v>386</v>
      </c>
      <c r="AR490" s="266"/>
      <c r="AS490" s="266"/>
      <c r="AT490" s="267"/>
      <c r="AU490" s="283" t="s">
        <v>275</v>
      </c>
      <c r="AV490" s="283"/>
      <c r="AW490" s="283"/>
      <c r="AX490" s="284"/>
      <c r="AY490">
        <f>COUNTA($G$492)</f>
        <v>0</v>
      </c>
    </row>
    <row r="491" spans="1:51" ht="18.75" hidden="1" customHeight="1" x14ac:dyDescent="0.15">
      <c r="A491" s="896"/>
      <c r="B491" s="897"/>
      <c r="C491" s="901"/>
      <c r="D491" s="897"/>
      <c r="E491" s="465"/>
      <c r="F491" s="466"/>
      <c r="G491" s="428"/>
      <c r="H491" s="230"/>
      <c r="I491" s="230"/>
      <c r="J491" s="230"/>
      <c r="K491" s="230"/>
      <c r="L491" s="230"/>
      <c r="M491" s="230"/>
      <c r="N491" s="230"/>
      <c r="O491" s="230"/>
      <c r="P491" s="230"/>
      <c r="Q491" s="230"/>
      <c r="R491" s="230"/>
      <c r="S491" s="230"/>
      <c r="T491" s="230"/>
      <c r="U491" s="230"/>
      <c r="V491" s="230"/>
      <c r="W491" s="230"/>
      <c r="X491" s="231"/>
      <c r="Y491" s="328"/>
      <c r="Z491" s="329"/>
      <c r="AA491" s="330"/>
      <c r="AB491" s="441"/>
      <c r="AC491" s="230"/>
      <c r="AD491" s="231"/>
      <c r="AE491" s="229"/>
      <c r="AF491" s="229"/>
      <c r="AG491" s="230" t="s">
        <v>387</v>
      </c>
      <c r="AH491" s="231"/>
      <c r="AI491" s="469"/>
      <c r="AJ491" s="469"/>
      <c r="AK491" s="469"/>
      <c r="AL491" s="441"/>
      <c r="AM491" s="469"/>
      <c r="AN491" s="469"/>
      <c r="AO491" s="469"/>
      <c r="AP491" s="441"/>
      <c r="AQ491" s="228"/>
      <c r="AR491" s="229"/>
      <c r="AS491" s="230" t="s">
        <v>387</v>
      </c>
      <c r="AT491" s="231"/>
      <c r="AU491" s="229"/>
      <c r="AV491" s="229"/>
      <c r="AW491" s="230" t="s">
        <v>329</v>
      </c>
      <c r="AX491" s="257"/>
      <c r="AY491">
        <f>$AY$490</f>
        <v>0</v>
      </c>
    </row>
    <row r="492" spans="1:51" ht="23.25" hidden="1" customHeight="1" x14ac:dyDescent="0.15">
      <c r="A492" s="896"/>
      <c r="B492" s="897"/>
      <c r="C492" s="901"/>
      <c r="D492" s="897"/>
      <c r="E492" s="465"/>
      <c r="F492" s="466"/>
      <c r="G492" s="436"/>
      <c r="H492" s="410"/>
      <c r="I492" s="410"/>
      <c r="J492" s="410"/>
      <c r="K492" s="410"/>
      <c r="L492" s="410"/>
      <c r="M492" s="410"/>
      <c r="N492" s="410"/>
      <c r="O492" s="410"/>
      <c r="P492" s="410"/>
      <c r="Q492" s="410"/>
      <c r="R492" s="410"/>
      <c r="S492" s="410"/>
      <c r="T492" s="410"/>
      <c r="U492" s="410"/>
      <c r="V492" s="410"/>
      <c r="W492" s="410"/>
      <c r="X492" s="437"/>
      <c r="Y492" s="285" t="s">
        <v>57</v>
      </c>
      <c r="Z492" s="258"/>
      <c r="AA492" s="259"/>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96"/>
      <c r="B493" s="897"/>
      <c r="C493" s="901"/>
      <c r="D493" s="897"/>
      <c r="E493" s="465"/>
      <c r="F493" s="466"/>
      <c r="G493" s="438"/>
      <c r="H493" s="413"/>
      <c r="I493" s="413"/>
      <c r="J493" s="413"/>
      <c r="K493" s="413"/>
      <c r="L493" s="413"/>
      <c r="M493" s="413"/>
      <c r="N493" s="413"/>
      <c r="O493" s="413"/>
      <c r="P493" s="413"/>
      <c r="Q493" s="413"/>
      <c r="R493" s="413"/>
      <c r="S493" s="413"/>
      <c r="T493" s="413"/>
      <c r="U493" s="413"/>
      <c r="V493" s="413"/>
      <c r="W493" s="413"/>
      <c r="X493" s="43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96"/>
      <c r="B494" s="897"/>
      <c r="C494" s="901"/>
      <c r="D494" s="897"/>
      <c r="E494" s="465"/>
      <c r="F494" s="466"/>
      <c r="G494" s="405"/>
      <c r="H494" s="416"/>
      <c r="I494" s="416"/>
      <c r="J494" s="416"/>
      <c r="K494" s="416"/>
      <c r="L494" s="416"/>
      <c r="M494" s="416"/>
      <c r="N494" s="416"/>
      <c r="O494" s="416"/>
      <c r="P494" s="416"/>
      <c r="Q494" s="416"/>
      <c r="R494" s="416"/>
      <c r="S494" s="416"/>
      <c r="T494" s="416"/>
      <c r="U494" s="416"/>
      <c r="V494" s="416"/>
      <c r="W494" s="416"/>
      <c r="X494" s="440"/>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96"/>
      <c r="B495" s="897"/>
      <c r="C495" s="901"/>
      <c r="D495" s="897"/>
      <c r="E495" s="465" t="s">
        <v>397</v>
      </c>
      <c r="F495" s="466"/>
      <c r="G495" s="467" t="s">
        <v>393</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60</v>
      </c>
      <c r="AF495" s="463"/>
      <c r="AG495" s="463"/>
      <c r="AH495" s="464"/>
      <c r="AI495" s="468" t="s">
        <v>628</v>
      </c>
      <c r="AJ495" s="468"/>
      <c r="AK495" s="468"/>
      <c r="AL495" s="265"/>
      <c r="AM495" s="468" t="s">
        <v>58</v>
      </c>
      <c r="AN495" s="468"/>
      <c r="AO495" s="468"/>
      <c r="AP495" s="265"/>
      <c r="AQ495" s="265" t="s">
        <v>386</v>
      </c>
      <c r="AR495" s="266"/>
      <c r="AS495" s="266"/>
      <c r="AT495" s="267"/>
      <c r="AU495" s="283" t="s">
        <v>275</v>
      </c>
      <c r="AV495" s="283"/>
      <c r="AW495" s="283"/>
      <c r="AX495" s="284"/>
      <c r="AY495">
        <f>COUNTA($G$497)</f>
        <v>0</v>
      </c>
    </row>
    <row r="496" spans="1:51" ht="18.75" hidden="1" customHeight="1" x14ac:dyDescent="0.15">
      <c r="A496" s="896"/>
      <c r="B496" s="897"/>
      <c r="C496" s="901"/>
      <c r="D496" s="897"/>
      <c r="E496" s="465"/>
      <c r="F496" s="466"/>
      <c r="G496" s="428"/>
      <c r="H496" s="230"/>
      <c r="I496" s="230"/>
      <c r="J496" s="230"/>
      <c r="K496" s="230"/>
      <c r="L496" s="230"/>
      <c r="M496" s="230"/>
      <c r="N496" s="230"/>
      <c r="O496" s="230"/>
      <c r="P496" s="230"/>
      <c r="Q496" s="230"/>
      <c r="R496" s="230"/>
      <c r="S496" s="230"/>
      <c r="T496" s="230"/>
      <c r="U496" s="230"/>
      <c r="V496" s="230"/>
      <c r="W496" s="230"/>
      <c r="X496" s="231"/>
      <c r="Y496" s="328"/>
      <c r="Z496" s="329"/>
      <c r="AA496" s="330"/>
      <c r="AB496" s="441"/>
      <c r="AC496" s="230"/>
      <c r="AD496" s="231"/>
      <c r="AE496" s="229"/>
      <c r="AF496" s="229"/>
      <c r="AG496" s="230" t="s">
        <v>387</v>
      </c>
      <c r="AH496" s="231"/>
      <c r="AI496" s="469"/>
      <c r="AJ496" s="469"/>
      <c r="AK496" s="469"/>
      <c r="AL496" s="441"/>
      <c r="AM496" s="469"/>
      <c r="AN496" s="469"/>
      <c r="AO496" s="469"/>
      <c r="AP496" s="441"/>
      <c r="AQ496" s="228"/>
      <c r="AR496" s="229"/>
      <c r="AS496" s="230" t="s">
        <v>387</v>
      </c>
      <c r="AT496" s="231"/>
      <c r="AU496" s="229"/>
      <c r="AV496" s="229"/>
      <c r="AW496" s="230" t="s">
        <v>329</v>
      </c>
      <c r="AX496" s="257"/>
      <c r="AY496">
        <f>$AY$495</f>
        <v>0</v>
      </c>
    </row>
    <row r="497" spans="1:51" ht="23.25" hidden="1" customHeight="1" x14ac:dyDescent="0.15">
      <c r="A497" s="896"/>
      <c r="B497" s="897"/>
      <c r="C497" s="901"/>
      <c r="D497" s="897"/>
      <c r="E497" s="465"/>
      <c r="F497" s="466"/>
      <c r="G497" s="436"/>
      <c r="H497" s="410"/>
      <c r="I497" s="410"/>
      <c r="J497" s="410"/>
      <c r="K497" s="410"/>
      <c r="L497" s="410"/>
      <c r="M497" s="410"/>
      <c r="N497" s="410"/>
      <c r="O497" s="410"/>
      <c r="P497" s="410"/>
      <c r="Q497" s="410"/>
      <c r="R497" s="410"/>
      <c r="S497" s="410"/>
      <c r="T497" s="410"/>
      <c r="U497" s="410"/>
      <c r="V497" s="410"/>
      <c r="W497" s="410"/>
      <c r="X497" s="437"/>
      <c r="Y497" s="285" t="s">
        <v>57</v>
      </c>
      <c r="Z497" s="258"/>
      <c r="AA497" s="259"/>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96"/>
      <c r="B498" s="897"/>
      <c r="C498" s="901"/>
      <c r="D498" s="897"/>
      <c r="E498" s="465"/>
      <c r="F498" s="466"/>
      <c r="G498" s="438"/>
      <c r="H498" s="413"/>
      <c r="I498" s="413"/>
      <c r="J498" s="413"/>
      <c r="K498" s="413"/>
      <c r="L498" s="413"/>
      <c r="M498" s="413"/>
      <c r="N498" s="413"/>
      <c r="O498" s="413"/>
      <c r="P498" s="413"/>
      <c r="Q498" s="413"/>
      <c r="R498" s="413"/>
      <c r="S498" s="413"/>
      <c r="T498" s="413"/>
      <c r="U498" s="413"/>
      <c r="V498" s="413"/>
      <c r="W498" s="413"/>
      <c r="X498" s="43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96"/>
      <c r="B499" s="897"/>
      <c r="C499" s="901"/>
      <c r="D499" s="897"/>
      <c r="E499" s="465"/>
      <c r="F499" s="466"/>
      <c r="G499" s="405"/>
      <c r="H499" s="416"/>
      <c r="I499" s="416"/>
      <c r="J499" s="416"/>
      <c r="K499" s="416"/>
      <c r="L499" s="416"/>
      <c r="M499" s="416"/>
      <c r="N499" s="416"/>
      <c r="O499" s="416"/>
      <c r="P499" s="416"/>
      <c r="Q499" s="416"/>
      <c r="R499" s="416"/>
      <c r="S499" s="416"/>
      <c r="T499" s="416"/>
      <c r="U499" s="416"/>
      <c r="V499" s="416"/>
      <c r="W499" s="416"/>
      <c r="X499" s="440"/>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96"/>
      <c r="B500" s="897"/>
      <c r="C500" s="901"/>
      <c r="D500" s="897"/>
      <c r="E500" s="465" t="s">
        <v>397</v>
      </c>
      <c r="F500" s="466"/>
      <c r="G500" s="467" t="s">
        <v>393</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60</v>
      </c>
      <c r="AF500" s="463"/>
      <c r="AG500" s="463"/>
      <c r="AH500" s="464"/>
      <c r="AI500" s="468" t="s">
        <v>628</v>
      </c>
      <c r="AJ500" s="468"/>
      <c r="AK500" s="468"/>
      <c r="AL500" s="265"/>
      <c r="AM500" s="468" t="s">
        <v>58</v>
      </c>
      <c r="AN500" s="468"/>
      <c r="AO500" s="468"/>
      <c r="AP500" s="265"/>
      <c r="AQ500" s="265" t="s">
        <v>386</v>
      </c>
      <c r="AR500" s="266"/>
      <c r="AS500" s="266"/>
      <c r="AT500" s="267"/>
      <c r="AU500" s="283" t="s">
        <v>275</v>
      </c>
      <c r="AV500" s="283"/>
      <c r="AW500" s="283"/>
      <c r="AX500" s="284"/>
      <c r="AY500">
        <f>COUNTA($G$502)</f>
        <v>0</v>
      </c>
    </row>
    <row r="501" spans="1:51" ht="18.75" hidden="1" customHeight="1" x14ac:dyDescent="0.15">
      <c r="A501" s="896"/>
      <c r="B501" s="897"/>
      <c r="C501" s="901"/>
      <c r="D501" s="897"/>
      <c r="E501" s="465"/>
      <c r="F501" s="466"/>
      <c r="G501" s="428"/>
      <c r="H501" s="230"/>
      <c r="I501" s="230"/>
      <c r="J501" s="230"/>
      <c r="K501" s="230"/>
      <c r="L501" s="230"/>
      <c r="M501" s="230"/>
      <c r="N501" s="230"/>
      <c r="O501" s="230"/>
      <c r="P501" s="230"/>
      <c r="Q501" s="230"/>
      <c r="R501" s="230"/>
      <c r="S501" s="230"/>
      <c r="T501" s="230"/>
      <c r="U501" s="230"/>
      <c r="V501" s="230"/>
      <c r="W501" s="230"/>
      <c r="X501" s="231"/>
      <c r="Y501" s="328"/>
      <c r="Z501" s="329"/>
      <c r="AA501" s="330"/>
      <c r="AB501" s="441"/>
      <c r="AC501" s="230"/>
      <c r="AD501" s="231"/>
      <c r="AE501" s="229"/>
      <c r="AF501" s="229"/>
      <c r="AG501" s="230" t="s">
        <v>387</v>
      </c>
      <c r="AH501" s="231"/>
      <c r="AI501" s="469"/>
      <c r="AJ501" s="469"/>
      <c r="AK501" s="469"/>
      <c r="AL501" s="441"/>
      <c r="AM501" s="469"/>
      <c r="AN501" s="469"/>
      <c r="AO501" s="469"/>
      <c r="AP501" s="441"/>
      <c r="AQ501" s="228"/>
      <c r="AR501" s="229"/>
      <c r="AS501" s="230" t="s">
        <v>387</v>
      </c>
      <c r="AT501" s="231"/>
      <c r="AU501" s="229"/>
      <c r="AV501" s="229"/>
      <c r="AW501" s="230" t="s">
        <v>329</v>
      </c>
      <c r="AX501" s="257"/>
      <c r="AY501">
        <f>$AY$500</f>
        <v>0</v>
      </c>
    </row>
    <row r="502" spans="1:51" ht="23.25" hidden="1" customHeight="1" x14ac:dyDescent="0.15">
      <c r="A502" s="896"/>
      <c r="B502" s="897"/>
      <c r="C502" s="901"/>
      <c r="D502" s="897"/>
      <c r="E502" s="465"/>
      <c r="F502" s="466"/>
      <c r="G502" s="436"/>
      <c r="H502" s="410"/>
      <c r="I502" s="410"/>
      <c r="J502" s="410"/>
      <c r="K502" s="410"/>
      <c r="L502" s="410"/>
      <c r="M502" s="410"/>
      <c r="N502" s="410"/>
      <c r="O502" s="410"/>
      <c r="P502" s="410"/>
      <c r="Q502" s="410"/>
      <c r="R502" s="410"/>
      <c r="S502" s="410"/>
      <c r="T502" s="410"/>
      <c r="U502" s="410"/>
      <c r="V502" s="410"/>
      <c r="W502" s="410"/>
      <c r="X502" s="437"/>
      <c r="Y502" s="285" t="s">
        <v>57</v>
      </c>
      <c r="Z502" s="258"/>
      <c r="AA502" s="259"/>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96"/>
      <c r="B503" s="897"/>
      <c r="C503" s="901"/>
      <c r="D503" s="897"/>
      <c r="E503" s="465"/>
      <c r="F503" s="466"/>
      <c r="G503" s="438"/>
      <c r="H503" s="413"/>
      <c r="I503" s="413"/>
      <c r="J503" s="413"/>
      <c r="K503" s="413"/>
      <c r="L503" s="413"/>
      <c r="M503" s="413"/>
      <c r="N503" s="413"/>
      <c r="O503" s="413"/>
      <c r="P503" s="413"/>
      <c r="Q503" s="413"/>
      <c r="R503" s="413"/>
      <c r="S503" s="413"/>
      <c r="T503" s="413"/>
      <c r="U503" s="413"/>
      <c r="V503" s="413"/>
      <c r="W503" s="413"/>
      <c r="X503" s="43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96"/>
      <c r="B504" s="897"/>
      <c r="C504" s="901"/>
      <c r="D504" s="897"/>
      <c r="E504" s="465"/>
      <c r="F504" s="466"/>
      <c r="G504" s="405"/>
      <c r="H504" s="416"/>
      <c r="I504" s="416"/>
      <c r="J504" s="416"/>
      <c r="K504" s="416"/>
      <c r="L504" s="416"/>
      <c r="M504" s="416"/>
      <c r="N504" s="416"/>
      <c r="O504" s="416"/>
      <c r="P504" s="416"/>
      <c r="Q504" s="416"/>
      <c r="R504" s="416"/>
      <c r="S504" s="416"/>
      <c r="T504" s="416"/>
      <c r="U504" s="416"/>
      <c r="V504" s="416"/>
      <c r="W504" s="416"/>
      <c r="X504" s="440"/>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96"/>
      <c r="B505" s="897"/>
      <c r="C505" s="901"/>
      <c r="D505" s="897"/>
      <c r="E505" s="465" t="s">
        <v>397</v>
      </c>
      <c r="F505" s="466"/>
      <c r="G505" s="467" t="s">
        <v>393</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60</v>
      </c>
      <c r="AF505" s="463"/>
      <c r="AG505" s="463"/>
      <c r="AH505" s="464"/>
      <c r="AI505" s="468" t="s">
        <v>628</v>
      </c>
      <c r="AJ505" s="468"/>
      <c r="AK505" s="468"/>
      <c r="AL505" s="265"/>
      <c r="AM505" s="468" t="s">
        <v>58</v>
      </c>
      <c r="AN505" s="468"/>
      <c r="AO505" s="468"/>
      <c r="AP505" s="265"/>
      <c r="AQ505" s="265" t="s">
        <v>386</v>
      </c>
      <c r="AR505" s="266"/>
      <c r="AS505" s="266"/>
      <c r="AT505" s="267"/>
      <c r="AU505" s="283" t="s">
        <v>275</v>
      </c>
      <c r="AV505" s="283"/>
      <c r="AW505" s="283"/>
      <c r="AX505" s="284"/>
      <c r="AY505">
        <f>COUNTA($G$507)</f>
        <v>0</v>
      </c>
    </row>
    <row r="506" spans="1:51" ht="18.75" hidden="1" customHeight="1" x14ac:dyDescent="0.15">
      <c r="A506" s="896"/>
      <c r="B506" s="897"/>
      <c r="C506" s="901"/>
      <c r="D506" s="897"/>
      <c r="E506" s="465"/>
      <c r="F506" s="466"/>
      <c r="G506" s="428"/>
      <c r="H506" s="230"/>
      <c r="I506" s="230"/>
      <c r="J506" s="230"/>
      <c r="K506" s="230"/>
      <c r="L506" s="230"/>
      <c r="M506" s="230"/>
      <c r="N506" s="230"/>
      <c r="O506" s="230"/>
      <c r="P506" s="230"/>
      <c r="Q506" s="230"/>
      <c r="R506" s="230"/>
      <c r="S506" s="230"/>
      <c r="T506" s="230"/>
      <c r="U506" s="230"/>
      <c r="V506" s="230"/>
      <c r="W506" s="230"/>
      <c r="X506" s="231"/>
      <c r="Y506" s="328"/>
      <c r="Z506" s="329"/>
      <c r="AA506" s="330"/>
      <c r="AB506" s="441"/>
      <c r="AC506" s="230"/>
      <c r="AD506" s="231"/>
      <c r="AE506" s="229"/>
      <c r="AF506" s="229"/>
      <c r="AG506" s="230" t="s">
        <v>387</v>
      </c>
      <c r="AH506" s="231"/>
      <c r="AI506" s="469"/>
      <c r="AJ506" s="469"/>
      <c r="AK506" s="469"/>
      <c r="AL506" s="441"/>
      <c r="AM506" s="469"/>
      <c r="AN506" s="469"/>
      <c r="AO506" s="469"/>
      <c r="AP506" s="441"/>
      <c r="AQ506" s="228"/>
      <c r="AR506" s="229"/>
      <c r="AS506" s="230" t="s">
        <v>387</v>
      </c>
      <c r="AT506" s="231"/>
      <c r="AU506" s="229"/>
      <c r="AV506" s="229"/>
      <c r="AW506" s="230" t="s">
        <v>329</v>
      </c>
      <c r="AX506" s="257"/>
      <c r="AY506">
        <f>$AY$505</f>
        <v>0</v>
      </c>
    </row>
    <row r="507" spans="1:51" ht="23.25" hidden="1" customHeight="1" x14ac:dyDescent="0.15">
      <c r="A507" s="896"/>
      <c r="B507" s="897"/>
      <c r="C507" s="901"/>
      <c r="D507" s="897"/>
      <c r="E507" s="465"/>
      <c r="F507" s="466"/>
      <c r="G507" s="436"/>
      <c r="H507" s="410"/>
      <c r="I507" s="410"/>
      <c r="J507" s="410"/>
      <c r="K507" s="410"/>
      <c r="L507" s="410"/>
      <c r="M507" s="410"/>
      <c r="N507" s="410"/>
      <c r="O507" s="410"/>
      <c r="P507" s="410"/>
      <c r="Q507" s="410"/>
      <c r="R507" s="410"/>
      <c r="S507" s="410"/>
      <c r="T507" s="410"/>
      <c r="U507" s="410"/>
      <c r="V507" s="410"/>
      <c r="W507" s="410"/>
      <c r="X507" s="437"/>
      <c r="Y507" s="285" t="s">
        <v>57</v>
      </c>
      <c r="Z507" s="258"/>
      <c r="AA507" s="259"/>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96"/>
      <c r="B508" s="897"/>
      <c r="C508" s="901"/>
      <c r="D508" s="897"/>
      <c r="E508" s="465"/>
      <c r="F508" s="466"/>
      <c r="G508" s="438"/>
      <c r="H508" s="413"/>
      <c r="I508" s="413"/>
      <c r="J508" s="413"/>
      <c r="K508" s="413"/>
      <c r="L508" s="413"/>
      <c r="M508" s="413"/>
      <c r="N508" s="413"/>
      <c r="O508" s="413"/>
      <c r="P508" s="413"/>
      <c r="Q508" s="413"/>
      <c r="R508" s="413"/>
      <c r="S508" s="413"/>
      <c r="T508" s="413"/>
      <c r="U508" s="413"/>
      <c r="V508" s="413"/>
      <c r="W508" s="413"/>
      <c r="X508" s="43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96"/>
      <c r="B509" s="897"/>
      <c r="C509" s="901"/>
      <c r="D509" s="897"/>
      <c r="E509" s="465"/>
      <c r="F509" s="466"/>
      <c r="G509" s="405"/>
      <c r="H509" s="416"/>
      <c r="I509" s="416"/>
      <c r="J509" s="416"/>
      <c r="K509" s="416"/>
      <c r="L509" s="416"/>
      <c r="M509" s="416"/>
      <c r="N509" s="416"/>
      <c r="O509" s="416"/>
      <c r="P509" s="416"/>
      <c r="Q509" s="416"/>
      <c r="R509" s="416"/>
      <c r="S509" s="416"/>
      <c r="T509" s="416"/>
      <c r="U509" s="416"/>
      <c r="V509" s="416"/>
      <c r="W509" s="416"/>
      <c r="X509" s="440"/>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96"/>
      <c r="B510" s="897"/>
      <c r="C510" s="901"/>
      <c r="D510" s="897"/>
      <c r="E510" s="465" t="s">
        <v>398</v>
      </c>
      <c r="F510" s="466"/>
      <c r="G510" s="467" t="s">
        <v>395</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60</v>
      </c>
      <c r="AF510" s="463"/>
      <c r="AG510" s="463"/>
      <c r="AH510" s="464"/>
      <c r="AI510" s="468" t="s">
        <v>628</v>
      </c>
      <c r="AJ510" s="468"/>
      <c r="AK510" s="468"/>
      <c r="AL510" s="265"/>
      <c r="AM510" s="468" t="s">
        <v>58</v>
      </c>
      <c r="AN510" s="468"/>
      <c r="AO510" s="468"/>
      <c r="AP510" s="265"/>
      <c r="AQ510" s="265" t="s">
        <v>386</v>
      </c>
      <c r="AR510" s="266"/>
      <c r="AS510" s="266"/>
      <c r="AT510" s="267"/>
      <c r="AU510" s="283" t="s">
        <v>275</v>
      </c>
      <c r="AV510" s="283"/>
      <c r="AW510" s="283"/>
      <c r="AX510" s="284"/>
      <c r="AY510">
        <f>COUNTA($G$512)</f>
        <v>0</v>
      </c>
    </row>
    <row r="511" spans="1:51" ht="18.75" hidden="1" customHeight="1" x14ac:dyDescent="0.15">
      <c r="A511" s="896"/>
      <c r="B511" s="897"/>
      <c r="C511" s="901"/>
      <c r="D511" s="897"/>
      <c r="E511" s="465"/>
      <c r="F511" s="466"/>
      <c r="G511" s="428"/>
      <c r="H511" s="230"/>
      <c r="I511" s="230"/>
      <c r="J511" s="230"/>
      <c r="K511" s="230"/>
      <c r="L511" s="230"/>
      <c r="M511" s="230"/>
      <c r="N511" s="230"/>
      <c r="O511" s="230"/>
      <c r="P511" s="230"/>
      <c r="Q511" s="230"/>
      <c r="R511" s="230"/>
      <c r="S511" s="230"/>
      <c r="T511" s="230"/>
      <c r="U511" s="230"/>
      <c r="V511" s="230"/>
      <c r="W511" s="230"/>
      <c r="X511" s="231"/>
      <c r="Y511" s="328"/>
      <c r="Z511" s="329"/>
      <c r="AA511" s="330"/>
      <c r="AB511" s="441"/>
      <c r="AC511" s="230"/>
      <c r="AD511" s="231"/>
      <c r="AE511" s="229"/>
      <c r="AF511" s="229"/>
      <c r="AG511" s="230" t="s">
        <v>387</v>
      </c>
      <c r="AH511" s="231"/>
      <c r="AI511" s="469"/>
      <c r="AJ511" s="469"/>
      <c r="AK511" s="469"/>
      <c r="AL511" s="441"/>
      <c r="AM511" s="469"/>
      <c r="AN511" s="469"/>
      <c r="AO511" s="469"/>
      <c r="AP511" s="441"/>
      <c r="AQ511" s="228"/>
      <c r="AR511" s="229"/>
      <c r="AS511" s="230" t="s">
        <v>387</v>
      </c>
      <c r="AT511" s="231"/>
      <c r="AU511" s="229"/>
      <c r="AV511" s="229"/>
      <c r="AW511" s="230" t="s">
        <v>329</v>
      </c>
      <c r="AX511" s="257"/>
      <c r="AY511">
        <f>$AY$510</f>
        <v>0</v>
      </c>
    </row>
    <row r="512" spans="1:51" ht="23.25" hidden="1" customHeight="1" x14ac:dyDescent="0.15">
      <c r="A512" s="896"/>
      <c r="B512" s="897"/>
      <c r="C512" s="901"/>
      <c r="D512" s="897"/>
      <c r="E512" s="465"/>
      <c r="F512" s="466"/>
      <c r="G512" s="436"/>
      <c r="H512" s="410"/>
      <c r="I512" s="410"/>
      <c r="J512" s="410"/>
      <c r="K512" s="410"/>
      <c r="L512" s="410"/>
      <c r="M512" s="410"/>
      <c r="N512" s="410"/>
      <c r="O512" s="410"/>
      <c r="P512" s="410"/>
      <c r="Q512" s="410"/>
      <c r="R512" s="410"/>
      <c r="S512" s="410"/>
      <c r="T512" s="410"/>
      <c r="U512" s="410"/>
      <c r="V512" s="410"/>
      <c r="W512" s="410"/>
      <c r="X512" s="437"/>
      <c r="Y512" s="285" t="s">
        <v>57</v>
      </c>
      <c r="Z512" s="258"/>
      <c r="AA512" s="259"/>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96"/>
      <c r="B513" s="897"/>
      <c r="C513" s="901"/>
      <c r="D513" s="897"/>
      <c r="E513" s="465"/>
      <c r="F513" s="466"/>
      <c r="G513" s="438"/>
      <c r="H513" s="413"/>
      <c r="I513" s="413"/>
      <c r="J513" s="413"/>
      <c r="K513" s="413"/>
      <c r="L513" s="413"/>
      <c r="M513" s="413"/>
      <c r="N513" s="413"/>
      <c r="O513" s="413"/>
      <c r="P513" s="413"/>
      <c r="Q513" s="413"/>
      <c r="R513" s="413"/>
      <c r="S513" s="413"/>
      <c r="T513" s="413"/>
      <c r="U513" s="413"/>
      <c r="V513" s="413"/>
      <c r="W513" s="413"/>
      <c r="X513" s="43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96"/>
      <c r="B514" s="897"/>
      <c r="C514" s="901"/>
      <c r="D514" s="897"/>
      <c r="E514" s="465"/>
      <c r="F514" s="466"/>
      <c r="G514" s="405"/>
      <c r="H514" s="416"/>
      <c r="I514" s="416"/>
      <c r="J514" s="416"/>
      <c r="K514" s="416"/>
      <c r="L514" s="416"/>
      <c r="M514" s="416"/>
      <c r="N514" s="416"/>
      <c r="O514" s="416"/>
      <c r="P514" s="416"/>
      <c r="Q514" s="416"/>
      <c r="R514" s="416"/>
      <c r="S514" s="416"/>
      <c r="T514" s="416"/>
      <c r="U514" s="416"/>
      <c r="V514" s="416"/>
      <c r="W514" s="416"/>
      <c r="X514" s="440"/>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96"/>
      <c r="B515" s="897"/>
      <c r="C515" s="901"/>
      <c r="D515" s="897"/>
      <c r="E515" s="465" t="s">
        <v>398</v>
      </c>
      <c r="F515" s="466"/>
      <c r="G515" s="467" t="s">
        <v>395</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60</v>
      </c>
      <c r="AF515" s="463"/>
      <c r="AG515" s="463"/>
      <c r="AH515" s="464"/>
      <c r="AI515" s="468" t="s">
        <v>628</v>
      </c>
      <c r="AJ515" s="468"/>
      <c r="AK515" s="468"/>
      <c r="AL515" s="265"/>
      <c r="AM515" s="468" t="s">
        <v>58</v>
      </c>
      <c r="AN515" s="468"/>
      <c r="AO515" s="468"/>
      <c r="AP515" s="265"/>
      <c r="AQ515" s="265" t="s">
        <v>386</v>
      </c>
      <c r="AR515" s="266"/>
      <c r="AS515" s="266"/>
      <c r="AT515" s="267"/>
      <c r="AU515" s="283" t="s">
        <v>275</v>
      </c>
      <c r="AV515" s="283"/>
      <c r="AW515" s="283"/>
      <c r="AX515" s="284"/>
      <c r="AY515">
        <f>COUNTA($G$517)</f>
        <v>0</v>
      </c>
    </row>
    <row r="516" spans="1:51" ht="18.75" hidden="1" customHeight="1" x14ac:dyDescent="0.15">
      <c r="A516" s="896"/>
      <c r="B516" s="897"/>
      <c r="C516" s="901"/>
      <c r="D516" s="897"/>
      <c r="E516" s="465"/>
      <c r="F516" s="466"/>
      <c r="G516" s="428"/>
      <c r="H516" s="230"/>
      <c r="I516" s="230"/>
      <c r="J516" s="230"/>
      <c r="K516" s="230"/>
      <c r="L516" s="230"/>
      <c r="M516" s="230"/>
      <c r="N516" s="230"/>
      <c r="O516" s="230"/>
      <c r="P516" s="230"/>
      <c r="Q516" s="230"/>
      <c r="R516" s="230"/>
      <c r="S516" s="230"/>
      <c r="T516" s="230"/>
      <c r="U516" s="230"/>
      <c r="V516" s="230"/>
      <c r="W516" s="230"/>
      <c r="X516" s="231"/>
      <c r="Y516" s="328"/>
      <c r="Z516" s="329"/>
      <c r="AA516" s="330"/>
      <c r="AB516" s="441"/>
      <c r="AC516" s="230"/>
      <c r="AD516" s="231"/>
      <c r="AE516" s="229"/>
      <c r="AF516" s="229"/>
      <c r="AG516" s="230" t="s">
        <v>387</v>
      </c>
      <c r="AH516" s="231"/>
      <c r="AI516" s="469"/>
      <c r="AJ516" s="469"/>
      <c r="AK516" s="469"/>
      <c r="AL516" s="441"/>
      <c r="AM516" s="469"/>
      <c r="AN516" s="469"/>
      <c r="AO516" s="469"/>
      <c r="AP516" s="441"/>
      <c r="AQ516" s="228"/>
      <c r="AR516" s="229"/>
      <c r="AS516" s="230" t="s">
        <v>387</v>
      </c>
      <c r="AT516" s="231"/>
      <c r="AU516" s="229"/>
      <c r="AV516" s="229"/>
      <c r="AW516" s="230" t="s">
        <v>329</v>
      </c>
      <c r="AX516" s="257"/>
      <c r="AY516">
        <f>$AY$515</f>
        <v>0</v>
      </c>
    </row>
    <row r="517" spans="1:51" ht="23.25" hidden="1" customHeight="1" x14ac:dyDescent="0.15">
      <c r="A517" s="896"/>
      <c r="B517" s="897"/>
      <c r="C517" s="901"/>
      <c r="D517" s="897"/>
      <c r="E517" s="465"/>
      <c r="F517" s="466"/>
      <c r="G517" s="436"/>
      <c r="H517" s="410"/>
      <c r="I517" s="410"/>
      <c r="J517" s="410"/>
      <c r="K517" s="410"/>
      <c r="L517" s="410"/>
      <c r="M517" s="410"/>
      <c r="N517" s="410"/>
      <c r="O517" s="410"/>
      <c r="P517" s="410"/>
      <c r="Q517" s="410"/>
      <c r="R517" s="410"/>
      <c r="S517" s="410"/>
      <c r="T517" s="410"/>
      <c r="U517" s="410"/>
      <c r="V517" s="410"/>
      <c r="W517" s="410"/>
      <c r="X517" s="437"/>
      <c r="Y517" s="285" t="s">
        <v>57</v>
      </c>
      <c r="Z517" s="258"/>
      <c r="AA517" s="259"/>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96"/>
      <c r="B518" s="897"/>
      <c r="C518" s="901"/>
      <c r="D518" s="897"/>
      <c r="E518" s="465"/>
      <c r="F518" s="466"/>
      <c r="G518" s="438"/>
      <c r="H518" s="413"/>
      <c r="I518" s="413"/>
      <c r="J518" s="413"/>
      <c r="K518" s="413"/>
      <c r="L518" s="413"/>
      <c r="M518" s="413"/>
      <c r="N518" s="413"/>
      <c r="O518" s="413"/>
      <c r="P518" s="413"/>
      <c r="Q518" s="413"/>
      <c r="R518" s="413"/>
      <c r="S518" s="413"/>
      <c r="T518" s="413"/>
      <c r="U518" s="413"/>
      <c r="V518" s="413"/>
      <c r="W518" s="413"/>
      <c r="X518" s="43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96"/>
      <c r="B519" s="897"/>
      <c r="C519" s="901"/>
      <c r="D519" s="897"/>
      <c r="E519" s="465"/>
      <c r="F519" s="466"/>
      <c r="G519" s="405"/>
      <c r="H519" s="416"/>
      <c r="I519" s="416"/>
      <c r="J519" s="416"/>
      <c r="K519" s="416"/>
      <c r="L519" s="416"/>
      <c r="M519" s="416"/>
      <c r="N519" s="416"/>
      <c r="O519" s="416"/>
      <c r="P519" s="416"/>
      <c r="Q519" s="416"/>
      <c r="R519" s="416"/>
      <c r="S519" s="416"/>
      <c r="T519" s="416"/>
      <c r="U519" s="416"/>
      <c r="V519" s="416"/>
      <c r="W519" s="416"/>
      <c r="X519" s="440"/>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96"/>
      <c r="B520" s="897"/>
      <c r="C520" s="901"/>
      <c r="D520" s="897"/>
      <c r="E520" s="465" t="s">
        <v>398</v>
      </c>
      <c r="F520" s="466"/>
      <c r="G520" s="467" t="s">
        <v>395</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60</v>
      </c>
      <c r="AF520" s="463"/>
      <c r="AG520" s="463"/>
      <c r="AH520" s="464"/>
      <c r="AI520" s="468" t="s">
        <v>628</v>
      </c>
      <c r="AJ520" s="468"/>
      <c r="AK520" s="468"/>
      <c r="AL520" s="265"/>
      <c r="AM520" s="468" t="s">
        <v>58</v>
      </c>
      <c r="AN520" s="468"/>
      <c r="AO520" s="468"/>
      <c r="AP520" s="265"/>
      <c r="AQ520" s="265" t="s">
        <v>386</v>
      </c>
      <c r="AR520" s="266"/>
      <c r="AS520" s="266"/>
      <c r="AT520" s="267"/>
      <c r="AU520" s="283" t="s">
        <v>275</v>
      </c>
      <c r="AV520" s="283"/>
      <c r="AW520" s="283"/>
      <c r="AX520" s="284"/>
      <c r="AY520">
        <f>COUNTA($G$522)</f>
        <v>0</v>
      </c>
    </row>
    <row r="521" spans="1:51" ht="18.75" hidden="1" customHeight="1" x14ac:dyDescent="0.15">
      <c r="A521" s="896"/>
      <c r="B521" s="897"/>
      <c r="C521" s="901"/>
      <c r="D521" s="897"/>
      <c r="E521" s="465"/>
      <c r="F521" s="466"/>
      <c r="G521" s="428"/>
      <c r="H521" s="230"/>
      <c r="I521" s="230"/>
      <c r="J521" s="230"/>
      <c r="K521" s="230"/>
      <c r="L521" s="230"/>
      <c r="M521" s="230"/>
      <c r="N521" s="230"/>
      <c r="O521" s="230"/>
      <c r="P521" s="230"/>
      <c r="Q521" s="230"/>
      <c r="R521" s="230"/>
      <c r="S521" s="230"/>
      <c r="T521" s="230"/>
      <c r="U521" s="230"/>
      <c r="V521" s="230"/>
      <c r="W521" s="230"/>
      <c r="X521" s="231"/>
      <c r="Y521" s="328"/>
      <c r="Z521" s="329"/>
      <c r="AA521" s="330"/>
      <c r="AB521" s="441"/>
      <c r="AC521" s="230"/>
      <c r="AD521" s="231"/>
      <c r="AE521" s="229"/>
      <c r="AF521" s="229"/>
      <c r="AG521" s="230" t="s">
        <v>387</v>
      </c>
      <c r="AH521" s="231"/>
      <c r="AI521" s="469"/>
      <c r="AJ521" s="469"/>
      <c r="AK521" s="469"/>
      <c r="AL521" s="441"/>
      <c r="AM521" s="469"/>
      <c r="AN521" s="469"/>
      <c r="AO521" s="469"/>
      <c r="AP521" s="441"/>
      <c r="AQ521" s="228"/>
      <c r="AR521" s="229"/>
      <c r="AS521" s="230" t="s">
        <v>387</v>
      </c>
      <c r="AT521" s="231"/>
      <c r="AU521" s="229"/>
      <c r="AV521" s="229"/>
      <c r="AW521" s="230" t="s">
        <v>329</v>
      </c>
      <c r="AX521" s="257"/>
      <c r="AY521">
        <f>$AY$520</f>
        <v>0</v>
      </c>
    </row>
    <row r="522" spans="1:51" ht="23.25" hidden="1" customHeight="1" x14ac:dyDescent="0.15">
      <c r="A522" s="896"/>
      <c r="B522" s="897"/>
      <c r="C522" s="901"/>
      <c r="D522" s="897"/>
      <c r="E522" s="465"/>
      <c r="F522" s="466"/>
      <c r="G522" s="436"/>
      <c r="H522" s="410"/>
      <c r="I522" s="410"/>
      <c r="J522" s="410"/>
      <c r="K522" s="410"/>
      <c r="L522" s="410"/>
      <c r="M522" s="410"/>
      <c r="N522" s="410"/>
      <c r="O522" s="410"/>
      <c r="P522" s="410"/>
      <c r="Q522" s="410"/>
      <c r="R522" s="410"/>
      <c r="S522" s="410"/>
      <c r="T522" s="410"/>
      <c r="U522" s="410"/>
      <c r="V522" s="410"/>
      <c r="W522" s="410"/>
      <c r="X522" s="437"/>
      <c r="Y522" s="285" t="s">
        <v>57</v>
      </c>
      <c r="Z522" s="258"/>
      <c r="AA522" s="259"/>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96"/>
      <c r="B523" s="897"/>
      <c r="C523" s="901"/>
      <c r="D523" s="897"/>
      <c r="E523" s="465"/>
      <c r="F523" s="466"/>
      <c r="G523" s="438"/>
      <c r="H523" s="413"/>
      <c r="I523" s="413"/>
      <c r="J523" s="413"/>
      <c r="K523" s="413"/>
      <c r="L523" s="413"/>
      <c r="M523" s="413"/>
      <c r="N523" s="413"/>
      <c r="O523" s="413"/>
      <c r="P523" s="413"/>
      <c r="Q523" s="413"/>
      <c r="R523" s="413"/>
      <c r="S523" s="413"/>
      <c r="T523" s="413"/>
      <c r="U523" s="413"/>
      <c r="V523" s="413"/>
      <c r="W523" s="413"/>
      <c r="X523" s="43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96"/>
      <c r="B524" s="897"/>
      <c r="C524" s="901"/>
      <c r="D524" s="897"/>
      <c r="E524" s="465"/>
      <c r="F524" s="466"/>
      <c r="G524" s="405"/>
      <c r="H524" s="416"/>
      <c r="I524" s="416"/>
      <c r="J524" s="416"/>
      <c r="K524" s="416"/>
      <c r="L524" s="416"/>
      <c r="M524" s="416"/>
      <c r="N524" s="416"/>
      <c r="O524" s="416"/>
      <c r="P524" s="416"/>
      <c r="Q524" s="416"/>
      <c r="R524" s="416"/>
      <c r="S524" s="416"/>
      <c r="T524" s="416"/>
      <c r="U524" s="416"/>
      <c r="V524" s="416"/>
      <c r="W524" s="416"/>
      <c r="X524" s="440"/>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96"/>
      <c r="B525" s="897"/>
      <c r="C525" s="901"/>
      <c r="D525" s="897"/>
      <c r="E525" s="465" t="s">
        <v>398</v>
      </c>
      <c r="F525" s="466"/>
      <c r="G525" s="467" t="s">
        <v>395</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60</v>
      </c>
      <c r="AF525" s="463"/>
      <c r="AG525" s="463"/>
      <c r="AH525" s="464"/>
      <c r="AI525" s="468" t="s">
        <v>628</v>
      </c>
      <c r="AJ525" s="468"/>
      <c r="AK525" s="468"/>
      <c r="AL525" s="265"/>
      <c r="AM525" s="468" t="s">
        <v>58</v>
      </c>
      <c r="AN525" s="468"/>
      <c r="AO525" s="468"/>
      <c r="AP525" s="265"/>
      <c r="AQ525" s="265" t="s">
        <v>386</v>
      </c>
      <c r="AR525" s="266"/>
      <c r="AS525" s="266"/>
      <c r="AT525" s="267"/>
      <c r="AU525" s="283" t="s">
        <v>275</v>
      </c>
      <c r="AV525" s="283"/>
      <c r="AW525" s="283"/>
      <c r="AX525" s="284"/>
      <c r="AY525">
        <f>COUNTA($G$527)</f>
        <v>0</v>
      </c>
    </row>
    <row r="526" spans="1:51" ht="18.75" hidden="1" customHeight="1" x14ac:dyDescent="0.15">
      <c r="A526" s="896"/>
      <c r="B526" s="897"/>
      <c r="C526" s="901"/>
      <c r="D526" s="897"/>
      <c r="E526" s="465"/>
      <c r="F526" s="466"/>
      <c r="G526" s="428"/>
      <c r="H526" s="230"/>
      <c r="I526" s="230"/>
      <c r="J526" s="230"/>
      <c r="K526" s="230"/>
      <c r="L526" s="230"/>
      <c r="M526" s="230"/>
      <c r="N526" s="230"/>
      <c r="O526" s="230"/>
      <c r="P526" s="230"/>
      <c r="Q526" s="230"/>
      <c r="R526" s="230"/>
      <c r="S526" s="230"/>
      <c r="T526" s="230"/>
      <c r="U526" s="230"/>
      <c r="V526" s="230"/>
      <c r="W526" s="230"/>
      <c r="X526" s="231"/>
      <c r="Y526" s="328"/>
      <c r="Z526" s="329"/>
      <c r="AA526" s="330"/>
      <c r="AB526" s="441"/>
      <c r="AC526" s="230"/>
      <c r="AD526" s="231"/>
      <c r="AE526" s="229"/>
      <c r="AF526" s="229"/>
      <c r="AG526" s="230" t="s">
        <v>387</v>
      </c>
      <c r="AH526" s="231"/>
      <c r="AI526" s="469"/>
      <c r="AJ526" s="469"/>
      <c r="AK526" s="469"/>
      <c r="AL526" s="441"/>
      <c r="AM526" s="469"/>
      <c r="AN526" s="469"/>
      <c r="AO526" s="469"/>
      <c r="AP526" s="441"/>
      <c r="AQ526" s="228"/>
      <c r="AR526" s="229"/>
      <c r="AS526" s="230" t="s">
        <v>387</v>
      </c>
      <c r="AT526" s="231"/>
      <c r="AU526" s="229"/>
      <c r="AV526" s="229"/>
      <c r="AW526" s="230" t="s">
        <v>329</v>
      </c>
      <c r="AX526" s="257"/>
      <c r="AY526">
        <f>$AY$525</f>
        <v>0</v>
      </c>
    </row>
    <row r="527" spans="1:51" ht="23.25" hidden="1" customHeight="1" x14ac:dyDescent="0.15">
      <c r="A527" s="896"/>
      <c r="B527" s="897"/>
      <c r="C527" s="901"/>
      <c r="D527" s="897"/>
      <c r="E527" s="465"/>
      <c r="F527" s="466"/>
      <c r="G527" s="436"/>
      <c r="H527" s="410"/>
      <c r="I527" s="410"/>
      <c r="J527" s="410"/>
      <c r="K527" s="410"/>
      <c r="L527" s="410"/>
      <c r="M527" s="410"/>
      <c r="N527" s="410"/>
      <c r="O527" s="410"/>
      <c r="P527" s="410"/>
      <c r="Q527" s="410"/>
      <c r="R527" s="410"/>
      <c r="S527" s="410"/>
      <c r="T527" s="410"/>
      <c r="U527" s="410"/>
      <c r="V527" s="410"/>
      <c r="W527" s="410"/>
      <c r="X527" s="437"/>
      <c r="Y527" s="285" t="s">
        <v>57</v>
      </c>
      <c r="Z527" s="258"/>
      <c r="AA527" s="259"/>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96"/>
      <c r="B528" s="897"/>
      <c r="C528" s="901"/>
      <c r="D528" s="897"/>
      <c r="E528" s="465"/>
      <c r="F528" s="466"/>
      <c r="G528" s="438"/>
      <c r="H528" s="413"/>
      <c r="I528" s="413"/>
      <c r="J528" s="413"/>
      <c r="K528" s="413"/>
      <c r="L528" s="413"/>
      <c r="M528" s="413"/>
      <c r="N528" s="413"/>
      <c r="O528" s="413"/>
      <c r="P528" s="413"/>
      <c r="Q528" s="413"/>
      <c r="R528" s="413"/>
      <c r="S528" s="413"/>
      <c r="T528" s="413"/>
      <c r="U528" s="413"/>
      <c r="V528" s="413"/>
      <c r="W528" s="413"/>
      <c r="X528" s="43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96"/>
      <c r="B529" s="897"/>
      <c r="C529" s="901"/>
      <c r="D529" s="897"/>
      <c r="E529" s="465"/>
      <c r="F529" s="466"/>
      <c r="G529" s="405"/>
      <c r="H529" s="416"/>
      <c r="I529" s="416"/>
      <c r="J529" s="416"/>
      <c r="K529" s="416"/>
      <c r="L529" s="416"/>
      <c r="M529" s="416"/>
      <c r="N529" s="416"/>
      <c r="O529" s="416"/>
      <c r="P529" s="416"/>
      <c r="Q529" s="416"/>
      <c r="R529" s="416"/>
      <c r="S529" s="416"/>
      <c r="T529" s="416"/>
      <c r="U529" s="416"/>
      <c r="V529" s="416"/>
      <c r="W529" s="416"/>
      <c r="X529" s="440"/>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96"/>
      <c r="B530" s="897"/>
      <c r="C530" s="901"/>
      <c r="D530" s="897"/>
      <c r="E530" s="465" t="s">
        <v>398</v>
      </c>
      <c r="F530" s="466"/>
      <c r="G530" s="467" t="s">
        <v>395</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60</v>
      </c>
      <c r="AF530" s="463"/>
      <c r="AG530" s="463"/>
      <c r="AH530" s="464"/>
      <c r="AI530" s="468" t="s">
        <v>628</v>
      </c>
      <c r="AJ530" s="468"/>
      <c r="AK530" s="468"/>
      <c r="AL530" s="265"/>
      <c r="AM530" s="468" t="s">
        <v>58</v>
      </c>
      <c r="AN530" s="468"/>
      <c r="AO530" s="468"/>
      <c r="AP530" s="265"/>
      <c r="AQ530" s="265" t="s">
        <v>386</v>
      </c>
      <c r="AR530" s="266"/>
      <c r="AS530" s="266"/>
      <c r="AT530" s="267"/>
      <c r="AU530" s="283" t="s">
        <v>275</v>
      </c>
      <c r="AV530" s="283"/>
      <c r="AW530" s="283"/>
      <c r="AX530" s="284"/>
      <c r="AY530">
        <f>COUNTA($G$532)</f>
        <v>0</v>
      </c>
    </row>
    <row r="531" spans="1:51" ht="18.75" hidden="1" customHeight="1" x14ac:dyDescent="0.15">
      <c r="A531" s="896"/>
      <c r="B531" s="897"/>
      <c r="C531" s="901"/>
      <c r="D531" s="897"/>
      <c r="E531" s="465"/>
      <c r="F531" s="466"/>
      <c r="G531" s="428"/>
      <c r="H531" s="230"/>
      <c r="I531" s="230"/>
      <c r="J531" s="230"/>
      <c r="K531" s="230"/>
      <c r="L531" s="230"/>
      <c r="M531" s="230"/>
      <c r="N531" s="230"/>
      <c r="O531" s="230"/>
      <c r="P531" s="230"/>
      <c r="Q531" s="230"/>
      <c r="R531" s="230"/>
      <c r="S531" s="230"/>
      <c r="T531" s="230"/>
      <c r="U531" s="230"/>
      <c r="V531" s="230"/>
      <c r="W531" s="230"/>
      <c r="X531" s="231"/>
      <c r="Y531" s="328"/>
      <c r="Z531" s="329"/>
      <c r="AA531" s="330"/>
      <c r="AB531" s="441"/>
      <c r="AC531" s="230"/>
      <c r="AD531" s="231"/>
      <c r="AE531" s="229"/>
      <c r="AF531" s="229"/>
      <c r="AG531" s="230" t="s">
        <v>387</v>
      </c>
      <c r="AH531" s="231"/>
      <c r="AI531" s="469"/>
      <c r="AJ531" s="469"/>
      <c r="AK531" s="469"/>
      <c r="AL531" s="441"/>
      <c r="AM531" s="469"/>
      <c r="AN531" s="469"/>
      <c r="AO531" s="469"/>
      <c r="AP531" s="441"/>
      <c r="AQ531" s="228"/>
      <c r="AR531" s="229"/>
      <c r="AS531" s="230" t="s">
        <v>387</v>
      </c>
      <c r="AT531" s="231"/>
      <c r="AU531" s="229"/>
      <c r="AV531" s="229"/>
      <c r="AW531" s="230" t="s">
        <v>329</v>
      </c>
      <c r="AX531" s="257"/>
      <c r="AY531">
        <f>$AY$530</f>
        <v>0</v>
      </c>
    </row>
    <row r="532" spans="1:51" ht="23.25" hidden="1" customHeight="1" x14ac:dyDescent="0.15">
      <c r="A532" s="896"/>
      <c r="B532" s="897"/>
      <c r="C532" s="901"/>
      <c r="D532" s="897"/>
      <c r="E532" s="465"/>
      <c r="F532" s="466"/>
      <c r="G532" s="436"/>
      <c r="H532" s="410"/>
      <c r="I532" s="410"/>
      <c r="J532" s="410"/>
      <c r="K532" s="410"/>
      <c r="L532" s="410"/>
      <c r="M532" s="410"/>
      <c r="N532" s="410"/>
      <c r="O532" s="410"/>
      <c r="P532" s="410"/>
      <c r="Q532" s="410"/>
      <c r="R532" s="410"/>
      <c r="S532" s="410"/>
      <c r="T532" s="410"/>
      <c r="U532" s="410"/>
      <c r="V532" s="410"/>
      <c r="W532" s="410"/>
      <c r="X532" s="437"/>
      <c r="Y532" s="285" t="s">
        <v>57</v>
      </c>
      <c r="Z532" s="258"/>
      <c r="AA532" s="259"/>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96"/>
      <c r="B533" s="897"/>
      <c r="C533" s="901"/>
      <c r="D533" s="897"/>
      <c r="E533" s="465"/>
      <c r="F533" s="466"/>
      <c r="G533" s="438"/>
      <c r="H533" s="413"/>
      <c r="I533" s="413"/>
      <c r="J533" s="413"/>
      <c r="K533" s="413"/>
      <c r="L533" s="413"/>
      <c r="M533" s="413"/>
      <c r="N533" s="413"/>
      <c r="O533" s="413"/>
      <c r="P533" s="413"/>
      <c r="Q533" s="413"/>
      <c r="R533" s="413"/>
      <c r="S533" s="413"/>
      <c r="T533" s="413"/>
      <c r="U533" s="413"/>
      <c r="V533" s="413"/>
      <c r="W533" s="413"/>
      <c r="X533" s="43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96"/>
      <c r="B534" s="897"/>
      <c r="C534" s="901"/>
      <c r="D534" s="897"/>
      <c r="E534" s="465"/>
      <c r="F534" s="466"/>
      <c r="G534" s="405"/>
      <c r="H534" s="416"/>
      <c r="I534" s="416"/>
      <c r="J534" s="416"/>
      <c r="K534" s="416"/>
      <c r="L534" s="416"/>
      <c r="M534" s="416"/>
      <c r="N534" s="416"/>
      <c r="O534" s="416"/>
      <c r="P534" s="416"/>
      <c r="Q534" s="416"/>
      <c r="R534" s="416"/>
      <c r="S534" s="416"/>
      <c r="T534" s="416"/>
      <c r="U534" s="416"/>
      <c r="V534" s="416"/>
      <c r="W534" s="416"/>
      <c r="X534" s="440"/>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96"/>
      <c r="B535" s="897"/>
      <c r="C535" s="901"/>
      <c r="D535" s="897"/>
      <c r="E535" s="433" t="s">
        <v>166</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896"/>
      <c r="B536" s="897"/>
      <c r="C536" s="901"/>
      <c r="D536" s="897"/>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896"/>
      <c r="B537" s="897"/>
      <c r="C537" s="901"/>
      <c r="D537" s="897"/>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896"/>
      <c r="B538" s="897"/>
      <c r="C538" s="901"/>
      <c r="D538" s="897"/>
      <c r="E538" s="403" t="s">
        <v>542</v>
      </c>
      <c r="F538" s="404"/>
      <c r="G538" s="457" t="s">
        <v>413</v>
      </c>
      <c r="H538" s="434"/>
      <c r="I538" s="434"/>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96"/>
      <c r="B539" s="897"/>
      <c r="C539" s="901"/>
      <c r="D539" s="897"/>
      <c r="E539" s="465" t="s">
        <v>397</v>
      </c>
      <c r="F539" s="466"/>
      <c r="G539" s="467" t="s">
        <v>393</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60</v>
      </c>
      <c r="AF539" s="463"/>
      <c r="AG539" s="463"/>
      <c r="AH539" s="464"/>
      <c r="AI539" s="468" t="s">
        <v>628</v>
      </c>
      <c r="AJ539" s="468"/>
      <c r="AK539" s="468"/>
      <c r="AL539" s="265"/>
      <c r="AM539" s="468" t="s">
        <v>58</v>
      </c>
      <c r="AN539" s="468"/>
      <c r="AO539" s="468"/>
      <c r="AP539" s="265"/>
      <c r="AQ539" s="265" t="s">
        <v>386</v>
      </c>
      <c r="AR539" s="266"/>
      <c r="AS539" s="266"/>
      <c r="AT539" s="267"/>
      <c r="AU539" s="283" t="s">
        <v>275</v>
      </c>
      <c r="AV539" s="283"/>
      <c r="AW539" s="283"/>
      <c r="AX539" s="284"/>
      <c r="AY539">
        <f>COUNTA($G$541)</f>
        <v>0</v>
      </c>
    </row>
    <row r="540" spans="1:51" ht="18.75" hidden="1" customHeight="1" x14ac:dyDescent="0.15">
      <c r="A540" s="896"/>
      <c r="B540" s="897"/>
      <c r="C540" s="901"/>
      <c r="D540" s="897"/>
      <c r="E540" s="465"/>
      <c r="F540" s="466"/>
      <c r="G540" s="428"/>
      <c r="H540" s="230"/>
      <c r="I540" s="230"/>
      <c r="J540" s="230"/>
      <c r="K540" s="230"/>
      <c r="L540" s="230"/>
      <c r="M540" s="230"/>
      <c r="N540" s="230"/>
      <c r="O540" s="230"/>
      <c r="P540" s="230"/>
      <c r="Q540" s="230"/>
      <c r="R540" s="230"/>
      <c r="S540" s="230"/>
      <c r="T540" s="230"/>
      <c r="U540" s="230"/>
      <c r="V540" s="230"/>
      <c r="W540" s="230"/>
      <c r="X540" s="231"/>
      <c r="Y540" s="328"/>
      <c r="Z540" s="329"/>
      <c r="AA540" s="330"/>
      <c r="AB540" s="441"/>
      <c r="AC540" s="230"/>
      <c r="AD540" s="231"/>
      <c r="AE540" s="229"/>
      <c r="AF540" s="229"/>
      <c r="AG540" s="230" t="s">
        <v>387</v>
      </c>
      <c r="AH540" s="231"/>
      <c r="AI540" s="469"/>
      <c r="AJ540" s="469"/>
      <c r="AK540" s="469"/>
      <c r="AL540" s="441"/>
      <c r="AM540" s="469"/>
      <c r="AN540" s="469"/>
      <c r="AO540" s="469"/>
      <c r="AP540" s="441"/>
      <c r="AQ540" s="228"/>
      <c r="AR540" s="229"/>
      <c r="AS540" s="230" t="s">
        <v>387</v>
      </c>
      <c r="AT540" s="231"/>
      <c r="AU540" s="229"/>
      <c r="AV540" s="229"/>
      <c r="AW540" s="230" t="s">
        <v>329</v>
      </c>
      <c r="AX540" s="257"/>
      <c r="AY540">
        <f>$AY$539</f>
        <v>0</v>
      </c>
    </row>
    <row r="541" spans="1:51" ht="23.25" hidden="1" customHeight="1" x14ac:dyDescent="0.15">
      <c r="A541" s="896"/>
      <c r="B541" s="897"/>
      <c r="C541" s="901"/>
      <c r="D541" s="897"/>
      <c r="E541" s="465"/>
      <c r="F541" s="466"/>
      <c r="G541" s="436"/>
      <c r="H541" s="410"/>
      <c r="I541" s="410"/>
      <c r="J541" s="410"/>
      <c r="K541" s="410"/>
      <c r="L541" s="410"/>
      <c r="M541" s="410"/>
      <c r="N541" s="410"/>
      <c r="O541" s="410"/>
      <c r="P541" s="410"/>
      <c r="Q541" s="410"/>
      <c r="R541" s="410"/>
      <c r="S541" s="410"/>
      <c r="T541" s="410"/>
      <c r="U541" s="410"/>
      <c r="V541" s="410"/>
      <c r="W541" s="410"/>
      <c r="X541" s="437"/>
      <c r="Y541" s="285" t="s">
        <v>57</v>
      </c>
      <c r="Z541" s="258"/>
      <c r="AA541" s="259"/>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96"/>
      <c r="B542" s="897"/>
      <c r="C542" s="901"/>
      <c r="D542" s="897"/>
      <c r="E542" s="465"/>
      <c r="F542" s="466"/>
      <c r="G542" s="438"/>
      <c r="H542" s="413"/>
      <c r="I542" s="413"/>
      <c r="J542" s="413"/>
      <c r="K542" s="413"/>
      <c r="L542" s="413"/>
      <c r="M542" s="413"/>
      <c r="N542" s="413"/>
      <c r="O542" s="413"/>
      <c r="P542" s="413"/>
      <c r="Q542" s="413"/>
      <c r="R542" s="413"/>
      <c r="S542" s="413"/>
      <c r="T542" s="413"/>
      <c r="U542" s="413"/>
      <c r="V542" s="413"/>
      <c r="W542" s="413"/>
      <c r="X542" s="43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96"/>
      <c r="B543" s="897"/>
      <c r="C543" s="901"/>
      <c r="D543" s="897"/>
      <c r="E543" s="465"/>
      <c r="F543" s="466"/>
      <c r="G543" s="405"/>
      <c r="H543" s="416"/>
      <c r="I543" s="416"/>
      <c r="J543" s="416"/>
      <c r="K543" s="416"/>
      <c r="L543" s="416"/>
      <c r="M543" s="416"/>
      <c r="N543" s="416"/>
      <c r="O543" s="416"/>
      <c r="P543" s="416"/>
      <c r="Q543" s="416"/>
      <c r="R543" s="416"/>
      <c r="S543" s="416"/>
      <c r="T543" s="416"/>
      <c r="U543" s="416"/>
      <c r="V543" s="416"/>
      <c r="W543" s="416"/>
      <c r="X543" s="440"/>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96"/>
      <c r="B544" s="897"/>
      <c r="C544" s="901"/>
      <c r="D544" s="897"/>
      <c r="E544" s="465" t="s">
        <v>397</v>
      </c>
      <c r="F544" s="466"/>
      <c r="G544" s="467" t="s">
        <v>393</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60</v>
      </c>
      <c r="AF544" s="463"/>
      <c r="AG544" s="463"/>
      <c r="AH544" s="464"/>
      <c r="AI544" s="468" t="s">
        <v>628</v>
      </c>
      <c r="AJ544" s="468"/>
      <c r="AK544" s="468"/>
      <c r="AL544" s="265"/>
      <c r="AM544" s="468" t="s">
        <v>58</v>
      </c>
      <c r="AN544" s="468"/>
      <c r="AO544" s="468"/>
      <c r="AP544" s="265"/>
      <c r="AQ544" s="265" t="s">
        <v>386</v>
      </c>
      <c r="AR544" s="266"/>
      <c r="AS544" s="266"/>
      <c r="AT544" s="267"/>
      <c r="AU544" s="283" t="s">
        <v>275</v>
      </c>
      <c r="AV544" s="283"/>
      <c r="AW544" s="283"/>
      <c r="AX544" s="284"/>
      <c r="AY544">
        <f>COUNTA($G$546)</f>
        <v>0</v>
      </c>
    </row>
    <row r="545" spans="1:51" ht="18.75" hidden="1" customHeight="1" x14ac:dyDescent="0.15">
      <c r="A545" s="896"/>
      <c r="B545" s="897"/>
      <c r="C545" s="901"/>
      <c r="D545" s="897"/>
      <c r="E545" s="465"/>
      <c r="F545" s="466"/>
      <c r="G545" s="428"/>
      <c r="H545" s="230"/>
      <c r="I545" s="230"/>
      <c r="J545" s="230"/>
      <c r="K545" s="230"/>
      <c r="L545" s="230"/>
      <c r="M545" s="230"/>
      <c r="N545" s="230"/>
      <c r="O545" s="230"/>
      <c r="P545" s="230"/>
      <c r="Q545" s="230"/>
      <c r="R545" s="230"/>
      <c r="S545" s="230"/>
      <c r="T545" s="230"/>
      <c r="U545" s="230"/>
      <c r="V545" s="230"/>
      <c r="W545" s="230"/>
      <c r="X545" s="231"/>
      <c r="Y545" s="328"/>
      <c r="Z545" s="329"/>
      <c r="AA545" s="330"/>
      <c r="AB545" s="441"/>
      <c r="AC545" s="230"/>
      <c r="AD545" s="231"/>
      <c r="AE545" s="229"/>
      <c r="AF545" s="229"/>
      <c r="AG545" s="230" t="s">
        <v>387</v>
      </c>
      <c r="AH545" s="231"/>
      <c r="AI545" s="469"/>
      <c r="AJ545" s="469"/>
      <c r="AK545" s="469"/>
      <c r="AL545" s="441"/>
      <c r="AM545" s="469"/>
      <c r="AN545" s="469"/>
      <c r="AO545" s="469"/>
      <c r="AP545" s="441"/>
      <c r="AQ545" s="228"/>
      <c r="AR545" s="229"/>
      <c r="AS545" s="230" t="s">
        <v>387</v>
      </c>
      <c r="AT545" s="231"/>
      <c r="AU545" s="229"/>
      <c r="AV545" s="229"/>
      <c r="AW545" s="230" t="s">
        <v>329</v>
      </c>
      <c r="AX545" s="257"/>
      <c r="AY545">
        <f>$AY$544</f>
        <v>0</v>
      </c>
    </row>
    <row r="546" spans="1:51" ht="23.25" hidden="1" customHeight="1" x14ac:dyDescent="0.15">
      <c r="A546" s="896"/>
      <c r="B546" s="897"/>
      <c r="C546" s="901"/>
      <c r="D546" s="897"/>
      <c r="E546" s="465"/>
      <c r="F546" s="466"/>
      <c r="G546" s="436"/>
      <c r="H546" s="410"/>
      <c r="I546" s="410"/>
      <c r="J546" s="410"/>
      <c r="K546" s="410"/>
      <c r="L546" s="410"/>
      <c r="M546" s="410"/>
      <c r="N546" s="410"/>
      <c r="O546" s="410"/>
      <c r="P546" s="410"/>
      <c r="Q546" s="410"/>
      <c r="R546" s="410"/>
      <c r="S546" s="410"/>
      <c r="T546" s="410"/>
      <c r="U546" s="410"/>
      <c r="V546" s="410"/>
      <c r="W546" s="410"/>
      <c r="X546" s="437"/>
      <c r="Y546" s="285" t="s">
        <v>57</v>
      </c>
      <c r="Z546" s="258"/>
      <c r="AA546" s="259"/>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96"/>
      <c r="B547" s="897"/>
      <c r="C547" s="901"/>
      <c r="D547" s="897"/>
      <c r="E547" s="465"/>
      <c r="F547" s="466"/>
      <c r="G547" s="438"/>
      <c r="H547" s="413"/>
      <c r="I547" s="413"/>
      <c r="J547" s="413"/>
      <c r="K547" s="413"/>
      <c r="L547" s="413"/>
      <c r="M547" s="413"/>
      <c r="N547" s="413"/>
      <c r="O547" s="413"/>
      <c r="P547" s="413"/>
      <c r="Q547" s="413"/>
      <c r="R547" s="413"/>
      <c r="S547" s="413"/>
      <c r="T547" s="413"/>
      <c r="U547" s="413"/>
      <c r="V547" s="413"/>
      <c r="W547" s="413"/>
      <c r="X547" s="43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96"/>
      <c r="B548" s="897"/>
      <c r="C548" s="901"/>
      <c r="D548" s="897"/>
      <c r="E548" s="465"/>
      <c r="F548" s="466"/>
      <c r="G548" s="405"/>
      <c r="H548" s="416"/>
      <c r="I548" s="416"/>
      <c r="J548" s="416"/>
      <c r="K548" s="416"/>
      <c r="L548" s="416"/>
      <c r="M548" s="416"/>
      <c r="N548" s="416"/>
      <c r="O548" s="416"/>
      <c r="P548" s="416"/>
      <c r="Q548" s="416"/>
      <c r="R548" s="416"/>
      <c r="S548" s="416"/>
      <c r="T548" s="416"/>
      <c r="U548" s="416"/>
      <c r="V548" s="416"/>
      <c r="W548" s="416"/>
      <c r="X548" s="440"/>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96"/>
      <c r="B549" s="897"/>
      <c r="C549" s="901"/>
      <c r="D549" s="897"/>
      <c r="E549" s="465" t="s">
        <v>397</v>
      </c>
      <c r="F549" s="466"/>
      <c r="G549" s="467" t="s">
        <v>393</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60</v>
      </c>
      <c r="AF549" s="463"/>
      <c r="AG549" s="463"/>
      <c r="AH549" s="464"/>
      <c r="AI549" s="468" t="s">
        <v>628</v>
      </c>
      <c r="AJ549" s="468"/>
      <c r="AK549" s="468"/>
      <c r="AL549" s="265"/>
      <c r="AM549" s="468" t="s">
        <v>58</v>
      </c>
      <c r="AN549" s="468"/>
      <c r="AO549" s="468"/>
      <c r="AP549" s="265"/>
      <c r="AQ549" s="265" t="s">
        <v>386</v>
      </c>
      <c r="AR549" s="266"/>
      <c r="AS549" s="266"/>
      <c r="AT549" s="267"/>
      <c r="AU549" s="283" t="s">
        <v>275</v>
      </c>
      <c r="AV549" s="283"/>
      <c r="AW549" s="283"/>
      <c r="AX549" s="284"/>
      <c r="AY549">
        <f>COUNTA($G$551)</f>
        <v>0</v>
      </c>
    </row>
    <row r="550" spans="1:51" ht="18.75" hidden="1" customHeight="1" x14ac:dyDescent="0.15">
      <c r="A550" s="896"/>
      <c r="B550" s="897"/>
      <c r="C550" s="901"/>
      <c r="D550" s="897"/>
      <c r="E550" s="465"/>
      <c r="F550" s="466"/>
      <c r="G550" s="428"/>
      <c r="H550" s="230"/>
      <c r="I550" s="230"/>
      <c r="J550" s="230"/>
      <c r="K550" s="230"/>
      <c r="L550" s="230"/>
      <c r="M550" s="230"/>
      <c r="N550" s="230"/>
      <c r="O550" s="230"/>
      <c r="P550" s="230"/>
      <c r="Q550" s="230"/>
      <c r="R550" s="230"/>
      <c r="S550" s="230"/>
      <c r="T550" s="230"/>
      <c r="U550" s="230"/>
      <c r="V550" s="230"/>
      <c r="W550" s="230"/>
      <c r="X550" s="231"/>
      <c r="Y550" s="328"/>
      <c r="Z550" s="329"/>
      <c r="AA550" s="330"/>
      <c r="AB550" s="441"/>
      <c r="AC550" s="230"/>
      <c r="AD550" s="231"/>
      <c r="AE550" s="229"/>
      <c r="AF550" s="229"/>
      <c r="AG550" s="230" t="s">
        <v>387</v>
      </c>
      <c r="AH550" s="231"/>
      <c r="AI550" s="469"/>
      <c r="AJ550" s="469"/>
      <c r="AK550" s="469"/>
      <c r="AL550" s="441"/>
      <c r="AM550" s="469"/>
      <c r="AN550" s="469"/>
      <c r="AO550" s="469"/>
      <c r="AP550" s="441"/>
      <c r="AQ550" s="228"/>
      <c r="AR550" s="229"/>
      <c r="AS550" s="230" t="s">
        <v>387</v>
      </c>
      <c r="AT550" s="231"/>
      <c r="AU550" s="229"/>
      <c r="AV550" s="229"/>
      <c r="AW550" s="230" t="s">
        <v>329</v>
      </c>
      <c r="AX550" s="257"/>
      <c r="AY550">
        <f>$AY$549</f>
        <v>0</v>
      </c>
    </row>
    <row r="551" spans="1:51" ht="23.25" hidden="1" customHeight="1" x14ac:dyDescent="0.15">
      <c r="A551" s="896"/>
      <c r="B551" s="897"/>
      <c r="C551" s="901"/>
      <c r="D551" s="897"/>
      <c r="E551" s="465"/>
      <c r="F551" s="466"/>
      <c r="G551" s="436"/>
      <c r="H551" s="410"/>
      <c r="I551" s="410"/>
      <c r="J551" s="410"/>
      <c r="K551" s="410"/>
      <c r="L551" s="410"/>
      <c r="M551" s="410"/>
      <c r="N551" s="410"/>
      <c r="O551" s="410"/>
      <c r="P551" s="410"/>
      <c r="Q551" s="410"/>
      <c r="R551" s="410"/>
      <c r="S551" s="410"/>
      <c r="T551" s="410"/>
      <c r="U551" s="410"/>
      <c r="V551" s="410"/>
      <c r="W551" s="410"/>
      <c r="X551" s="437"/>
      <c r="Y551" s="285" t="s">
        <v>57</v>
      </c>
      <c r="Z551" s="258"/>
      <c r="AA551" s="259"/>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96"/>
      <c r="B552" s="897"/>
      <c r="C552" s="901"/>
      <c r="D552" s="897"/>
      <c r="E552" s="465"/>
      <c r="F552" s="466"/>
      <c r="G552" s="438"/>
      <c r="H552" s="413"/>
      <c r="I552" s="413"/>
      <c r="J552" s="413"/>
      <c r="K552" s="413"/>
      <c r="L552" s="413"/>
      <c r="M552" s="413"/>
      <c r="N552" s="413"/>
      <c r="O552" s="413"/>
      <c r="P552" s="413"/>
      <c r="Q552" s="413"/>
      <c r="R552" s="413"/>
      <c r="S552" s="413"/>
      <c r="T552" s="413"/>
      <c r="U552" s="413"/>
      <c r="V552" s="413"/>
      <c r="W552" s="413"/>
      <c r="X552" s="43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96"/>
      <c r="B553" s="897"/>
      <c r="C553" s="901"/>
      <c r="D553" s="897"/>
      <c r="E553" s="465"/>
      <c r="F553" s="466"/>
      <c r="G553" s="405"/>
      <c r="H553" s="416"/>
      <c r="I553" s="416"/>
      <c r="J553" s="416"/>
      <c r="K553" s="416"/>
      <c r="L553" s="416"/>
      <c r="M553" s="416"/>
      <c r="N553" s="416"/>
      <c r="O553" s="416"/>
      <c r="P553" s="416"/>
      <c r="Q553" s="416"/>
      <c r="R553" s="416"/>
      <c r="S553" s="416"/>
      <c r="T553" s="416"/>
      <c r="U553" s="416"/>
      <c r="V553" s="416"/>
      <c r="W553" s="416"/>
      <c r="X553" s="440"/>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96"/>
      <c r="B554" s="897"/>
      <c r="C554" s="901"/>
      <c r="D554" s="897"/>
      <c r="E554" s="465" t="s">
        <v>397</v>
      </c>
      <c r="F554" s="466"/>
      <c r="G554" s="467" t="s">
        <v>393</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60</v>
      </c>
      <c r="AF554" s="463"/>
      <c r="AG554" s="463"/>
      <c r="AH554" s="464"/>
      <c r="AI554" s="468" t="s">
        <v>628</v>
      </c>
      <c r="AJ554" s="468"/>
      <c r="AK554" s="468"/>
      <c r="AL554" s="265"/>
      <c r="AM554" s="468" t="s">
        <v>58</v>
      </c>
      <c r="AN554" s="468"/>
      <c r="AO554" s="468"/>
      <c r="AP554" s="265"/>
      <c r="AQ554" s="265" t="s">
        <v>386</v>
      </c>
      <c r="AR554" s="266"/>
      <c r="AS554" s="266"/>
      <c r="AT554" s="267"/>
      <c r="AU554" s="283" t="s">
        <v>275</v>
      </c>
      <c r="AV554" s="283"/>
      <c r="AW554" s="283"/>
      <c r="AX554" s="284"/>
      <c r="AY554">
        <f>COUNTA($G$556)</f>
        <v>0</v>
      </c>
    </row>
    <row r="555" spans="1:51" ht="18.75" hidden="1" customHeight="1" x14ac:dyDescent="0.15">
      <c r="A555" s="896"/>
      <c r="B555" s="897"/>
      <c r="C555" s="901"/>
      <c r="D555" s="897"/>
      <c r="E555" s="465"/>
      <c r="F555" s="466"/>
      <c r="G555" s="428"/>
      <c r="H555" s="230"/>
      <c r="I555" s="230"/>
      <c r="J555" s="230"/>
      <c r="K555" s="230"/>
      <c r="L555" s="230"/>
      <c r="M555" s="230"/>
      <c r="N555" s="230"/>
      <c r="O555" s="230"/>
      <c r="P555" s="230"/>
      <c r="Q555" s="230"/>
      <c r="R555" s="230"/>
      <c r="S555" s="230"/>
      <c r="T555" s="230"/>
      <c r="U555" s="230"/>
      <c r="V555" s="230"/>
      <c r="W555" s="230"/>
      <c r="X555" s="231"/>
      <c r="Y555" s="328"/>
      <c r="Z555" s="329"/>
      <c r="AA555" s="330"/>
      <c r="AB555" s="441"/>
      <c r="AC555" s="230"/>
      <c r="AD555" s="231"/>
      <c r="AE555" s="229"/>
      <c r="AF555" s="229"/>
      <c r="AG555" s="230" t="s">
        <v>387</v>
      </c>
      <c r="AH555" s="231"/>
      <c r="AI555" s="469"/>
      <c r="AJ555" s="469"/>
      <c r="AK555" s="469"/>
      <c r="AL555" s="441"/>
      <c r="AM555" s="469"/>
      <c r="AN555" s="469"/>
      <c r="AO555" s="469"/>
      <c r="AP555" s="441"/>
      <c r="AQ555" s="228"/>
      <c r="AR555" s="229"/>
      <c r="AS555" s="230" t="s">
        <v>387</v>
      </c>
      <c r="AT555" s="231"/>
      <c r="AU555" s="229"/>
      <c r="AV555" s="229"/>
      <c r="AW555" s="230" t="s">
        <v>329</v>
      </c>
      <c r="AX555" s="257"/>
      <c r="AY555">
        <f>$AY$554</f>
        <v>0</v>
      </c>
    </row>
    <row r="556" spans="1:51" ht="23.25" hidden="1" customHeight="1" x14ac:dyDescent="0.15">
      <c r="A556" s="896"/>
      <c r="B556" s="897"/>
      <c r="C556" s="901"/>
      <c r="D556" s="897"/>
      <c r="E556" s="465"/>
      <c r="F556" s="466"/>
      <c r="G556" s="436"/>
      <c r="H556" s="410"/>
      <c r="I556" s="410"/>
      <c r="J556" s="410"/>
      <c r="K556" s="410"/>
      <c r="L556" s="410"/>
      <c r="M556" s="410"/>
      <c r="N556" s="410"/>
      <c r="O556" s="410"/>
      <c r="P556" s="410"/>
      <c r="Q556" s="410"/>
      <c r="R556" s="410"/>
      <c r="S556" s="410"/>
      <c r="T556" s="410"/>
      <c r="U556" s="410"/>
      <c r="V556" s="410"/>
      <c r="W556" s="410"/>
      <c r="X556" s="437"/>
      <c r="Y556" s="285" t="s">
        <v>57</v>
      </c>
      <c r="Z556" s="258"/>
      <c r="AA556" s="259"/>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96"/>
      <c r="B557" s="897"/>
      <c r="C557" s="901"/>
      <c r="D557" s="897"/>
      <c r="E557" s="465"/>
      <c r="F557" s="466"/>
      <c r="G557" s="438"/>
      <c r="H557" s="413"/>
      <c r="I557" s="413"/>
      <c r="J557" s="413"/>
      <c r="K557" s="413"/>
      <c r="L557" s="413"/>
      <c r="M557" s="413"/>
      <c r="N557" s="413"/>
      <c r="O557" s="413"/>
      <c r="P557" s="413"/>
      <c r="Q557" s="413"/>
      <c r="R557" s="413"/>
      <c r="S557" s="413"/>
      <c r="T557" s="413"/>
      <c r="U557" s="413"/>
      <c r="V557" s="413"/>
      <c r="W557" s="413"/>
      <c r="X557" s="43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96"/>
      <c r="B558" s="897"/>
      <c r="C558" s="901"/>
      <c r="D558" s="897"/>
      <c r="E558" s="465"/>
      <c r="F558" s="466"/>
      <c r="G558" s="405"/>
      <c r="H558" s="416"/>
      <c r="I558" s="416"/>
      <c r="J558" s="416"/>
      <c r="K558" s="416"/>
      <c r="L558" s="416"/>
      <c r="M558" s="416"/>
      <c r="N558" s="416"/>
      <c r="O558" s="416"/>
      <c r="P558" s="416"/>
      <c r="Q558" s="416"/>
      <c r="R558" s="416"/>
      <c r="S558" s="416"/>
      <c r="T558" s="416"/>
      <c r="U558" s="416"/>
      <c r="V558" s="416"/>
      <c r="W558" s="416"/>
      <c r="X558" s="440"/>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96"/>
      <c r="B559" s="897"/>
      <c r="C559" s="901"/>
      <c r="D559" s="897"/>
      <c r="E559" s="465" t="s">
        <v>397</v>
      </c>
      <c r="F559" s="466"/>
      <c r="G559" s="467" t="s">
        <v>393</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60</v>
      </c>
      <c r="AF559" s="463"/>
      <c r="AG559" s="463"/>
      <c r="AH559" s="464"/>
      <c r="AI559" s="468" t="s">
        <v>628</v>
      </c>
      <c r="AJ559" s="468"/>
      <c r="AK559" s="468"/>
      <c r="AL559" s="265"/>
      <c r="AM559" s="468" t="s">
        <v>58</v>
      </c>
      <c r="AN559" s="468"/>
      <c r="AO559" s="468"/>
      <c r="AP559" s="265"/>
      <c r="AQ559" s="265" t="s">
        <v>386</v>
      </c>
      <c r="AR559" s="266"/>
      <c r="AS559" s="266"/>
      <c r="AT559" s="267"/>
      <c r="AU559" s="283" t="s">
        <v>275</v>
      </c>
      <c r="AV559" s="283"/>
      <c r="AW559" s="283"/>
      <c r="AX559" s="284"/>
      <c r="AY559">
        <f>COUNTA($G$561)</f>
        <v>0</v>
      </c>
    </row>
    <row r="560" spans="1:51" ht="18.75" hidden="1" customHeight="1" x14ac:dyDescent="0.15">
      <c r="A560" s="896"/>
      <c r="B560" s="897"/>
      <c r="C560" s="901"/>
      <c r="D560" s="897"/>
      <c r="E560" s="465"/>
      <c r="F560" s="466"/>
      <c r="G560" s="428"/>
      <c r="H560" s="230"/>
      <c r="I560" s="230"/>
      <c r="J560" s="230"/>
      <c r="K560" s="230"/>
      <c r="L560" s="230"/>
      <c r="M560" s="230"/>
      <c r="N560" s="230"/>
      <c r="O560" s="230"/>
      <c r="P560" s="230"/>
      <c r="Q560" s="230"/>
      <c r="R560" s="230"/>
      <c r="S560" s="230"/>
      <c r="T560" s="230"/>
      <c r="U560" s="230"/>
      <c r="V560" s="230"/>
      <c r="W560" s="230"/>
      <c r="X560" s="231"/>
      <c r="Y560" s="328"/>
      <c r="Z560" s="329"/>
      <c r="AA560" s="330"/>
      <c r="AB560" s="441"/>
      <c r="AC560" s="230"/>
      <c r="AD560" s="231"/>
      <c r="AE560" s="229"/>
      <c r="AF560" s="229"/>
      <c r="AG560" s="230" t="s">
        <v>387</v>
      </c>
      <c r="AH560" s="231"/>
      <c r="AI560" s="469"/>
      <c r="AJ560" s="469"/>
      <c r="AK560" s="469"/>
      <c r="AL560" s="441"/>
      <c r="AM560" s="469"/>
      <c r="AN560" s="469"/>
      <c r="AO560" s="469"/>
      <c r="AP560" s="441"/>
      <c r="AQ560" s="228"/>
      <c r="AR560" s="229"/>
      <c r="AS560" s="230" t="s">
        <v>387</v>
      </c>
      <c r="AT560" s="231"/>
      <c r="AU560" s="229"/>
      <c r="AV560" s="229"/>
      <c r="AW560" s="230" t="s">
        <v>329</v>
      </c>
      <c r="AX560" s="257"/>
      <c r="AY560">
        <f>$AY$559</f>
        <v>0</v>
      </c>
    </row>
    <row r="561" spans="1:51" ht="23.25" hidden="1" customHeight="1" x14ac:dyDescent="0.15">
      <c r="A561" s="896"/>
      <c r="B561" s="897"/>
      <c r="C561" s="901"/>
      <c r="D561" s="897"/>
      <c r="E561" s="465"/>
      <c r="F561" s="466"/>
      <c r="G561" s="436"/>
      <c r="H561" s="410"/>
      <c r="I561" s="410"/>
      <c r="J561" s="410"/>
      <c r="K561" s="410"/>
      <c r="L561" s="410"/>
      <c r="M561" s="410"/>
      <c r="N561" s="410"/>
      <c r="O561" s="410"/>
      <c r="P561" s="410"/>
      <c r="Q561" s="410"/>
      <c r="R561" s="410"/>
      <c r="S561" s="410"/>
      <c r="T561" s="410"/>
      <c r="U561" s="410"/>
      <c r="V561" s="410"/>
      <c r="W561" s="410"/>
      <c r="X561" s="437"/>
      <c r="Y561" s="285" t="s">
        <v>57</v>
      </c>
      <c r="Z561" s="258"/>
      <c r="AA561" s="259"/>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96"/>
      <c r="B562" s="897"/>
      <c r="C562" s="901"/>
      <c r="D562" s="897"/>
      <c r="E562" s="465"/>
      <c r="F562" s="466"/>
      <c r="G562" s="438"/>
      <c r="H562" s="413"/>
      <c r="I562" s="413"/>
      <c r="J562" s="413"/>
      <c r="K562" s="413"/>
      <c r="L562" s="413"/>
      <c r="M562" s="413"/>
      <c r="N562" s="413"/>
      <c r="O562" s="413"/>
      <c r="P562" s="413"/>
      <c r="Q562" s="413"/>
      <c r="R562" s="413"/>
      <c r="S562" s="413"/>
      <c r="T562" s="413"/>
      <c r="U562" s="413"/>
      <c r="V562" s="413"/>
      <c r="W562" s="413"/>
      <c r="X562" s="43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96"/>
      <c r="B563" s="897"/>
      <c r="C563" s="901"/>
      <c r="D563" s="897"/>
      <c r="E563" s="465"/>
      <c r="F563" s="466"/>
      <c r="G563" s="405"/>
      <c r="H563" s="416"/>
      <c r="I563" s="416"/>
      <c r="J563" s="416"/>
      <c r="K563" s="416"/>
      <c r="L563" s="416"/>
      <c r="M563" s="416"/>
      <c r="N563" s="416"/>
      <c r="O563" s="416"/>
      <c r="P563" s="416"/>
      <c r="Q563" s="416"/>
      <c r="R563" s="416"/>
      <c r="S563" s="416"/>
      <c r="T563" s="416"/>
      <c r="U563" s="416"/>
      <c r="V563" s="416"/>
      <c r="W563" s="416"/>
      <c r="X563" s="440"/>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96"/>
      <c r="B564" s="897"/>
      <c r="C564" s="901"/>
      <c r="D564" s="897"/>
      <c r="E564" s="465" t="s">
        <v>398</v>
      </c>
      <c r="F564" s="466"/>
      <c r="G564" s="467" t="s">
        <v>395</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60</v>
      </c>
      <c r="AF564" s="463"/>
      <c r="AG564" s="463"/>
      <c r="AH564" s="464"/>
      <c r="AI564" s="468" t="s">
        <v>628</v>
      </c>
      <c r="AJ564" s="468"/>
      <c r="AK564" s="468"/>
      <c r="AL564" s="265"/>
      <c r="AM564" s="468" t="s">
        <v>58</v>
      </c>
      <c r="AN564" s="468"/>
      <c r="AO564" s="468"/>
      <c r="AP564" s="265"/>
      <c r="AQ564" s="265" t="s">
        <v>386</v>
      </c>
      <c r="AR564" s="266"/>
      <c r="AS564" s="266"/>
      <c r="AT564" s="267"/>
      <c r="AU564" s="283" t="s">
        <v>275</v>
      </c>
      <c r="AV564" s="283"/>
      <c r="AW564" s="283"/>
      <c r="AX564" s="284"/>
      <c r="AY564">
        <f>COUNTA($G$566)</f>
        <v>0</v>
      </c>
    </row>
    <row r="565" spans="1:51" ht="18.75" hidden="1" customHeight="1" x14ac:dyDescent="0.15">
      <c r="A565" s="896"/>
      <c r="B565" s="897"/>
      <c r="C565" s="901"/>
      <c r="D565" s="897"/>
      <c r="E565" s="465"/>
      <c r="F565" s="466"/>
      <c r="G565" s="428"/>
      <c r="H565" s="230"/>
      <c r="I565" s="230"/>
      <c r="J565" s="230"/>
      <c r="K565" s="230"/>
      <c r="L565" s="230"/>
      <c r="M565" s="230"/>
      <c r="N565" s="230"/>
      <c r="O565" s="230"/>
      <c r="P565" s="230"/>
      <c r="Q565" s="230"/>
      <c r="R565" s="230"/>
      <c r="S565" s="230"/>
      <c r="T565" s="230"/>
      <c r="U565" s="230"/>
      <c r="V565" s="230"/>
      <c r="W565" s="230"/>
      <c r="X565" s="231"/>
      <c r="Y565" s="328"/>
      <c r="Z565" s="329"/>
      <c r="AA565" s="330"/>
      <c r="AB565" s="441"/>
      <c r="AC565" s="230"/>
      <c r="AD565" s="231"/>
      <c r="AE565" s="229"/>
      <c r="AF565" s="229"/>
      <c r="AG565" s="230" t="s">
        <v>387</v>
      </c>
      <c r="AH565" s="231"/>
      <c r="AI565" s="469"/>
      <c r="AJ565" s="469"/>
      <c r="AK565" s="469"/>
      <c r="AL565" s="441"/>
      <c r="AM565" s="469"/>
      <c r="AN565" s="469"/>
      <c r="AO565" s="469"/>
      <c r="AP565" s="441"/>
      <c r="AQ565" s="228"/>
      <c r="AR565" s="229"/>
      <c r="AS565" s="230" t="s">
        <v>387</v>
      </c>
      <c r="AT565" s="231"/>
      <c r="AU565" s="229"/>
      <c r="AV565" s="229"/>
      <c r="AW565" s="230" t="s">
        <v>329</v>
      </c>
      <c r="AX565" s="257"/>
      <c r="AY565">
        <f>$AY$564</f>
        <v>0</v>
      </c>
    </row>
    <row r="566" spans="1:51" ht="23.25" hidden="1" customHeight="1" x14ac:dyDescent="0.15">
      <c r="A566" s="896"/>
      <c r="B566" s="897"/>
      <c r="C566" s="901"/>
      <c r="D566" s="897"/>
      <c r="E566" s="465"/>
      <c r="F566" s="466"/>
      <c r="G566" s="436"/>
      <c r="H566" s="410"/>
      <c r="I566" s="410"/>
      <c r="J566" s="410"/>
      <c r="K566" s="410"/>
      <c r="L566" s="410"/>
      <c r="M566" s="410"/>
      <c r="N566" s="410"/>
      <c r="O566" s="410"/>
      <c r="P566" s="410"/>
      <c r="Q566" s="410"/>
      <c r="R566" s="410"/>
      <c r="S566" s="410"/>
      <c r="T566" s="410"/>
      <c r="U566" s="410"/>
      <c r="V566" s="410"/>
      <c r="W566" s="410"/>
      <c r="X566" s="437"/>
      <c r="Y566" s="285" t="s">
        <v>57</v>
      </c>
      <c r="Z566" s="258"/>
      <c r="AA566" s="259"/>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96"/>
      <c r="B567" s="897"/>
      <c r="C567" s="901"/>
      <c r="D567" s="897"/>
      <c r="E567" s="465"/>
      <c r="F567" s="466"/>
      <c r="G567" s="438"/>
      <c r="H567" s="413"/>
      <c r="I567" s="413"/>
      <c r="J567" s="413"/>
      <c r="K567" s="413"/>
      <c r="L567" s="413"/>
      <c r="M567" s="413"/>
      <c r="N567" s="413"/>
      <c r="O567" s="413"/>
      <c r="P567" s="413"/>
      <c r="Q567" s="413"/>
      <c r="R567" s="413"/>
      <c r="S567" s="413"/>
      <c r="T567" s="413"/>
      <c r="U567" s="413"/>
      <c r="V567" s="413"/>
      <c r="W567" s="413"/>
      <c r="X567" s="43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96"/>
      <c r="B568" s="897"/>
      <c r="C568" s="901"/>
      <c r="D568" s="897"/>
      <c r="E568" s="465"/>
      <c r="F568" s="466"/>
      <c r="G568" s="405"/>
      <c r="H568" s="416"/>
      <c r="I568" s="416"/>
      <c r="J568" s="416"/>
      <c r="K568" s="416"/>
      <c r="L568" s="416"/>
      <c r="M568" s="416"/>
      <c r="N568" s="416"/>
      <c r="O568" s="416"/>
      <c r="P568" s="416"/>
      <c r="Q568" s="416"/>
      <c r="R568" s="416"/>
      <c r="S568" s="416"/>
      <c r="T568" s="416"/>
      <c r="U568" s="416"/>
      <c r="V568" s="416"/>
      <c r="W568" s="416"/>
      <c r="X568" s="440"/>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96"/>
      <c r="B569" s="897"/>
      <c r="C569" s="901"/>
      <c r="D569" s="897"/>
      <c r="E569" s="465" t="s">
        <v>398</v>
      </c>
      <c r="F569" s="466"/>
      <c r="G569" s="467" t="s">
        <v>395</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60</v>
      </c>
      <c r="AF569" s="463"/>
      <c r="AG569" s="463"/>
      <c r="AH569" s="464"/>
      <c r="AI569" s="468" t="s">
        <v>628</v>
      </c>
      <c r="AJ569" s="468"/>
      <c r="AK569" s="468"/>
      <c r="AL569" s="265"/>
      <c r="AM569" s="468" t="s">
        <v>58</v>
      </c>
      <c r="AN569" s="468"/>
      <c r="AO569" s="468"/>
      <c r="AP569" s="265"/>
      <c r="AQ569" s="265" t="s">
        <v>386</v>
      </c>
      <c r="AR569" s="266"/>
      <c r="AS569" s="266"/>
      <c r="AT569" s="267"/>
      <c r="AU569" s="283" t="s">
        <v>275</v>
      </c>
      <c r="AV569" s="283"/>
      <c r="AW569" s="283"/>
      <c r="AX569" s="284"/>
      <c r="AY569">
        <f>COUNTA($G$571)</f>
        <v>0</v>
      </c>
    </row>
    <row r="570" spans="1:51" ht="18.75" hidden="1" customHeight="1" x14ac:dyDescent="0.15">
      <c r="A570" s="896"/>
      <c r="B570" s="897"/>
      <c r="C570" s="901"/>
      <c r="D570" s="897"/>
      <c r="E570" s="465"/>
      <c r="F570" s="466"/>
      <c r="G570" s="428"/>
      <c r="H570" s="230"/>
      <c r="I570" s="230"/>
      <c r="J570" s="230"/>
      <c r="K570" s="230"/>
      <c r="L570" s="230"/>
      <c r="M570" s="230"/>
      <c r="N570" s="230"/>
      <c r="O570" s="230"/>
      <c r="P570" s="230"/>
      <c r="Q570" s="230"/>
      <c r="R570" s="230"/>
      <c r="S570" s="230"/>
      <c r="T570" s="230"/>
      <c r="U570" s="230"/>
      <c r="V570" s="230"/>
      <c r="W570" s="230"/>
      <c r="X570" s="231"/>
      <c r="Y570" s="328"/>
      <c r="Z570" s="329"/>
      <c r="AA570" s="330"/>
      <c r="AB570" s="441"/>
      <c r="AC570" s="230"/>
      <c r="AD570" s="231"/>
      <c r="AE570" s="229"/>
      <c r="AF570" s="229"/>
      <c r="AG570" s="230" t="s">
        <v>387</v>
      </c>
      <c r="AH570" s="231"/>
      <c r="AI570" s="469"/>
      <c r="AJ570" s="469"/>
      <c r="AK570" s="469"/>
      <c r="AL570" s="441"/>
      <c r="AM570" s="469"/>
      <c r="AN570" s="469"/>
      <c r="AO570" s="469"/>
      <c r="AP570" s="441"/>
      <c r="AQ570" s="228"/>
      <c r="AR570" s="229"/>
      <c r="AS570" s="230" t="s">
        <v>387</v>
      </c>
      <c r="AT570" s="231"/>
      <c r="AU570" s="229"/>
      <c r="AV570" s="229"/>
      <c r="AW570" s="230" t="s">
        <v>329</v>
      </c>
      <c r="AX570" s="257"/>
      <c r="AY570">
        <f>$AY$569</f>
        <v>0</v>
      </c>
    </row>
    <row r="571" spans="1:51" ht="23.25" hidden="1" customHeight="1" x14ac:dyDescent="0.15">
      <c r="A571" s="896"/>
      <c r="B571" s="897"/>
      <c r="C571" s="901"/>
      <c r="D571" s="897"/>
      <c r="E571" s="465"/>
      <c r="F571" s="466"/>
      <c r="G571" s="436"/>
      <c r="H571" s="410"/>
      <c r="I571" s="410"/>
      <c r="J571" s="410"/>
      <c r="K571" s="410"/>
      <c r="L571" s="410"/>
      <c r="M571" s="410"/>
      <c r="N571" s="410"/>
      <c r="O571" s="410"/>
      <c r="P571" s="410"/>
      <c r="Q571" s="410"/>
      <c r="R571" s="410"/>
      <c r="S571" s="410"/>
      <c r="T571" s="410"/>
      <c r="U571" s="410"/>
      <c r="V571" s="410"/>
      <c r="W571" s="410"/>
      <c r="X571" s="437"/>
      <c r="Y571" s="285" t="s">
        <v>57</v>
      </c>
      <c r="Z571" s="258"/>
      <c r="AA571" s="259"/>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96"/>
      <c r="B572" s="897"/>
      <c r="C572" s="901"/>
      <c r="D572" s="897"/>
      <c r="E572" s="465"/>
      <c r="F572" s="466"/>
      <c r="G572" s="438"/>
      <c r="H572" s="413"/>
      <c r="I572" s="413"/>
      <c r="J572" s="413"/>
      <c r="K572" s="413"/>
      <c r="L572" s="413"/>
      <c r="M572" s="413"/>
      <c r="N572" s="413"/>
      <c r="O572" s="413"/>
      <c r="P572" s="413"/>
      <c r="Q572" s="413"/>
      <c r="R572" s="413"/>
      <c r="S572" s="413"/>
      <c r="T572" s="413"/>
      <c r="U572" s="413"/>
      <c r="V572" s="413"/>
      <c r="W572" s="413"/>
      <c r="X572" s="43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96"/>
      <c r="B573" s="897"/>
      <c r="C573" s="901"/>
      <c r="D573" s="897"/>
      <c r="E573" s="465"/>
      <c r="F573" s="466"/>
      <c r="G573" s="405"/>
      <c r="H573" s="416"/>
      <c r="I573" s="416"/>
      <c r="J573" s="416"/>
      <c r="K573" s="416"/>
      <c r="L573" s="416"/>
      <c r="M573" s="416"/>
      <c r="N573" s="416"/>
      <c r="O573" s="416"/>
      <c r="P573" s="416"/>
      <c r="Q573" s="416"/>
      <c r="R573" s="416"/>
      <c r="S573" s="416"/>
      <c r="T573" s="416"/>
      <c r="U573" s="416"/>
      <c r="V573" s="416"/>
      <c r="W573" s="416"/>
      <c r="X573" s="440"/>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96"/>
      <c r="B574" s="897"/>
      <c r="C574" s="901"/>
      <c r="D574" s="897"/>
      <c r="E574" s="465" t="s">
        <v>398</v>
      </c>
      <c r="F574" s="466"/>
      <c r="G574" s="467" t="s">
        <v>395</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60</v>
      </c>
      <c r="AF574" s="463"/>
      <c r="AG574" s="463"/>
      <c r="AH574" s="464"/>
      <c r="AI574" s="468" t="s">
        <v>628</v>
      </c>
      <c r="AJ574" s="468"/>
      <c r="AK574" s="468"/>
      <c r="AL574" s="265"/>
      <c r="AM574" s="468" t="s">
        <v>58</v>
      </c>
      <c r="AN574" s="468"/>
      <c r="AO574" s="468"/>
      <c r="AP574" s="265"/>
      <c r="AQ574" s="265" t="s">
        <v>386</v>
      </c>
      <c r="AR574" s="266"/>
      <c r="AS574" s="266"/>
      <c r="AT574" s="267"/>
      <c r="AU574" s="283" t="s">
        <v>275</v>
      </c>
      <c r="AV574" s="283"/>
      <c r="AW574" s="283"/>
      <c r="AX574" s="284"/>
      <c r="AY574">
        <f>COUNTA($G$576)</f>
        <v>0</v>
      </c>
    </row>
    <row r="575" spans="1:51" ht="18.75" hidden="1" customHeight="1" x14ac:dyDescent="0.15">
      <c r="A575" s="896"/>
      <c r="B575" s="897"/>
      <c r="C575" s="901"/>
      <c r="D575" s="897"/>
      <c r="E575" s="465"/>
      <c r="F575" s="466"/>
      <c r="G575" s="428"/>
      <c r="H575" s="230"/>
      <c r="I575" s="230"/>
      <c r="J575" s="230"/>
      <c r="K575" s="230"/>
      <c r="L575" s="230"/>
      <c r="M575" s="230"/>
      <c r="N575" s="230"/>
      <c r="O575" s="230"/>
      <c r="P575" s="230"/>
      <c r="Q575" s="230"/>
      <c r="R575" s="230"/>
      <c r="S575" s="230"/>
      <c r="T575" s="230"/>
      <c r="U575" s="230"/>
      <c r="V575" s="230"/>
      <c r="W575" s="230"/>
      <c r="X575" s="231"/>
      <c r="Y575" s="328"/>
      <c r="Z575" s="329"/>
      <c r="AA575" s="330"/>
      <c r="AB575" s="441"/>
      <c r="AC575" s="230"/>
      <c r="AD575" s="231"/>
      <c r="AE575" s="229"/>
      <c r="AF575" s="229"/>
      <c r="AG575" s="230" t="s">
        <v>387</v>
      </c>
      <c r="AH575" s="231"/>
      <c r="AI575" s="469"/>
      <c r="AJ575" s="469"/>
      <c r="AK575" s="469"/>
      <c r="AL575" s="441"/>
      <c r="AM575" s="469"/>
      <c r="AN575" s="469"/>
      <c r="AO575" s="469"/>
      <c r="AP575" s="441"/>
      <c r="AQ575" s="228"/>
      <c r="AR575" s="229"/>
      <c r="AS575" s="230" t="s">
        <v>387</v>
      </c>
      <c r="AT575" s="231"/>
      <c r="AU575" s="229"/>
      <c r="AV575" s="229"/>
      <c r="AW575" s="230" t="s">
        <v>329</v>
      </c>
      <c r="AX575" s="257"/>
      <c r="AY575">
        <f>$AY$574</f>
        <v>0</v>
      </c>
    </row>
    <row r="576" spans="1:51" ht="23.25" hidden="1" customHeight="1" x14ac:dyDescent="0.15">
      <c r="A576" s="896"/>
      <c r="B576" s="897"/>
      <c r="C576" s="901"/>
      <c r="D576" s="897"/>
      <c r="E576" s="465"/>
      <c r="F576" s="466"/>
      <c r="G576" s="436"/>
      <c r="H576" s="410"/>
      <c r="I576" s="410"/>
      <c r="J576" s="410"/>
      <c r="K576" s="410"/>
      <c r="L576" s="410"/>
      <c r="M576" s="410"/>
      <c r="N576" s="410"/>
      <c r="O576" s="410"/>
      <c r="P576" s="410"/>
      <c r="Q576" s="410"/>
      <c r="R576" s="410"/>
      <c r="S576" s="410"/>
      <c r="T576" s="410"/>
      <c r="U576" s="410"/>
      <c r="V576" s="410"/>
      <c r="W576" s="410"/>
      <c r="X576" s="437"/>
      <c r="Y576" s="285" t="s">
        <v>57</v>
      </c>
      <c r="Z576" s="258"/>
      <c r="AA576" s="259"/>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96"/>
      <c r="B577" s="897"/>
      <c r="C577" s="901"/>
      <c r="D577" s="897"/>
      <c r="E577" s="465"/>
      <c r="F577" s="466"/>
      <c r="G577" s="438"/>
      <c r="H577" s="413"/>
      <c r="I577" s="413"/>
      <c r="J577" s="413"/>
      <c r="K577" s="413"/>
      <c r="L577" s="413"/>
      <c r="M577" s="413"/>
      <c r="N577" s="413"/>
      <c r="O577" s="413"/>
      <c r="P577" s="413"/>
      <c r="Q577" s="413"/>
      <c r="R577" s="413"/>
      <c r="S577" s="413"/>
      <c r="T577" s="413"/>
      <c r="U577" s="413"/>
      <c r="V577" s="413"/>
      <c r="W577" s="413"/>
      <c r="X577" s="43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96"/>
      <c r="B578" s="897"/>
      <c r="C578" s="901"/>
      <c r="D578" s="897"/>
      <c r="E578" s="465"/>
      <c r="F578" s="466"/>
      <c r="G578" s="405"/>
      <c r="H578" s="416"/>
      <c r="I578" s="416"/>
      <c r="J578" s="416"/>
      <c r="K578" s="416"/>
      <c r="L578" s="416"/>
      <c r="M578" s="416"/>
      <c r="N578" s="416"/>
      <c r="O578" s="416"/>
      <c r="P578" s="416"/>
      <c r="Q578" s="416"/>
      <c r="R578" s="416"/>
      <c r="S578" s="416"/>
      <c r="T578" s="416"/>
      <c r="U578" s="416"/>
      <c r="V578" s="416"/>
      <c r="W578" s="416"/>
      <c r="X578" s="440"/>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96"/>
      <c r="B579" s="897"/>
      <c r="C579" s="901"/>
      <c r="D579" s="897"/>
      <c r="E579" s="465" t="s">
        <v>398</v>
      </c>
      <c r="F579" s="466"/>
      <c r="G579" s="467" t="s">
        <v>395</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60</v>
      </c>
      <c r="AF579" s="463"/>
      <c r="AG579" s="463"/>
      <c r="AH579" s="464"/>
      <c r="AI579" s="468" t="s">
        <v>628</v>
      </c>
      <c r="AJ579" s="468"/>
      <c r="AK579" s="468"/>
      <c r="AL579" s="265"/>
      <c r="AM579" s="468" t="s">
        <v>58</v>
      </c>
      <c r="AN579" s="468"/>
      <c r="AO579" s="468"/>
      <c r="AP579" s="265"/>
      <c r="AQ579" s="265" t="s">
        <v>386</v>
      </c>
      <c r="AR579" s="266"/>
      <c r="AS579" s="266"/>
      <c r="AT579" s="267"/>
      <c r="AU579" s="283" t="s">
        <v>275</v>
      </c>
      <c r="AV579" s="283"/>
      <c r="AW579" s="283"/>
      <c r="AX579" s="284"/>
      <c r="AY579">
        <f>COUNTA($G$581)</f>
        <v>0</v>
      </c>
    </row>
    <row r="580" spans="1:51" ht="18.75" hidden="1" customHeight="1" x14ac:dyDescent="0.15">
      <c r="A580" s="896"/>
      <c r="B580" s="897"/>
      <c r="C580" s="901"/>
      <c r="D580" s="897"/>
      <c r="E580" s="465"/>
      <c r="F580" s="466"/>
      <c r="G580" s="428"/>
      <c r="H580" s="230"/>
      <c r="I580" s="230"/>
      <c r="J580" s="230"/>
      <c r="K580" s="230"/>
      <c r="L580" s="230"/>
      <c r="M580" s="230"/>
      <c r="N580" s="230"/>
      <c r="O580" s="230"/>
      <c r="P580" s="230"/>
      <c r="Q580" s="230"/>
      <c r="R580" s="230"/>
      <c r="S580" s="230"/>
      <c r="T580" s="230"/>
      <c r="U580" s="230"/>
      <c r="V580" s="230"/>
      <c r="W580" s="230"/>
      <c r="X580" s="231"/>
      <c r="Y580" s="328"/>
      <c r="Z580" s="329"/>
      <c r="AA580" s="330"/>
      <c r="AB580" s="441"/>
      <c r="AC580" s="230"/>
      <c r="AD580" s="231"/>
      <c r="AE580" s="229"/>
      <c r="AF580" s="229"/>
      <c r="AG580" s="230" t="s">
        <v>387</v>
      </c>
      <c r="AH580" s="231"/>
      <c r="AI580" s="469"/>
      <c r="AJ580" s="469"/>
      <c r="AK580" s="469"/>
      <c r="AL580" s="441"/>
      <c r="AM580" s="469"/>
      <c r="AN580" s="469"/>
      <c r="AO580" s="469"/>
      <c r="AP580" s="441"/>
      <c r="AQ580" s="228"/>
      <c r="AR580" s="229"/>
      <c r="AS580" s="230" t="s">
        <v>387</v>
      </c>
      <c r="AT580" s="231"/>
      <c r="AU580" s="229"/>
      <c r="AV580" s="229"/>
      <c r="AW580" s="230" t="s">
        <v>329</v>
      </c>
      <c r="AX580" s="257"/>
      <c r="AY580">
        <f>$AY$579</f>
        <v>0</v>
      </c>
    </row>
    <row r="581" spans="1:51" ht="23.25" hidden="1" customHeight="1" x14ac:dyDescent="0.15">
      <c r="A581" s="896"/>
      <c r="B581" s="897"/>
      <c r="C581" s="901"/>
      <c r="D581" s="897"/>
      <c r="E581" s="465"/>
      <c r="F581" s="466"/>
      <c r="G581" s="436"/>
      <c r="H581" s="410"/>
      <c r="I581" s="410"/>
      <c r="J581" s="410"/>
      <c r="K581" s="410"/>
      <c r="L581" s="410"/>
      <c r="M581" s="410"/>
      <c r="N581" s="410"/>
      <c r="O581" s="410"/>
      <c r="P581" s="410"/>
      <c r="Q581" s="410"/>
      <c r="R581" s="410"/>
      <c r="S581" s="410"/>
      <c r="T581" s="410"/>
      <c r="U581" s="410"/>
      <c r="V581" s="410"/>
      <c r="W581" s="410"/>
      <c r="X581" s="437"/>
      <c r="Y581" s="285" t="s">
        <v>57</v>
      </c>
      <c r="Z581" s="258"/>
      <c r="AA581" s="259"/>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96"/>
      <c r="B582" s="897"/>
      <c r="C582" s="901"/>
      <c r="D582" s="897"/>
      <c r="E582" s="465"/>
      <c r="F582" s="466"/>
      <c r="G582" s="438"/>
      <c r="H582" s="413"/>
      <c r="I582" s="413"/>
      <c r="J582" s="413"/>
      <c r="K582" s="413"/>
      <c r="L582" s="413"/>
      <c r="M582" s="413"/>
      <c r="N582" s="413"/>
      <c r="O582" s="413"/>
      <c r="P582" s="413"/>
      <c r="Q582" s="413"/>
      <c r="R582" s="413"/>
      <c r="S582" s="413"/>
      <c r="T582" s="413"/>
      <c r="U582" s="413"/>
      <c r="V582" s="413"/>
      <c r="W582" s="413"/>
      <c r="X582" s="43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96"/>
      <c r="B583" s="897"/>
      <c r="C583" s="901"/>
      <c r="D583" s="897"/>
      <c r="E583" s="465"/>
      <c r="F583" s="466"/>
      <c r="G583" s="405"/>
      <c r="H583" s="416"/>
      <c r="I583" s="416"/>
      <c r="J583" s="416"/>
      <c r="K583" s="416"/>
      <c r="L583" s="416"/>
      <c r="M583" s="416"/>
      <c r="N583" s="416"/>
      <c r="O583" s="416"/>
      <c r="P583" s="416"/>
      <c r="Q583" s="416"/>
      <c r="R583" s="416"/>
      <c r="S583" s="416"/>
      <c r="T583" s="416"/>
      <c r="U583" s="416"/>
      <c r="V583" s="416"/>
      <c r="W583" s="416"/>
      <c r="X583" s="440"/>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96"/>
      <c r="B584" s="897"/>
      <c r="C584" s="901"/>
      <c r="D584" s="897"/>
      <c r="E584" s="465" t="s">
        <v>398</v>
      </c>
      <c r="F584" s="466"/>
      <c r="G584" s="467" t="s">
        <v>395</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60</v>
      </c>
      <c r="AF584" s="463"/>
      <c r="AG584" s="463"/>
      <c r="AH584" s="464"/>
      <c r="AI584" s="468" t="s">
        <v>628</v>
      </c>
      <c r="AJ584" s="468"/>
      <c r="AK584" s="468"/>
      <c r="AL584" s="265"/>
      <c r="AM584" s="468" t="s">
        <v>58</v>
      </c>
      <c r="AN584" s="468"/>
      <c r="AO584" s="468"/>
      <c r="AP584" s="265"/>
      <c r="AQ584" s="265" t="s">
        <v>386</v>
      </c>
      <c r="AR584" s="266"/>
      <c r="AS584" s="266"/>
      <c r="AT584" s="267"/>
      <c r="AU584" s="283" t="s">
        <v>275</v>
      </c>
      <c r="AV584" s="283"/>
      <c r="AW584" s="283"/>
      <c r="AX584" s="284"/>
      <c r="AY584">
        <f>COUNTA($G$586)</f>
        <v>0</v>
      </c>
    </row>
    <row r="585" spans="1:51" ht="18.75" hidden="1" customHeight="1" x14ac:dyDescent="0.15">
      <c r="A585" s="896"/>
      <c r="B585" s="897"/>
      <c r="C585" s="901"/>
      <c r="D585" s="897"/>
      <c r="E585" s="465"/>
      <c r="F585" s="466"/>
      <c r="G585" s="428"/>
      <c r="H585" s="230"/>
      <c r="I585" s="230"/>
      <c r="J585" s="230"/>
      <c r="K585" s="230"/>
      <c r="L585" s="230"/>
      <c r="M585" s="230"/>
      <c r="N585" s="230"/>
      <c r="O585" s="230"/>
      <c r="P585" s="230"/>
      <c r="Q585" s="230"/>
      <c r="R585" s="230"/>
      <c r="S585" s="230"/>
      <c r="T585" s="230"/>
      <c r="U585" s="230"/>
      <c r="V585" s="230"/>
      <c r="W585" s="230"/>
      <c r="X585" s="231"/>
      <c r="Y585" s="328"/>
      <c r="Z585" s="329"/>
      <c r="AA585" s="330"/>
      <c r="AB585" s="441"/>
      <c r="AC585" s="230"/>
      <c r="AD585" s="231"/>
      <c r="AE585" s="229"/>
      <c r="AF585" s="229"/>
      <c r="AG585" s="230" t="s">
        <v>387</v>
      </c>
      <c r="AH585" s="231"/>
      <c r="AI585" s="469"/>
      <c r="AJ585" s="469"/>
      <c r="AK585" s="469"/>
      <c r="AL585" s="441"/>
      <c r="AM585" s="469"/>
      <c r="AN585" s="469"/>
      <c r="AO585" s="469"/>
      <c r="AP585" s="441"/>
      <c r="AQ585" s="228"/>
      <c r="AR585" s="229"/>
      <c r="AS585" s="230" t="s">
        <v>387</v>
      </c>
      <c r="AT585" s="231"/>
      <c r="AU585" s="229"/>
      <c r="AV585" s="229"/>
      <c r="AW585" s="230" t="s">
        <v>329</v>
      </c>
      <c r="AX585" s="257"/>
      <c r="AY585">
        <f>$AY$584</f>
        <v>0</v>
      </c>
    </row>
    <row r="586" spans="1:51" ht="23.25" hidden="1" customHeight="1" x14ac:dyDescent="0.15">
      <c r="A586" s="896"/>
      <c r="B586" s="897"/>
      <c r="C586" s="901"/>
      <c r="D586" s="897"/>
      <c r="E586" s="465"/>
      <c r="F586" s="466"/>
      <c r="G586" s="436"/>
      <c r="H586" s="410"/>
      <c r="I586" s="410"/>
      <c r="J586" s="410"/>
      <c r="K586" s="410"/>
      <c r="L586" s="410"/>
      <c r="M586" s="410"/>
      <c r="N586" s="410"/>
      <c r="O586" s="410"/>
      <c r="P586" s="410"/>
      <c r="Q586" s="410"/>
      <c r="R586" s="410"/>
      <c r="S586" s="410"/>
      <c r="T586" s="410"/>
      <c r="U586" s="410"/>
      <c r="V586" s="410"/>
      <c r="W586" s="410"/>
      <c r="X586" s="437"/>
      <c r="Y586" s="285" t="s">
        <v>57</v>
      </c>
      <c r="Z586" s="258"/>
      <c r="AA586" s="259"/>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96"/>
      <c r="B587" s="897"/>
      <c r="C587" s="901"/>
      <c r="D587" s="897"/>
      <c r="E587" s="465"/>
      <c r="F587" s="466"/>
      <c r="G587" s="438"/>
      <c r="H587" s="413"/>
      <c r="I587" s="413"/>
      <c r="J587" s="413"/>
      <c r="K587" s="413"/>
      <c r="L587" s="413"/>
      <c r="M587" s="413"/>
      <c r="N587" s="413"/>
      <c r="O587" s="413"/>
      <c r="P587" s="413"/>
      <c r="Q587" s="413"/>
      <c r="R587" s="413"/>
      <c r="S587" s="413"/>
      <c r="T587" s="413"/>
      <c r="U587" s="413"/>
      <c r="V587" s="413"/>
      <c r="W587" s="413"/>
      <c r="X587" s="43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96"/>
      <c r="B588" s="897"/>
      <c r="C588" s="901"/>
      <c r="D588" s="897"/>
      <c r="E588" s="465"/>
      <c r="F588" s="466"/>
      <c r="G588" s="405"/>
      <c r="H588" s="416"/>
      <c r="I588" s="416"/>
      <c r="J588" s="416"/>
      <c r="K588" s="416"/>
      <c r="L588" s="416"/>
      <c r="M588" s="416"/>
      <c r="N588" s="416"/>
      <c r="O588" s="416"/>
      <c r="P588" s="416"/>
      <c r="Q588" s="416"/>
      <c r="R588" s="416"/>
      <c r="S588" s="416"/>
      <c r="T588" s="416"/>
      <c r="U588" s="416"/>
      <c r="V588" s="416"/>
      <c r="W588" s="416"/>
      <c r="X588" s="440"/>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96"/>
      <c r="B589" s="897"/>
      <c r="C589" s="901"/>
      <c r="D589" s="897"/>
      <c r="E589" s="433" t="s">
        <v>166</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896"/>
      <c r="B590" s="897"/>
      <c r="C590" s="901"/>
      <c r="D590" s="897"/>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896"/>
      <c r="B591" s="897"/>
      <c r="C591" s="901"/>
      <c r="D591" s="897"/>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896"/>
      <c r="B592" s="897"/>
      <c r="C592" s="901"/>
      <c r="D592" s="897"/>
      <c r="E592" s="403" t="s">
        <v>542</v>
      </c>
      <c r="F592" s="404"/>
      <c r="G592" s="457" t="s">
        <v>413</v>
      </c>
      <c r="H592" s="434"/>
      <c r="I592" s="434"/>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96"/>
      <c r="B593" s="897"/>
      <c r="C593" s="901"/>
      <c r="D593" s="897"/>
      <c r="E593" s="465" t="s">
        <v>397</v>
      </c>
      <c r="F593" s="466"/>
      <c r="G593" s="467" t="s">
        <v>393</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60</v>
      </c>
      <c r="AF593" s="463"/>
      <c r="AG593" s="463"/>
      <c r="AH593" s="464"/>
      <c r="AI593" s="468" t="s">
        <v>628</v>
      </c>
      <c r="AJ593" s="468"/>
      <c r="AK593" s="468"/>
      <c r="AL593" s="265"/>
      <c r="AM593" s="468" t="s">
        <v>58</v>
      </c>
      <c r="AN593" s="468"/>
      <c r="AO593" s="468"/>
      <c r="AP593" s="265"/>
      <c r="AQ593" s="265" t="s">
        <v>386</v>
      </c>
      <c r="AR593" s="266"/>
      <c r="AS593" s="266"/>
      <c r="AT593" s="267"/>
      <c r="AU593" s="283" t="s">
        <v>275</v>
      </c>
      <c r="AV593" s="283"/>
      <c r="AW593" s="283"/>
      <c r="AX593" s="284"/>
      <c r="AY593">
        <f>COUNTA($G$595)</f>
        <v>0</v>
      </c>
    </row>
    <row r="594" spans="1:51" ht="18.75" hidden="1" customHeight="1" x14ac:dyDescent="0.15">
      <c r="A594" s="896"/>
      <c r="B594" s="897"/>
      <c r="C594" s="901"/>
      <c r="D594" s="897"/>
      <c r="E594" s="465"/>
      <c r="F594" s="466"/>
      <c r="G594" s="428"/>
      <c r="H594" s="230"/>
      <c r="I594" s="230"/>
      <c r="J594" s="230"/>
      <c r="K594" s="230"/>
      <c r="L594" s="230"/>
      <c r="M594" s="230"/>
      <c r="N594" s="230"/>
      <c r="O594" s="230"/>
      <c r="P594" s="230"/>
      <c r="Q594" s="230"/>
      <c r="R594" s="230"/>
      <c r="S594" s="230"/>
      <c r="T594" s="230"/>
      <c r="U594" s="230"/>
      <c r="V594" s="230"/>
      <c r="W594" s="230"/>
      <c r="X594" s="231"/>
      <c r="Y594" s="328"/>
      <c r="Z594" s="329"/>
      <c r="AA594" s="330"/>
      <c r="AB594" s="441"/>
      <c r="AC594" s="230"/>
      <c r="AD594" s="231"/>
      <c r="AE594" s="229"/>
      <c r="AF594" s="229"/>
      <c r="AG594" s="230" t="s">
        <v>387</v>
      </c>
      <c r="AH594" s="231"/>
      <c r="AI594" s="469"/>
      <c r="AJ594" s="469"/>
      <c r="AK594" s="469"/>
      <c r="AL594" s="441"/>
      <c r="AM594" s="469"/>
      <c r="AN594" s="469"/>
      <c r="AO594" s="469"/>
      <c r="AP594" s="441"/>
      <c r="AQ594" s="228"/>
      <c r="AR594" s="229"/>
      <c r="AS594" s="230" t="s">
        <v>387</v>
      </c>
      <c r="AT594" s="231"/>
      <c r="AU594" s="229"/>
      <c r="AV594" s="229"/>
      <c r="AW594" s="230" t="s">
        <v>329</v>
      </c>
      <c r="AX594" s="257"/>
      <c r="AY594">
        <f>$AY$593</f>
        <v>0</v>
      </c>
    </row>
    <row r="595" spans="1:51" ht="23.25" hidden="1" customHeight="1" x14ac:dyDescent="0.15">
      <c r="A595" s="896"/>
      <c r="B595" s="897"/>
      <c r="C595" s="901"/>
      <c r="D595" s="897"/>
      <c r="E595" s="465"/>
      <c r="F595" s="466"/>
      <c r="G595" s="436"/>
      <c r="H595" s="410"/>
      <c r="I595" s="410"/>
      <c r="J595" s="410"/>
      <c r="K595" s="410"/>
      <c r="L595" s="410"/>
      <c r="M595" s="410"/>
      <c r="N595" s="410"/>
      <c r="O595" s="410"/>
      <c r="P595" s="410"/>
      <c r="Q595" s="410"/>
      <c r="R595" s="410"/>
      <c r="S595" s="410"/>
      <c r="T595" s="410"/>
      <c r="U595" s="410"/>
      <c r="V595" s="410"/>
      <c r="W595" s="410"/>
      <c r="X595" s="437"/>
      <c r="Y595" s="285" t="s">
        <v>57</v>
      </c>
      <c r="Z595" s="258"/>
      <c r="AA595" s="259"/>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96"/>
      <c r="B596" s="897"/>
      <c r="C596" s="901"/>
      <c r="D596" s="897"/>
      <c r="E596" s="465"/>
      <c r="F596" s="466"/>
      <c r="G596" s="438"/>
      <c r="H596" s="413"/>
      <c r="I596" s="413"/>
      <c r="J596" s="413"/>
      <c r="K596" s="413"/>
      <c r="L596" s="413"/>
      <c r="M596" s="413"/>
      <c r="N596" s="413"/>
      <c r="O596" s="413"/>
      <c r="P596" s="413"/>
      <c r="Q596" s="413"/>
      <c r="R596" s="413"/>
      <c r="S596" s="413"/>
      <c r="T596" s="413"/>
      <c r="U596" s="413"/>
      <c r="V596" s="413"/>
      <c r="W596" s="413"/>
      <c r="X596" s="43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96"/>
      <c r="B597" s="897"/>
      <c r="C597" s="901"/>
      <c r="D597" s="897"/>
      <c r="E597" s="465"/>
      <c r="F597" s="466"/>
      <c r="G597" s="405"/>
      <c r="H597" s="416"/>
      <c r="I597" s="416"/>
      <c r="J597" s="416"/>
      <c r="K597" s="416"/>
      <c r="L597" s="416"/>
      <c r="M597" s="416"/>
      <c r="N597" s="416"/>
      <c r="O597" s="416"/>
      <c r="P597" s="416"/>
      <c r="Q597" s="416"/>
      <c r="R597" s="416"/>
      <c r="S597" s="416"/>
      <c r="T597" s="416"/>
      <c r="U597" s="416"/>
      <c r="V597" s="416"/>
      <c r="W597" s="416"/>
      <c r="X597" s="440"/>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96"/>
      <c r="B598" s="897"/>
      <c r="C598" s="901"/>
      <c r="D598" s="897"/>
      <c r="E598" s="465" t="s">
        <v>397</v>
      </c>
      <c r="F598" s="466"/>
      <c r="G598" s="467" t="s">
        <v>393</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60</v>
      </c>
      <c r="AF598" s="463"/>
      <c r="AG598" s="463"/>
      <c r="AH598" s="464"/>
      <c r="AI598" s="468" t="s">
        <v>628</v>
      </c>
      <c r="AJ598" s="468"/>
      <c r="AK598" s="468"/>
      <c r="AL598" s="265"/>
      <c r="AM598" s="468" t="s">
        <v>58</v>
      </c>
      <c r="AN598" s="468"/>
      <c r="AO598" s="468"/>
      <c r="AP598" s="265"/>
      <c r="AQ598" s="265" t="s">
        <v>386</v>
      </c>
      <c r="AR598" s="266"/>
      <c r="AS598" s="266"/>
      <c r="AT598" s="267"/>
      <c r="AU598" s="283" t="s">
        <v>275</v>
      </c>
      <c r="AV598" s="283"/>
      <c r="AW598" s="283"/>
      <c r="AX598" s="284"/>
      <c r="AY598">
        <f>COUNTA($G$600)</f>
        <v>0</v>
      </c>
    </row>
    <row r="599" spans="1:51" ht="18.75" hidden="1" customHeight="1" x14ac:dyDescent="0.15">
      <c r="A599" s="896"/>
      <c r="B599" s="897"/>
      <c r="C599" s="901"/>
      <c r="D599" s="897"/>
      <c r="E599" s="465"/>
      <c r="F599" s="466"/>
      <c r="G599" s="428"/>
      <c r="H599" s="230"/>
      <c r="I599" s="230"/>
      <c r="J599" s="230"/>
      <c r="K599" s="230"/>
      <c r="L599" s="230"/>
      <c r="M599" s="230"/>
      <c r="N599" s="230"/>
      <c r="O599" s="230"/>
      <c r="P599" s="230"/>
      <c r="Q599" s="230"/>
      <c r="R599" s="230"/>
      <c r="S599" s="230"/>
      <c r="T599" s="230"/>
      <c r="U599" s="230"/>
      <c r="V599" s="230"/>
      <c r="W599" s="230"/>
      <c r="X599" s="231"/>
      <c r="Y599" s="328"/>
      <c r="Z599" s="329"/>
      <c r="AA599" s="330"/>
      <c r="AB599" s="441"/>
      <c r="AC599" s="230"/>
      <c r="AD599" s="231"/>
      <c r="AE599" s="229"/>
      <c r="AF599" s="229"/>
      <c r="AG599" s="230" t="s">
        <v>387</v>
      </c>
      <c r="AH599" s="231"/>
      <c r="AI599" s="469"/>
      <c r="AJ599" s="469"/>
      <c r="AK599" s="469"/>
      <c r="AL599" s="441"/>
      <c r="AM599" s="469"/>
      <c r="AN599" s="469"/>
      <c r="AO599" s="469"/>
      <c r="AP599" s="441"/>
      <c r="AQ599" s="228"/>
      <c r="AR599" s="229"/>
      <c r="AS599" s="230" t="s">
        <v>387</v>
      </c>
      <c r="AT599" s="231"/>
      <c r="AU599" s="229"/>
      <c r="AV599" s="229"/>
      <c r="AW599" s="230" t="s">
        <v>329</v>
      </c>
      <c r="AX599" s="257"/>
      <c r="AY599">
        <f>$AY$598</f>
        <v>0</v>
      </c>
    </row>
    <row r="600" spans="1:51" ht="23.25" hidden="1" customHeight="1" x14ac:dyDescent="0.15">
      <c r="A600" s="896"/>
      <c r="B600" s="897"/>
      <c r="C600" s="901"/>
      <c r="D600" s="897"/>
      <c r="E600" s="465"/>
      <c r="F600" s="466"/>
      <c r="G600" s="436"/>
      <c r="H600" s="410"/>
      <c r="I600" s="410"/>
      <c r="J600" s="410"/>
      <c r="K600" s="410"/>
      <c r="L600" s="410"/>
      <c r="M600" s="410"/>
      <c r="N600" s="410"/>
      <c r="O600" s="410"/>
      <c r="P600" s="410"/>
      <c r="Q600" s="410"/>
      <c r="R600" s="410"/>
      <c r="S600" s="410"/>
      <c r="T600" s="410"/>
      <c r="U600" s="410"/>
      <c r="V600" s="410"/>
      <c r="W600" s="410"/>
      <c r="X600" s="437"/>
      <c r="Y600" s="285" t="s">
        <v>57</v>
      </c>
      <c r="Z600" s="258"/>
      <c r="AA600" s="259"/>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96"/>
      <c r="B601" s="897"/>
      <c r="C601" s="901"/>
      <c r="D601" s="897"/>
      <c r="E601" s="465"/>
      <c r="F601" s="466"/>
      <c r="G601" s="438"/>
      <c r="H601" s="413"/>
      <c r="I601" s="413"/>
      <c r="J601" s="413"/>
      <c r="K601" s="413"/>
      <c r="L601" s="413"/>
      <c r="M601" s="413"/>
      <c r="N601" s="413"/>
      <c r="O601" s="413"/>
      <c r="P601" s="413"/>
      <c r="Q601" s="413"/>
      <c r="R601" s="413"/>
      <c r="S601" s="413"/>
      <c r="T601" s="413"/>
      <c r="U601" s="413"/>
      <c r="V601" s="413"/>
      <c r="W601" s="413"/>
      <c r="X601" s="43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96"/>
      <c r="B602" s="897"/>
      <c r="C602" s="901"/>
      <c r="D602" s="897"/>
      <c r="E602" s="465"/>
      <c r="F602" s="466"/>
      <c r="G602" s="405"/>
      <c r="H602" s="416"/>
      <c r="I602" s="416"/>
      <c r="J602" s="416"/>
      <c r="K602" s="416"/>
      <c r="L602" s="416"/>
      <c r="M602" s="416"/>
      <c r="N602" s="416"/>
      <c r="O602" s="416"/>
      <c r="P602" s="416"/>
      <c r="Q602" s="416"/>
      <c r="R602" s="416"/>
      <c r="S602" s="416"/>
      <c r="T602" s="416"/>
      <c r="U602" s="416"/>
      <c r="V602" s="416"/>
      <c r="W602" s="416"/>
      <c r="X602" s="440"/>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96"/>
      <c r="B603" s="897"/>
      <c r="C603" s="901"/>
      <c r="D603" s="897"/>
      <c r="E603" s="465" t="s">
        <v>397</v>
      </c>
      <c r="F603" s="466"/>
      <c r="G603" s="467" t="s">
        <v>393</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60</v>
      </c>
      <c r="AF603" s="463"/>
      <c r="AG603" s="463"/>
      <c r="AH603" s="464"/>
      <c r="AI603" s="468" t="s">
        <v>628</v>
      </c>
      <c r="AJ603" s="468"/>
      <c r="AK603" s="468"/>
      <c r="AL603" s="265"/>
      <c r="AM603" s="468" t="s">
        <v>58</v>
      </c>
      <c r="AN603" s="468"/>
      <c r="AO603" s="468"/>
      <c r="AP603" s="265"/>
      <c r="AQ603" s="265" t="s">
        <v>386</v>
      </c>
      <c r="AR603" s="266"/>
      <c r="AS603" s="266"/>
      <c r="AT603" s="267"/>
      <c r="AU603" s="283" t="s">
        <v>275</v>
      </c>
      <c r="AV603" s="283"/>
      <c r="AW603" s="283"/>
      <c r="AX603" s="284"/>
      <c r="AY603">
        <f>COUNTA($G$605)</f>
        <v>0</v>
      </c>
    </row>
    <row r="604" spans="1:51" ht="18.75" hidden="1" customHeight="1" x14ac:dyDescent="0.15">
      <c r="A604" s="896"/>
      <c r="B604" s="897"/>
      <c r="C604" s="901"/>
      <c r="D604" s="897"/>
      <c r="E604" s="465"/>
      <c r="F604" s="466"/>
      <c r="G604" s="428"/>
      <c r="H604" s="230"/>
      <c r="I604" s="230"/>
      <c r="J604" s="230"/>
      <c r="K604" s="230"/>
      <c r="L604" s="230"/>
      <c r="M604" s="230"/>
      <c r="N604" s="230"/>
      <c r="O604" s="230"/>
      <c r="P604" s="230"/>
      <c r="Q604" s="230"/>
      <c r="R604" s="230"/>
      <c r="S604" s="230"/>
      <c r="T604" s="230"/>
      <c r="U604" s="230"/>
      <c r="V604" s="230"/>
      <c r="W604" s="230"/>
      <c r="X604" s="231"/>
      <c r="Y604" s="328"/>
      <c r="Z604" s="329"/>
      <c r="AA604" s="330"/>
      <c r="AB604" s="441"/>
      <c r="AC604" s="230"/>
      <c r="AD604" s="231"/>
      <c r="AE604" s="229"/>
      <c r="AF604" s="229"/>
      <c r="AG604" s="230" t="s">
        <v>387</v>
      </c>
      <c r="AH604" s="231"/>
      <c r="AI604" s="469"/>
      <c r="AJ604" s="469"/>
      <c r="AK604" s="469"/>
      <c r="AL604" s="441"/>
      <c r="AM604" s="469"/>
      <c r="AN604" s="469"/>
      <c r="AO604" s="469"/>
      <c r="AP604" s="441"/>
      <c r="AQ604" s="228"/>
      <c r="AR604" s="229"/>
      <c r="AS604" s="230" t="s">
        <v>387</v>
      </c>
      <c r="AT604" s="231"/>
      <c r="AU604" s="229"/>
      <c r="AV604" s="229"/>
      <c r="AW604" s="230" t="s">
        <v>329</v>
      </c>
      <c r="AX604" s="257"/>
      <c r="AY604">
        <f>$AY$603</f>
        <v>0</v>
      </c>
    </row>
    <row r="605" spans="1:51" ht="23.25" hidden="1" customHeight="1" x14ac:dyDescent="0.15">
      <c r="A605" s="896"/>
      <c r="B605" s="897"/>
      <c r="C605" s="901"/>
      <c r="D605" s="897"/>
      <c r="E605" s="465"/>
      <c r="F605" s="466"/>
      <c r="G605" s="436"/>
      <c r="H605" s="410"/>
      <c r="I605" s="410"/>
      <c r="J605" s="410"/>
      <c r="K605" s="410"/>
      <c r="L605" s="410"/>
      <c r="M605" s="410"/>
      <c r="N605" s="410"/>
      <c r="O605" s="410"/>
      <c r="P605" s="410"/>
      <c r="Q605" s="410"/>
      <c r="R605" s="410"/>
      <c r="S605" s="410"/>
      <c r="T605" s="410"/>
      <c r="U605" s="410"/>
      <c r="V605" s="410"/>
      <c r="W605" s="410"/>
      <c r="X605" s="437"/>
      <c r="Y605" s="285" t="s">
        <v>57</v>
      </c>
      <c r="Z605" s="258"/>
      <c r="AA605" s="259"/>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96"/>
      <c r="B606" s="897"/>
      <c r="C606" s="901"/>
      <c r="D606" s="897"/>
      <c r="E606" s="465"/>
      <c r="F606" s="466"/>
      <c r="G606" s="438"/>
      <c r="H606" s="413"/>
      <c r="I606" s="413"/>
      <c r="J606" s="413"/>
      <c r="K606" s="413"/>
      <c r="L606" s="413"/>
      <c r="M606" s="413"/>
      <c r="N606" s="413"/>
      <c r="O606" s="413"/>
      <c r="P606" s="413"/>
      <c r="Q606" s="413"/>
      <c r="R606" s="413"/>
      <c r="S606" s="413"/>
      <c r="T606" s="413"/>
      <c r="U606" s="413"/>
      <c r="V606" s="413"/>
      <c r="W606" s="413"/>
      <c r="X606" s="43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96"/>
      <c r="B607" s="897"/>
      <c r="C607" s="901"/>
      <c r="D607" s="897"/>
      <c r="E607" s="465"/>
      <c r="F607" s="466"/>
      <c r="G607" s="405"/>
      <c r="H607" s="416"/>
      <c r="I607" s="416"/>
      <c r="J607" s="416"/>
      <c r="K607" s="416"/>
      <c r="L607" s="416"/>
      <c r="M607" s="416"/>
      <c r="N607" s="416"/>
      <c r="O607" s="416"/>
      <c r="P607" s="416"/>
      <c r="Q607" s="416"/>
      <c r="R607" s="416"/>
      <c r="S607" s="416"/>
      <c r="T607" s="416"/>
      <c r="U607" s="416"/>
      <c r="V607" s="416"/>
      <c r="W607" s="416"/>
      <c r="X607" s="440"/>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96"/>
      <c r="B608" s="897"/>
      <c r="C608" s="901"/>
      <c r="D608" s="897"/>
      <c r="E608" s="465" t="s">
        <v>397</v>
      </c>
      <c r="F608" s="466"/>
      <c r="G608" s="467" t="s">
        <v>393</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60</v>
      </c>
      <c r="AF608" s="463"/>
      <c r="AG608" s="463"/>
      <c r="AH608" s="464"/>
      <c r="AI608" s="468" t="s">
        <v>628</v>
      </c>
      <c r="AJ608" s="468"/>
      <c r="AK608" s="468"/>
      <c r="AL608" s="265"/>
      <c r="AM608" s="468" t="s">
        <v>58</v>
      </c>
      <c r="AN608" s="468"/>
      <c r="AO608" s="468"/>
      <c r="AP608" s="265"/>
      <c r="AQ608" s="265" t="s">
        <v>386</v>
      </c>
      <c r="AR608" s="266"/>
      <c r="AS608" s="266"/>
      <c r="AT608" s="267"/>
      <c r="AU608" s="283" t="s">
        <v>275</v>
      </c>
      <c r="AV608" s="283"/>
      <c r="AW608" s="283"/>
      <c r="AX608" s="284"/>
      <c r="AY608">
        <f>COUNTA($G$610)</f>
        <v>0</v>
      </c>
    </row>
    <row r="609" spans="1:51" ht="18.75" hidden="1" customHeight="1" x14ac:dyDescent="0.15">
      <c r="A609" s="896"/>
      <c r="B609" s="897"/>
      <c r="C609" s="901"/>
      <c r="D609" s="897"/>
      <c r="E609" s="465"/>
      <c r="F609" s="466"/>
      <c r="G609" s="428"/>
      <c r="H609" s="230"/>
      <c r="I609" s="230"/>
      <c r="J609" s="230"/>
      <c r="K609" s="230"/>
      <c r="L609" s="230"/>
      <c r="M609" s="230"/>
      <c r="N609" s="230"/>
      <c r="O609" s="230"/>
      <c r="P609" s="230"/>
      <c r="Q609" s="230"/>
      <c r="R609" s="230"/>
      <c r="S609" s="230"/>
      <c r="T609" s="230"/>
      <c r="U609" s="230"/>
      <c r="V609" s="230"/>
      <c r="W609" s="230"/>
      <c r="X609" s="231"/>
      <c r="Y609" s="328"/>
      <c r="Z609" s="329"/>
      <c r="AA609" s="330"/>
      <c r="AB609" s="441"/>
      <c r="AC609" s="230"/>
      <c r="AD609" s="231"/>
      <c r="AE609" s="229"/>
      <c r="AF609" s="229"/>
      <c r="AG609" s="230" t="s">
        <v>387</v>
      </c>
      <c r="AH609" s="231"/>
      <c r="AI609" s="469"/>
      <c r="AJ609" s="469"/>
      <c r="AK609" s="469"/>
      <c r="AL609" s="441"/>
      <c r="AM609" s="469"/>
      <c r="AN609" s="469"/>
      <c r="AO609" s="469"/>
      <c r="AP609" s="441"/>
      <c r="AQ609" s="228"/>
      <c r="AR609" s="229"/>
      <c r="AS609" s="230" t="s">
        <v>387</v>
      </c>
      <c r="AT609" s="231"/>
      <c r="AU609" s="229"/>
      <c r="AV609" s="229"/>
      <c r="AW609" s="230" t="s">
        <v>329</v>
      </c>
      <c r="AX609" s="257"/>
      <c r="AY609">
        <f>$AY$608</f>
        <v>0</v>
      </c>
    </row>
    <row r="610" spans="1:51" ht="23.25" hidden="1" customHeight="1" x14ac:dyDescent="0.15">
      <c r="A610" s="896"/>
      <c r="B610" s="897"/>
      <c r="C610" s="901"/>
      <c r="D610" s="897"/>
      <c r="E610" s="465"/>
      <c r="F610" s="466"/>
      <c r="G610" s="436"/>
      <c r="H610" s="410"/>
      <c r="I610" s="410"/>
      <c r="J610" s="410"/>
      <c r="K610" s="410"/>
      <c r="L610" s="410"/>
      <c r="M610" s="410"/>
      <c r="N610" s="410"/>
      <c r="O610" s="410"/>
      <c r="P610" s="410"/>
      <c r="Q610" s="410"/>
      <c r="R610" s="410"/>
      <c r="S610" s="410"/>
      <c r="T610" s="410"/>
      <c r="U610" s="410"/>
      <c r="V610" s="410"/>
      <c r="W610" s="410"/>
      <c r="X610" s="437"/>
      <c r="Y610" s="285" t="s">
        <v>57</v>
      </c>
      <c r="Z610" s="258"/>
      <c r="AA610" s="259"/>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96"/>
      <c r="B611" s="897"/>
      <c r="C611" s="901"/>
      <c r="D611" s="897"/>
      <c r="E611" s="465"/>
      <c r="F611" s="466"/>
      <c r="G611" s="438"/>
      <c r="H611" s="413"/>
      <c r="I611" s="413"/>
      <c r="J611" s="413"/>
      <c r="K611" s="413"/>
      <c r="L611" s="413"/>
      <c r="M611" s="413"/>
      <c r="N611" s="413"/>
      <c r="O611" s="413"/>
      <c r="P611" s="413"/>
      <c r="Q611" s="413"/>
      <c r="R611" s="413"/>
      <c r="S611" s="413"/>
      <c r="T611" s="413"/>
      <c r="U611" s="413"/>
      <c r="V611" s="413"/>
      <c r="W611" s="413"/>
      <c r="X611" s="43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96"/>
      <c r="B612" s="897"/>
      <c r="C612" s="901"/>
      <c r="D612" s="897"/>
      <c r="E612" s="465"/>
      <c r="F612" s="466"/>
      <c r="G612" s="405"/>
      <c r="H612" s="416"/>
      <c r="I612" s="416"/>
      <c r="J612" s="416"/>
      <c r="K612" s="416"/>
      <c r="L612" s="416"/>
      <c r="M612" s="416"/>
      <c r="N612" s="416"/>
      <c r="O612" s="416"/>
      <c r="P612" s="416"/>
      <c r="Q612" s="416"/>
      <c r="R612" s="416"/>
      <c r="S612" s="416"/>
      <c r="T612" s="416"/>
      <c r="U612" s="416"/>
      <c r="V612" s="416"/>
      <c r="W612" s="416"/>
      <c r="X612" s="440"/>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96"/>
      <c r="B613" s="897"/>
      <c r="C613" s="901"/>
      <c r="D613" s="897"/>
      <c r="E613" s="465" t="s">
        <v>397</v>
      </c>
      <c r="F613" s="466"/>
      <c r="G613" s="467" t="s">
        <v>393</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60</v>
      </c>
      <c r="AF613" s="463"/>
      <c r="AG613" s="463"/>
      <c r="AH613" s="464"/>
      <c r="AI613" s="468" t="s">
        <v>628</v>
      </c>
      <c r="AJ613" s="468"/>
      <c r="AK613" s="468"/>
      <c r="AL613" s="265"/>
      <c r="AM613" s="468" t="s">
        <v>58</v>
      </c>
      <c r="AN613" s="468"/>
      <c r="AO613" s="468"/>
      <c r="AP613" s="265"/>
      <c r="AQ613" s="265" t="s">
        <v>386</v>
      </c>
      <c r="AR613" s="266"/>
      <c r="AS613" s="266"/>
      <c r="AT613" s="267"/>
      <c r="AU613" s="283" t="s">
        <v>275</v>
      </c>
      <c r="AV613" s="283"/>
      <c r="AW613" s="283"/>
      <c r="AX613" s="284"/>
      <c r="AY613">
        <f>COUNTA($G$615)</f>
        <v>0</v>
      </c>
    </row>
    <row r="614" spans="1:51" ht="18.75" hidden="1" customHeight="1" x14ac:dyDescent="0.15">
      <c r="A614" s="896"/>
      <c r="B614" s="897"/>
      <c r="C614" s="901"/>
      <c r="D614" s="897"/>
      <c r="E614" s="465"/>
      <c r="F614" s="466"/>
      <c r="G614" s="428"/>
      <c r="H614" s="230"/>
      <c r="I614" s="230"/>
      <c r="J614" s="230"/>
      <c r="K614" s="230"/>
      <c r="L614" s="230"/>
      <c r="M614" s="230"/>
      <c r="N614" s="230"/>
      <c r="O614" s="230"/>
      <c r="P614" s="230"/>
      <c r="Q614" s="230"/>
      <c r="R614" s="230"/>
      <c r="S614" s="230"/>
      <c r="T614" s="230"/>
      <c r="U614" s="230"/>
      <c r="V614" s="230"/>
      <c r="W614" s="230"/>
      <c r="X614" s="231"/>
      <c r="Y614" s="328"/>
      <c r="Z614" s="329"/>
      <c r="AA614" s="330"/>
      <c r="AB614" s="441"/>
      <c r="AC614" s="230"/>
      <c r="AD614" s="231"/>
      <c r="AE614" s="229"/>
      <c r="AF614" s="229"/>
      <c r="AG614" s="230" t="s">
        <v>387</v>
      </c>
      <c r="AH614" s="231"/>
      <c r="AI614" s="469"/>
      <c r="AJ614" s="469"/>
      <c r="AK614" s="469"/>
      <c r="AL614" s="441"/>
      <c r="AM614" s="469"/>
      <c r="AN614" s="469"/>
      <c r="AO614" s="469"/>
      <c r="AP614" s="441"/>
      <c r="AQ614" s="228"/>
      <c r="AR614" s="229"/>
      <c r="AS614" s="230" t="s">
        <v>387</v>
      </c>
      <c r="AT614" s="231"/>
      <c r="AU614" s="229"/>
      <c r="AV614" s="229"/>
      <c r="AW614" s="230" t="s">
        <v>329</v>
      </c>
      <c r="AX614" s="257"/>
      <c r="AY614">
        <f>$AY$613</f>
        <v>0</v>
      </c>
    </row>
    <row r="615" spans="1:51" ht="23.25" hidden="1" customHeight="1" x14ac:dyDescent="0.15">
      <c r="A615" s="896"/>
      <c r="B615" s="897"/>
      <c r="C615" s="901"/>
      <c r="D615" s="897"/>
      <c r="E615" s="465"/>
      <c r="F615" s="466"/>
      <c r="G615" s="436"/>
      <c r="H615" s="410"/>
      <c r="I615" s="410"/>
      <c r="J615" s="410"/>
      <c r="K615" s="410"/>
      <c r="L615" s="410"/>
      <c r="M615" s="410"/>
      <c r="N615" s="410"/>
      <c r="O615" s="410"/>
      <c r="P615" s="410"/>
      <c r="Q615" s="410"/>
      <c r="R615" s="410"/>
      <c r="S615" s="410"/>
      <c r="T615" s="410"/>
      <c r="U615" s="410"/>
      <c r="V615" s="410"/>
      <c r="W615" s="410"/>
      <c r="X615" s="437"/>
      <c r="Y615" s="285" t="s">
        <v>57</v>
      </c>
      <c r="Z615" s="258"/>
      <c r="AA615" s="259"/>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96"/>
      <c r="B616" s="897"/>
      <c r="C616" s="901"/>
      <c r="D616" s="897"/>
      <c r="E616" s="465"/>
      <c r="F616" s="466"/>
      <c r="G616" s="438"/>
      <c r="H616" s="413"/>
      <c r="I616" s="413"/>
      <c r="J616" s="413"/>
      <c r="K616" s="413"/>
      <c r="L616" s="413"/>
      <c r="M616" s="413"/>
      <c r="N616" s="413"/>
      <c r="O616" s="413"/>
      <c r="P616" s="413"/>
      <c r="Q616" s="413"/>
      <c r="R616" s="413"/>
      <c r="S616" s="413"/>
      <c r="T616" s="413"/>
      <c r="U616" s="413"/>
      <c r="V616" s="413"/>
      <c r="W616" s="413"/>
      <c r="X616" s="43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96"/>
      <c r="B617" s="897"/>
      <c r="C617" s="901"/>
      <c r="D617" s="897"/>
      <c r="E617" s="465"/>
      <c r="F617" s="466"/>
      <c r="G617" s="405"/>
      <c r="H617" s="416"/>
      <c r="I617" s="416"/>
      <c r="J617" s="416"/>
      <c r="K617" s="416"/>
      <c r="L617" s="416"/>
      <c r="M617" s="416"/>
      <c r="N617" s="416"/>
      <c r="O617" s="416"/>
      <c r="P617" s="416"/>
      <c r="Q617" s="416"/>
      <c r="R617" s="416"/>
      <c r="S617" s="416"/>
      <c r="T617" s="416"/>
      <c r="U617" s="416"/>
      <c r="V617" s="416"/>
      <c r="W617" s="416"/>
      <c r="X617" s="440"/>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96"/>
      <c r="B618" s="897"/>
      <c r="C618" s="901"/>
      <c r="D618" s="897"/>
      <c r="E618" s="465" t="s">
        <v>398</v>
      </c>
      <c r="F618" s="466"/>
      <c r="G618" s="467" t="s">
        <v>395</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60</v>
      </c>
      <c r="AF618" s="463"/>
      <c r="AG618" s="463"/>
      <c r="AH618" s="464"/>
      <c r="AI618" s="468" t="s">
        <v>628</v>
      </c>
      <c r="AJ618" s="468"/>
      <c r="AK618" s="468"/>
      <c r="AL618" s="265"/>
      <c r="AM618" s="468" t="s">
        <v>58</v>
      </c>
      <c r="AN618" s="468"/>
      <c r="AO618" s="468"/>
      <c r="AP618" s="265"/>
      <c r="AQ618" s="265" t="s">
        <v>386</v>
      </c>
      <c r="AR618" s="266"/>
      <c r="AS618" s="266"/>
      <c r="AT618" s="267"/>
      <c r="AU618" s="283" t="s">
        <v>275</v>
      </c>
      <c r="AV618" s="283"/>
      <c r="AW618" s="283"/>
      <c r="AX618" s="284"/>
      <c r="AY618">
        <f>COUNTA($G$620)</f>
        <v>0</v>
      </c>
    </row>
    <row r="619" spans="1:51" ht="18.75" hidden="1" customHeight="1" x14ac:dyDescent="0.15">
      <c r="A619" s="896"/>
      <c r="B619" s="897"/>
      <c r="C619" s="901"/>
      <c r="D619" s="897"/>
      <c r="E619" s="465"/>
      <c r="F619" s="466"/>
      <c r="G619" s="428"/>
      <c r="H619" s="230"/>
      <c r="I619" s="230"/>
      <c r="J619" s="230"/>
      <c r="K619" s="230"/>
      <c r="L619" s="230"/>
      <c r="M619" s="230"/>
      <c r="N619" s="230"/>
      <c r="O619" s="230"/>
      <c r="P619" s="230"/>
      <c r="Q619" s="230"/>
      <c r="R619" s="230"/>
      <c r="S619" s="230"/>
      <c r="T619" s="230"/>
      <c r="U619" s="230"/>
      <c r="V619" s="230"/>
      <c r="W619" s="230"/>
      <c r="X619" s="231"/>
      <c r="Y619" s="328"/>
      <c r="Z619" s="329"/>
      <c r="AA619" s="330"/>
      <c r="AB619" s="441"/>
      <c r="AC619" s="230"/>
      <c r="AD619" s="231"/>
      <c r="AE619" s="229"/>
      <c r="AF619" s="229"/>
      <c r="AG619" s="230" t="s">
        <v>387</v>
      </c>
      <c r="AH619" s="231"/>
      <c r="AI619" s="469"/>
      <c r="AJ619" s="469"/>
      <c r="AK619" s="469"/>
      <c r="AL619" s="441"/>
      <c r="AM619" s="469"/>
      <c r="AN619" s="469"/>
      <c r="AO619" s="469"/>
      <c r="AP619" s="441"/>
      <c r="AQ619" s="228"/>
      <c r="AR619" s="229"/>
      <c r="AS619" s="230" t="s">
        <v>387</v>
      </c>
      <c r="AT619" s="231"/>
      <c r="AU619" s="229"/>
      <c r="AV619" s="229"/>
      <c r="AW619" s="230" t="s">
        <v>329</v>
      </c>
      <c r="AX619" s="257"/>
      <c r="AY619">
        <f>$AY$618</f>
        <v>0</v>
      </c>
    </row>
    <row r="620" spans="1:51" ht="23.25" hidden="1" customHeight="1" x14ac:dyDescent="0.15">
      <c r="A620" s="896"/>
      <c r="B620" s="897"/>
      <c r="C620" s="901"/>
      <c r="D620" s="897"/>
      <c r="E620" s="465"/>
      <c r="F620" s="466"/>
      <c r="G620" s="436"/>
      <c r="H620" s="410"/>
      <c r="I620" s="410"/>
      <c r="J620" s="410"/>
      <c r="K620" s="410"/>
      <c r="L620" s="410"/>
      <c r="M620" s="410"/>
      <c r="N620" s="410"/>
      <c r="O620" s="410"/>
      <c r="P620" s="410"/>
      <c r="Q620" s="410"/>
      <c r="R620" s="410"/>
      <c r="S620" s="410"/>
      <c r="T620" s="410"/>
      <c r="U620" s="410"/>
      <c r="V620" s="410"/>
      <c r="W620" s="410"/>
      <c r="X620" s="437"/>
      <c r="Y620" s="285" t="s">
        <v>57</v>
      </c>
      <c r="Z620" s="258"/>
      <c r="AA620" s="259"/>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96"/>
      <c r="B621" s="897"/>
      <c r="C621" s="901"/>
      <c r="D621" s="897"/>
      <c r="E621" s="465"/>
      <c r="F621" s="466"/>
      <c r="G621" s="438"/>
      <c r="H621" s="413"/>
      <c r="I621" s="413"/>
      <c r="J621" s="413"/>
      <c r="K621" s="413"/>
      <c r="L621" s="413"/>
      <c r="M621" s="413"/>
      <c r="N621" s="413"/>
      <c r="O621" s="413"/>
      <c r="P621" s="413"/>
      <c r="Q621" s="413"/>
      <c r="R621" s="413"/>
      <c r="S621" s="413"/>
      <c r="T621" s="413"/>
      <c r="U621" s="413"/>
      <c r="V621" s="413"/>
      <c r="W621" s="413"/>
      <c r="X621" s="43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96"/>
      <c r="B622" s="897"/>
      <c r="C622" s="901"/>
      <c r="D622" s="897"/>
      <c r="E622" s="465"/>
      <c r="F622" s="466"/>
      <c r="G622" s="405"/>
      <c r="H622" s="416"/>
      <c r="I622" s="416"/>
      <c r="J622" s="416"/>
      <c r="K622" s="416"/>
      <c r="L622" s="416"/>
      <c r="M622" s="416"/>
      <c r="N622" s="416"/>
      <c r="O622" s="416"/>
      <c r="P622" s="416"/>
      <c r="Q622" s="416"/>
      <c r="R622" s="416"/>
      <c r="S622" s="416"/>
      <c r="T622" s="416"/>
      <c r="U622" s="416"/>
      <c r="V622" s="416"/>
      <c r="W622" s="416"/>
      <c r="X622" s="440"/>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96"/>
      <c r="B623" s="897"/>
      <c r="C623" s="901"/>
      <c r="D623" s="897"/>
      <c r="E623" s="465" t="s">
        <v>398</v>
      </c>
      <c r="F623" s="466"/>
      <c r="G623" s="467" t="s">
        <v>395</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60</v>
      </c>
      <c r="AF623" s="463"/>
      <c r="AG623" s="463"/>
      <c r="AH623" s="464"/>
      <c r="AI623" s="468" t="s">
        <v>628</v>
      </c>
      <c r="AJ623" s="468"/>
      <c r="AK623" s="468"/>
      <c r="AL623" s="265"/>
      <c r="AM623" s="468" t="s">
        <v>58</v>
      </c>
      <c r="AN623" s="468"/>
      <c r="AO623" s="468"/>
      <c r="AP623" s="265"/>
      <c r="AQ623" s="265" t="s">
        <v>386</v>
      </c>
      <c r="AR623" s="266"/>
      <c r="AS623" s="266"/>
      <c r="AT623" s="267"/>
      <c r="AU623" s="283" t="s">
        <v>275</v>
      </c>
      <c r="AV623" s="283"/>
      <c r="AW623" s="283"/>
      <c r="AX623" s="284"/>
      <c r="AY623">
        <f>COUNTA($G$625)</f>
        <v>0</v>
      </c>
    </row>
    <row r="624" spans="1:51" ht="18.75" hidden="1" customHeight="1" x14ac:dyDescent="0.15">
      <c r="A624" s="896"/>
      <c r="B624" s="897"/>
      <c r="C624" s="901"/>
      <c r="D624" s="897"/>
      <c r="E624" s="465"/>
      <c r="F624" s="466"/>
      <c r="G624" s="428"/>
      <c r="H624" s="230"/>
      <c r="I624" s="230"/>
      <c r="J624" s="230"/>
      <c r="K624" s="230"/>
      <c r="L624" s="230"/>
      <c r="M624" s="230"/>
      <c r="N624" s="230"/>
      <c r="O624" s="230"/>
      <c r="P624" s="230"/>
      <c r="Q624" s="230"/>
      <c r="R624" s="230"/>
      <c r="S624" s="230"/>
      <c r="T624" s="230"/>
      <c r="U624" s="230"/>
      <c r="V624" s="230"/>
      <c r="W624" s="230"/>
      <c r="X624" s="231"/>
      <c r="Y624" s="328"/>
      <c r="Z624" s="329"/>
      <c r="AA624" s="330"/>
      <c r="AB624" s="441"/>
      <c r="AC624" s="230"/>
      <c r="AD624" s="231"/>
      <c r="AE624" s="229"/>
      <c r="AF624" s="229"/>
      <c r="AG624" s="230" t="s">
        <v>387</v>
      </c>
      <c r="AH624" s="231"/>
      <c r="AI624" s="469"/>
      <c r="AJ624" s="469"/>
      <c r="AK624" s="469"/>
      <c r="AL624" s="441"/>
      <c r="AM624" s="469"/>
      <c r="AN624" s="469"/>
      <c r="AO624" s="469"/>
      <c r="AP624" s="441"/>
      <c r="AQ624" s="228"/>
      <c r="AR624" s="229"/>
      <c r="AS624" s="230" t="s">
        <v>387</v>
      </c>
      <c r="AT624" s="231"/>
      <c r="AU624" s="229"/>
      <c r="AV624" s="229"/>
      <c r="AW624" s="230" t="s">
        <v>329</v>
      </c>
      <c r="AX624" s="257"/>
      <c r="AY624">
        <f>$AY$623</f>
        <v>0</v>
      </c>
    </row>
    <row r="625" spans="1:51" ht="23.25" hidden="1" customHeight="1" x14ac:dyDescent="0.15">
      <c r="A625" s="896"/>
      <c r="B625" s="897"/>
      <c r="C625" s="901"/>
      <c r="D625" s="897"/>
      <c r="E625" s="465"/>
      <c r="F625" s="466"/>
      <c r="G625" s="436"/>
      <c r="H625" s="410"/>
      <c r="I625" s="410"/>
      <c r="J625" s="410"/>
      <c r="K625" s="410"/>
      <c r="L625" s="410"/>
      <c r="M625" s="410"/>
      <c r="N625" s="410"/>
      <c r="O625" s="410"/>
      <c r="P625" s="410"/>
      <c r="Q625" s="410"/>
      <c r="R625" s="410"/>
      <c r="S625" s="410"/>
      <c r="T625" s="410"/>
      <c r="U625" s="410"/>
      <c r="V625" s="410"/>
      <c r="W625" s="410"/>
      <c r="X625" s="437"/>
      <c r="Y625" s="285" t="s">
        <v>57</v>
      </c>
      <c r="Z625" s="258"/>
      <c r="AA625" s="259"/>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96"/>
      <c r="B626" s="897"/>
      <c r="C626" s="901"/>
      <c r="D626" s="897"/>
      <c r="E626" s="465"/>
      <c r="F626" s="466"/>
      <c r="G626" s="438"/>
      <c r="H626" s="413"/>
      <c r="I626" s="413"/>
      <c r="J626" s="413"/>
      <c r="K626" s="413"/>
      <c r="L626" s="413"/>
      <c r="M626" s="413"/>
      <c r="N626" s="413"/>
      <c r="O626" s="413"/>
      <c r="P626" s="413"/>
      <c r="Q626" s="413"/>
      <c r="R626" s="413"/>
      <c r="S626" s="413"/>
      <c r="T626" s="413"/>
      <c r="U626" s="413"/>
      <c r="V626" s="413"/>
      <c r="W626" s="413"/>
      <c r="X626" s="43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96"/>
      <c r="B627" s="897"/>
      <c r="C627" s="901"/>
      <c r="D627" s="897"/>
      <c r="E627" s="465"/>
      <c r="F627" s="466"/>
      <c r="G627" s="405"/>
      <c r="H627" s="416"/>
      <c r="I627" s="416"/>
      <c r="J627" s="416"/>
      <c r="K627" s="416"/>
      <c r="L627" s="416"/>
      <c r="M627" s="416"/>
      <c r="N627" s="416"/>
      <c r="O627" s="416"/>
      <c r="P627" s="416"/>
      <c r="Q627" s="416"/>
      <c r="R627" s="416"/>
      <c r="S627" s="416"/>
      <c r="T627" s="416"/>
      <c r="U627" s="416"/>
      <c r="V627" s="416"/>
      <c r="W627" s="416"/>
      <c r="X627" s="440"/>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96"/>
      <c r="B628" s="897"/>
      <c r="C628" s="901"/>
      <c r="D628" s="897"/>
      <c r="E628" s="465" t="s">
        <v>398</v>
      </c>
      <c r="F628" s="466"/>
      <c r="G628" s="467" t="s">
        <v>395</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60</v>
      </c>
      <c r="AF628" s="463"/>
      <c r="AG628" s="463"/>
      <c r="AH628" s="464"/>
      <c r="AI628" s="468" t="s">
        <v>628</v>
      </c>
      <c r="AJ628" s="468"/>
      <c r="AK628" s="468"/>
      <c r="AL628" s="265"/>
      <c r="AM628" s="468" t="s">
        <v>58</v>
      </c>
      <c r="AN628" s="468"/>
      <c r="AO628" s="468"/>
      <c r="AP628" s="265"/>
      <c r="AQ628" s="265" t="s">
        <v>386</v>
      </c>
      <c r="AR628" s="266"/>
      <c r="AS628" s="266"/>
      <c r="AT628" s="267"/>
      <c r="AU628" s="283" t="s">
        <v>275</v>
      </c>
      <c r="AV628" s="283"/>
      <c r="AW628" s="283"/>
      <c r="AX628" s="284"/>
      <c r="AY628">
        <f>COUNTA($G$630)</f>
        <v>0</v>
      </c>
    </row>
    <row r="629" spans="1:51" ht="18.75" hidden="1" customHeight="1" x14ac:dyDescent="0.15">
      <c r="A629" s="896"/>
      <c r="B629" s="897"/>
      <c r="C629" s="901"/>
      <c r="D629" s="897"/>
      <c r="E629" s="465"/>
      <c r="F629" s="466"/>
      <c r="G629" s="428"/>
      <c r="H629" s="230"/>
      <c r="I629" s="230"/>
      <c r="J629" s="230"/>
      <c r="K629" s="230"/>
      <c r="L629" s="230"/>
      <c r="M629" s="230"/>
      <c r="N629" s="230"/>
      <c r="O629" s="230"/>
      <c r="P629" s="230"/>
      <c r="Q629" s="230"/>
      <c r="R629" s="230"/>
      <c r="S629" s="230"/>
      <c r="T629" s="230"/>
      <c r="U629" s="230"/>
      <c r="V629" s="230"/>
      <c r="W629" s="230"/>
      <c r="X629" s="231"/>
      <c r="Y629" s="328"/>
      <c r="Z629" s="329"/>
      <c r="AA629" s="330"/>
      <c r="AB629" s="441"/>
      <c r="AC629" s="230"/>
      <c r="AD629" s="231"/>
      <c r="AE629" s="229"/>
      <c r="AF629" s="229"/>
      <c r="AG629" s="230" t="s">
        <v>387</v>
      </c>
      <c r="AH629" s="231"/>
      <c r="AI629" s="469"/>
      <c r="AJ629" s="469"/>
      <c r="AK629" s="469"/>
      <c r="AL629" s="441"/>
      <c r="AM629" s="469"/>
      <c r="AN629" s="469"/>
      <c r="AO629" s="469"/>
      <c r="AP629" s="441"/>
      <c r="AQ629" s="228"/>
      <c r="AR629" s="229"/>
      <c r="AS629" s="230" t="s">
        <v>387</v>
      </c>
      <c r="AT629" s="231"/>
      <c r="AU629" s="229"/>
      <c r="AV629" s="229"/>
      <c r="AW629" s="230" t="s">
        <v>329</v>
      </c>
      <c r="AX629" s="257"/>
      <c r="AY629">
        <f>$AY$628</f>
        <v>0</v>
      </c>
    </row>
    <row r="630" spans="1:51" ht="23.25" hidden="1" customHeight="1" x14ac:dyDescent="0.15">
      <c r="A630" s="896"/>
      <c r="B630" s="897"/>
      <c r="C630" s="901"/>
      <c r="D630" s="897"/>
      <c r="E630" s="465"/>
      <c r="F630" s="466"/>
      <c r="G630" s="436"/>
      <c r="H630" s="410"/>
      <c r="I630" s="410"/>
      <c r="J630" s="410"/>
      <c r="K630" s="410"/>
      <c r="L630" s="410"/>
      <c r="M630" s="410"/>
      <c r="N630" s="410"/>
      <c r="O630" s="410"/>
      <c r="P630" s="410"/>
      <c r="Q630" s="410"/>
      <c r="R630" s="410"/>
      <c r="S630" s="410"/>
      <c r="T630" s="410"/>
      <c r="U630" s="410"/>
      <c r="V630" s="410"/>
      <c r="W630" s="410"/>
      <c r="X630" s="437"/>
      <c r="Y630" s="285" t="s">
        <v>57</v>
      </c>
      <c r="Z630" s="258"/>
      <c r="AA630" s="259"/>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96"/>
      <c r="B631" s="897"/>
      <c r="C631" s="901"/>
      <c r="D631" s="897"/>
      <c r="E631" s="465"/>
      <c r="F631" s="466"/>
      <c r="G631" s="438"/>
      <c r="H631" s="413"/>
      <c r="I631" s="413"/>
      <c r="J631" s="413"/>
      <c r="K631" s="413"/>
      <c r="L631" s="413"/>
      <c r="M631" s="413"/>
      <c r="N631" s="413"/>
      <c r="O631" s="413"/>
      <c r="P631" s="413"/>
      <c r="Q631" s="413"/>
      <c r="R631" s="413"/>
      <c r="S631" s="413"/>
      <c r="T631" s="413"/>
      <c r="U631" s="413"/>
      <c r="V631" s="413"/>
      <c r="W631" s="413"/>
      <c r="X631" s="43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96"/>
      <c r="B632" s="897"/>
      <c r="C632" s="901"/>
      <c r="D632" s="897"/>
      <c r="E632" s="465"/>
      <c r="F632" s="466"/>
      <c r="G632" s="405"/>
      <c r="H632" s="416"/>
      <c r="I632" s="416"/>
      <c r="J632" s="416"/>
      <c r="K632" s="416"/>
      <c r="L632" s="416"/>
      <c r="M632" s="416"/>
      <c r="N632" s="416"/>
      <c r="O632" s="416"/>
      <c r="P632" s="416"/>
      <c r="Q632" s="416"/>
      <c r="R632" s="416"/>
      <c r="S632" s="416"/>
      <c r="T632" s="416"/>
      <c r="U632" s="416"/>
      <c r="V632" s="416"/>
      <c r="W632" s="416"/>
      <c r="X632" s="440"/>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96"/>
      <c r="B633" s="897"/>
      <c r="C633" s="901"/>
      <c r="D633" s="897"/>
      <c r="E633" s="465" t="s">
        <v>398</v>
      </c>
      <c r="F633" s="466"/>
      <c r="G633" s="467" t="s">
        <v>395</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60</v>
      </c>
      <c r="AF633" s="463"/>
      <c r="AG633" s="463"/>
      <c r="AH633" s="464"/>
      <c r="AI633" s="468" t="s">
        <v>628</v>
      </c>
      <c r="AJ633" s="468"/>
      <c r="AK633" s="468"/>
      <c r="AL633" s="265"/>
      <c r="AM633" s="468" t="s">
        <v>58</v>
      </c>
      <c r="AN633" s="468"/>
      <c r="AO633" s="468"/>
      <c r="AP633" s="265"/>
      <c r="AQ633" s="265" t="s">
        <v>386</v>
      </c>
      <c r="AR633" s="266"/>
      <c r="AS633" s="266"/>
      <c r="AT633" s="267"/>
      <c r="AU633" s="283" t="s">
        <v>275</v>
      </c>
      <c r="AV633" s="283"/>
      <c r="AW633" s="283"/>
      <c r="AX633" s="284"/>
      <c r="AY633">
        <f>COUNTA($G$635)</f>
        <v>0</v>
      </c>
    </row>
    <row r="634" spans="1:51" ht="18.75" hidden="1" customHeight="1" x14ac:dyDescent="0.15">
      <c r="A634" s="896"/>
      <c r="B634" s="897"/>
      <c r="C634" s="901"/>
      <c r="D634" s="897"/>
      <c r="E634" s="465"/>
      <c r="F634" s="466"/>
      <c r="G634" s="428"/>
      <c r="H634" s="230"/>
      <c r="I634" s="230"/>
      <c r="J634" s="230"/>
      <c r="K634" s="230"/>
      <c r="L634" s="230"/>
      <c r="M634" s="230"/>
      <c r="N634" s="230"/>
      <c r="O634" s="230"/>
      <c r="P634" s="230"/>
      <c r="Q634" s="230"/>
      <c r="R634" s="230"/>
      <c r="S634" s="230"/>
      <c r="T634" s="230"/>
      <c r="U634" s="230"/>
      <c r="V634" s="230"/>
      <c r="W634" s="230"/>
      <c r="X634" s="231"/>
      <c r="Y634" s="328"/>
      <c r="Z634" s="329"/>
      <c r="AA634" s="330"/>
      <c r="AB634" s="441"/>
      <c r="AC634" s="230"/>
      <c r="AD634" s="231"/>
      <c r="AE634" s="229"/>
      <c r="AF634" s="229"/>
      <c r="AG634" s="230" t="s">
        <v>387</v>
      </c>
      <c r="AH634" s="231"/>
      <c r="AI634" s="469"/>
      <c r="AJ634" s="469"/>
      <c r="AK634" s="469"/>
      <c r="AL634" s="441"/>
      <c r="AM634" s="469"/>
      <c r="AN634" s="469"/>
      <c r="AO634" s="469"/>
      <c r="AP634" s="441"/>
      <c r="AQ634" s="228"/>
      <c r="AR634" s="229"/>
      <c r="AS634" s="230" t="s">
        <v>387</v>
      </c>
      <c r="AT634" s="231"/>
      <c r="AU634" s="229"/>
      <c r="AV634" s="229"/>
      <c r="AW634" s="230" t="s">
        <v>329</v>
      </c>
      <c r="AX634" s="257"/>
      <c r="AY634">
        <f>$AY$633</f>
        <v>0</v>
      </c>
    </row>
    <row r="635" spans="1:51" ht="23.25" hidden="1" customHeight="1" x14ac:dyDescent="0.15">
      <c r="A635" s="896"/>
      <c r="B635" s="897"/>
      <c r="C635" s="901"/>
      <c r="D635" s="897"/>
      <c r="E635" s="465"/>
      <c r="F635" s="466"/>
      <c r="G635" s="436"/>
      <c r="H635" s="410"/>
      <c r="I635" s="410"/>
      <c r="J635" s="410"/>
      <c r="K635" s="410"/>
      <c r="L635" s="410"/>
      <c r="M635" s="410"/>
      <c r="N635" s="410"/>
      <c r="O635" s="410"/>
      <c r="P635" s="410"/>
      <c r="Q635" s="410"/>
      <c r="R635" s="410"/>
      <c r="S635" s="410"/>
      <c r="T635" s="410"/>
      <c r="U635" s="410"/>
      <c r="V635" s="410"/>
      <c r="W635" s="410"/>
      <c r="X635" s="437"/>
      <c r="Y635" s="285" t="s">
        <v>57</v>
      </c>
      <c r="Z635" s="258"/>
      <c r="AA635" s="259"/>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96"/>
      <c r="B636" s="897"/>
      <c r="C636" s="901"/>
      <c r="D636" s="897"/>
      <c r="E636" s="465"/>
      <c r="F636" s="466"/>
      <c r="G636" s="438"/>
      <c r="H636" s="413"/>
      <c r="I636" s="413"/>
      <c r="J636" s="413"/>
      <c r="K636" s="413"/>
      <c r="L636" s="413"/>
      <c r="M636" s="413"/>
      <c r="N636" s="413"/>
      <c r="O636" s="413"/>
      <c r="P636" s="413"/>
      <c r="Q636" s="413"/>
      <c r="R636" s="413"/>
      <c r="S636" s="413"/>
      <c r="T636" s="413"/>
      <c r="U636" s="413"/>
      <c r="V636" s="413"/>
      <c r="W636" s="413"/>
      <c r="X636" s="43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96"/>
      <c r="B637" s="897"/>
      <c r="C637" s="901"/>
      <c r="D637" s="897"/>
      <c r="E637" s="465"/>
      <c r="F637" s="466"/>
      <c r="G637" s="405"/>
      <c r="H637" s="416"/>
      <c r="I637" s="416"/>
      <c r="J637" s="416"/>
      <c r="K637" s="416"/>
      <c r="L637" s="416"/>
      <c r="M637" s="416"/>
      <c r="N637" s="416"/>
      <c r="O637" s="416"/>
      <c r="P637" s="416"/>
      <c r="Q637" s="416"/>
      <c r="R637" s="416"/>
      <c r="S637" s="416"/>
      <c r="T637" s="416"/>
      <c r="U637" s="416"/>
      <c r="V637" s="416"/>
      <c r="W637" s="416"/>
      <c r="X637" s="440"/>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96"/>
      <c r="B638" s="897"/>
      <c r="C638" s="901"/>
      <c r="D638" s="897"/>
      <c r="E638" s="465" t="s">
        <v>398</v>
      </c>
      <c r="F638" s="466"/>
      <c r="G638" s="467" t="s">
        <v>395</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60</v>
      </c>
      <c r="AF638" s="463"/>
      <c r="AG638" s="463"/>
      <c r="AH638" s="464"/>
      <c r="AI638" s="468" t="s">
        <v>628</v>
      </c>
      <c r="AJ638" s="468"/>
      <c r="AK638" s="468"/>
      <c r="AL638" s="265"/>
      <c r="AM638" s="468" t="s">
        <v>58</v>
      </c>
      <c r="AN638" s="468"/>
      <c r="AO638" s="468"/>
      <c r="AP638" s="265"/>
      <c r="AQ638" s="265" t="s">
        <v>386</v>
      </c>
      <c r="AR638" s="266"/>
      <c r="AS638" s="266"/>
      <c r="AT638" s="267"/>
      <c r="AU638" s="283" t="s">
        <v>275</v>
      </c>
      <c r="AV638" s="283"/>
      <c r="AW638" s="283"/>
      <c r="AX638" s="284"/>
      <c r="AY638">
        <f>COUNTA($G$640)</f>
        <v>0</v>
      </c>
    </row>
    <row r="639" spans="1:51" ht="18.75" hidden="1" customHeight="1" x14ac:dyDescent="0.15">
      <c r="A639" s="896"/>
      <c r="B639" s="897"/>
      <c r="C639" s="901"/>
      <c r="D639" s="897"/>
      <c r="E639" s="465"/>
      <c r="F639" s="466"/>
      <c r="G639" s="428"/>
      <c r="H639" s="230"/>
      <c r="I639" s="230"/>
      <c r="J639" s="230"/>
      <c r="K639" s="230"/>
      <c r="L639" s="230"/>
      <c r="M639" s="230"/>
      <c r="N639" s="230"/>
      <c r="O639" s="230"/>
      <c r="P639" s="230"/>
      <c r="Q639" s="230"/>
      <c r="R639" s="230"/>
      <c r="S639" s="230"/>
      <c r="T639" s="230"/>
      <c r="U639" s="230"/>
      <c r="V639" s="230"/>
      <c r="W639" s="230"/>
      <c r="X639" s="231"/>
      <c r="Y639" s="328"/>
      <c r="Z639" s="329"/>
      <c r="AA639" s="330"/>
      <c r="AB639" s="441"/>
      <c r="AC639" s="230"/>
      <c r="AD639" s="231"/>
      <c r="AE639" s="229"/>
      <c r="AF639" s="229"/>
      <c r="AG639" s="230" t="s">
        <v>387</v>
      </c>
      <c r="AH639" s="231"/>
      <c r="AI639" s="469"/>
      <c r="AJ639" s="469"/>
      <c r="AK639" s="469"/>
      <c r="AL639" s="441"/>
      <c r="AM639" s="469"/>
      <c r="AN639" s="469"/>
      <c r="AO639" s="469"/>
      <c r="AP639" s="441"/>
      <c r="AQ639" s="228"/>
      <c r="AR639" s="229"/>
      <c r="AS639" s="230" t="s">
        <v>387</v>
      </c>
      <c r="AT639" s="231"/>
      <c r="AU639" s="229"/>
      <c r="AV639" s="229"/>
      <c r="AW639" s="230" t="s">
        <v>329</v>
      </c>
      <c r="AX639" s="257"/>
      <c r="AY639">
        <f>$AY$638</f>
        <v>0</v>
      </c>
    </row>
    <row r="640" spans="1:51" ht="23.25" hidden="1" customHeight="1" x14ac:dyDescent="0.15">
      <c r="A640" s="896"/>
      <c r="B640" s="897"/>
      <c r="C640" s="901"/>
      <c r="D640" s="897"/>
      <c r="E640" s="465"/>
      <c r="F640" s="466"/>
      <c r="G640" s="436"/>
      <c r="H640" s="410"/>
      <c r="I640" s="410"/>
      <c r="J640" s="410"/>
      <c r="K640" s="410"/>
      <c r="L640" s="410"/>
      <c r="M640" s="410"/>
      <c r="N640" s="410"/>
      <c r="O640" s="410"/>
      <c r="P640" s="410"/>
      <c r="Q640" s="410"/>
      <c r="R640" s="410"/>
      <c r="S640" s="410"/>
      <c r="T640" s="410"/>
      <c r="U640" s="410"/>
      <c r="V640" s="410"/>
      <c r="W640" s="410"/>
      <c r="X640" s="437"/>
      <c r="Y640" s="285" t="s">
        <v>57</v>
      </c>
      <c r="Z640" s="258"/>
      <c r="AA640" s="259"/>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96"/>
      <c r="B641" s="897"/>
      <c r="C641" s="901"/>
      <c r="D641" s="897"/>
      <c r="E641" s="465"/>
      <c r="F641" s="466"/>
      <c r="G641" s="438"/>
      <c r="H641" s="413"/>
      <c r="I641" s="413"/>
      <c r="J641" s="413"/>
      <c r="K641" s="413"/>
      <c r="L641" s="413"/>
      <c r="M641" s="413"/>
      <c r="N641" s="413"/>
      <c r="O641" s="413"/>
      <c r="P641" s="413"/>
      <c r="Q641" s="413"/>
      <c r="R641" s="413"/>
      <c r="S641" s="413"/>
      <c r="T641" s="413"/>
      <c r="U641" s="413"/>
      <c r="V641" s="413"/>
      <c r="W641" s="413"/>
      <c r="X641" s="43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96"/>
      <c r="B642" s="897"/>
      <c r="C642" s="901"/>
      <c r="D642" s="897"/>
      <c r="E642" s="465"/>
      <c r="F642" s="466"/>
      <c r="G642" s="405"/>
      <c r="H642" s="416"/>
      <c r="I642" s="416"/>
      <c r="J642" s="416"/>
      <c r="K642" s="416"/>
      <c r="L642" s="416"/>
      <c r="M642" s="416"/>
      <c r="N642" s="416"/>
      <c r="O642" s="416"/>
      <c r="P642" s="416"/>
      <c r="Q642" s="416"/>
      <c r="R642" s="416"/>
      <c r="S642" s="416"/>
      <c r="T642" s="416"/>
      <c r="U642" s="416"/>
      <c r="V642" s="416"/>
      <c r="W642" s="416"/>
      <c r="X642" s="440"/>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96"/>
      <c r="B643" s="897"/>
      <c r="C643" s="901"/>
      <c r="D643" s="897"/>
      <c r="E643" s="433" t="s">
        <v>166</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896"/>
      <c r="B644" s="897"/>
      <c r="C644" s="901"/>
      <c r="D644" s="897"/>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896"/>
      <c r="B645" s="897"/>
      <c r="C645" s="901"/>
      <c r="D645" s="897"/>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896"/>
      <c r="B646" s="897"/>
      <c r="C646" s="901"/>
      <c r="D646" s="897"/>
      <c r="E646" s="403" t="s">
        <v>542</v>
      </c>
      <c r="F646" s="404"/>
      <c r="G646" s="457" t="s">
        <v>413</v>
      </c>
      <c r="H646" s="434"/>
      <c r="I646" s="434"/>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96"/>
      <c r="B647" s="897"/>
      <c r="C647" s="901"/>
      <c r="D647" s="897"/>
      <c r="E647" s="465" t="s">
        <v>397</v>
      </c>
      <c r="F647" s="466"/>
      <c r="G647" s="467" t="s">
        <v>393</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60</v>
      </c>
      <c r="AF647" s="463"/>
      <c r="AG647" s="463"/>
      <c r="AH647" s="464"/>
      <c r="AI647" s="468" t="s">
        <v>628</v>
      </c>
      <c r="AJ647" s="468"/>
      <c r="AK647" s="468"/>
      <c r="AL647" s="265"/>
      <c r="AM647" s="468" t="s">
        <v>58</v>
      </c>
      <c r="AN647" s="468"/>
      <c r="AO647" s="468"/>
      <c r="AP647" s="265"/>
      <c r="AQ647" s="265" t="s">
        <v>386</v>
      </c>
      <c r="AR647" s="266"/>
      <c r="AS647" s="266"/>
      <c r="AT647" s="267"/>
      <c r="AU647" s="283" t="s">
        <v>275</v>
      </c>
      <c r="AV647" s="283"/>
      <c r="AW647" s="283"/>
      <c r="AX647" s="284"/>
      <c r="AY647">
        <f>COUNTA($G$649)</f>
        <v>0</v>
      </c>
    </row>
    <row r="648" spans="1:51" ht="18.75" hidden="1" customHeight="1" x14ac:dyDescent="0.15">
      <c r="A648" s="896"/>
      <c r="B648" s="897"/>
      <c r="C648" s="901"/>
      <c r="D648" s="897"/>
      <c r="E648" s="465"/>
      <c r="F648" s="466"/>
      <c r="G648" s="428"/>
      <c r="H648" s="230"/>
      <c r="I648" s="230"/>
      <c r="J648" s="230"/>
      <c r="K648" s="230"/>
      <c r="L648" s="230"/>
      <c r="M648" s="230"/>
      <c r="N648" s="230"/>
      <c r="O648" s="230"/>
      <c r="P648" s="230"/>
      <c r="Q648" s="230"/>
      <c r="R648" s="230"/>
      <c r="S648" s="230"/>
      <c r="T648" s="230"/>
      <c r="U648" s="230"/>
      <c r="V648" s="230"/>
      <c r="W648" s="230"/>
      <c r="X648" s="231"/>
      <c r="Y648" s="328"/>
      <c r="Z648" s="329"/>
      <c r="AA648" s="330"/>
      <c r="AB648" s="441"/>
      <c r="AC648" s="230"/>
      <c r="AD648" s="231"/>
      <c r="AE648" s="229"/>
      <c r="AF648" s="229"/>
      <c r="AG648" s="230" t="s">
        <v>387</v>
      </c>
      <c r="AH648" s="231"/>
      <c r="AI648" s="469"/>
      <c r="AJ648" s="469"/>
      <c r="AK648" s="469"/>
      <c r="AL648" s="441"/>
      <c r="AM648" s="469"/>
      <c r="AN648" s="469"/>
      <c r="AO648" s="469"/>
      <c r="AP648" s="441"/>
      <c r="AQ648" s="228"/>
      <c r="AR648" s="229"/>
      <c r="AS648" s="230" t="s">
        <v>387</v>
      </c>
      <c r="AT648" s="231"/>
      <c r="AU648" s="229"/>
      <c r="AV648" s="229"/>
      <c r="AW648" s="230" t="s">
        <v>329</v>
      </c>
      <c r="AX648" s="257"/>
      <c r="AY648">
        <f>$AY$647</f>
        <v>0</v>
      </c>
    </row>
    <row r="649" spans="1:51" ht="23.25" hidden="1" customHeight="1" x14ac:dyDescent="0.15">
      <c r="A649" s="896"/>
      <c r="B649" s="897"/>
      <c r="C649" s="901"/>
      <c r="D649" s="897"/>
      <c r="E649" s="465"/>
      <c r="F649" s="466"/>
      <c r="G649" s="436"/>
      <c r="H649" s="410"/>
      <c r="I649" s="410"/>
      <c r="J649" s="410"/>
      <c r="K649" s="410"/>
      <c r="L649" s="410"/>
      <c r="M649" s="410"/>
      <c r="N649" s="410"/>
      <c r="O649" s="410"/>
      <c r="P649" s="410"/>
      <c r="Q649" s="410"/>
      <c r="R649" s="410"/>
      <c r="S649" s="410"/>
      <c r="T649" s="410"/>
      <c r="U649" s="410"/>
      <c r="V649" s="410"/>
      <c r="W649" s="410"/>
      <c r="X649" s="437"/>
      <c r="Y649" s="285" t="s">
        <v>57</v>
      </c>
      <c r="Z649" s="258"/>
      <c r="AA649" s="259"/>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96"/>
      <c r="B650" s="897"/>
      <c r="C650" s="901"/>
      <c r="D650" s="897"/>
      <c r="E650" s="465"/>
      <c r="F650" s="466"/>
      <c r="G650" s="438"/>
      <c r="H650" s="413"/>
      <c r="I650" s="413"/>
      <c r="J650" s="413"/>
      <c r="K650" s="413"/>
      <c r="L650" s="413"/>
      <c r="M650" s="413"/>
      <c r="N650" s="413"/>
      <c r="O650" s="413"/>
      <c r="P650" s="413"/>
      <c r="Q650" s="413"/>
      <c r="R650" s="413"/>
      <c r="S650" s="413"/>
      <c r="T650" s="413"/>
      <c r="U650" s="413"/>
      <c r="V650" s="413"/>
      <c r="W650" s="413"/>
      <c r="X650" s="43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96"/>
      <c r="B651" s="897"/>
      <c r="C651" s="901"/>
      <c r="D651" s="897"/>
      <c r="E651" s="465"/>
      <c r="F651" s="466"/>
      <c r="G651" s="405"/>
      <c r="H651" s="416"/>
      <c r="I651" s="416"/>
      <c r="J651" s="416"/>
      <c r="K651" s="416"/>
      <c r="L651" s="416"/>
      <c r="M651" s="416"/>
      <c r="N651" s="416"/>
      <c r="O651" s="416"/>
      <c r="P651" s="416"/>
      <c r="Q651" s="416"/>
      <c r="R651" s="416"/>
      <c r="S651" s="416"/>
      <c r="T651" s="416"/>
      <c r="U651" s="416"/>
      <c r="V651" s="416"/>
      <c r="W651" s="416"/>
      <c r="X651" s="440"/>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96"/>
      <c r="B652" s="897"/>
      <c r="C652" s="901"/>
      <c r="D652" s="897"/>
      <c r="E652" s="465" t="s">
        <v>397</v>
      </c>
      <c r="F652" s="466"/>
      <c r="G652" s="467" t="s">
        <v>393</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60</v>
      </c>
      <c r="AF652" s="463"/>
      <c r="AG652" s="463"/>
      <c r="AH652" s="464"/>
      <c r="AI652" s="468" t="s">
        <v>628</v>
      </c>
      <c r="AJ652" s="468"/>
      <c r="AK652" s="468"/>
      <c r="AL652" s="265"/>
      <c r="AM652" s="468" t="s">
        <v>58</v>
      </c>
      <c r="AN652" s="468"/>
      <c r="AO652" s="468"/>
      <c r="AP652" s="265"/>
      <c r="AQ652" s="265" t="s">
        <v>386</v>
      </c>
      <c r="AR652" s="266"/>
      <c r="AS652" s="266"/>
      <c r="AT652" s="267"/>
      <c r="AU652" s="283" t="s">
        <v>275</v>
      </c>
      <c r="AV652" s="283"/>
      <c r="AW652" s="283"/>
      <c r="AX652" s="284"/>
      <c r="AY652">
        <f>COUNTA($G$654)</f>
        <v>0</v>
      </c>
    </row>
    <row r="653" spans="1:51" ht="18.75" hidden="1" customHeight="1" x14ac:dyDescent="0.15">
      <c r="A653" s="896"/>
      <c r="B653" s="897"/>
      <c r="C653" s="901"/>
      <c r="D653" s="897"/>
      <c r="E653" s="465"/>
      <c r="F653" s="466"/>
      <c r="G653" s="428"/>
      <c r="H653" s="230"/>
      <c r="I653" s="230"/>
      <c r="J653" s="230"/>
      <c r="K653" s="230"/>
      <c r="L653" s="230"/>
      <c r="M653" s="230"/>
      <c r="N653" s="230"/>
      <c r="O653" s="230"/>
      <c r="P653" s="230"/>
      <c r="Q653" s="230"/>
      <c r="R653" s="230"/>
      <c r="S653" s="230"/>
      <c r="T653" s="230"/>
      <c r="U653" s="230"/>
      <c r="V653" s="230"/>
      <c r="W653" s="230"/>
      <c r="X653" s="231"/>
      <c r="Y653" s="328"/>
      <c r="Z653" s="329"/>
      <c r="AA653" s="330"/>
      <c r="AB653" s="441"/>
      <c r="AC653" s="230"/>
      <c r="AD653" s="231"/>
      <c r="AE653" s="229"/>
      <c r="AF653" s="229"/>
      <c r="AG653" s="230" t="s">
        <v>387</v>
      </c>
      <c r="AH653" s="231"/>
      <c r="AI653" s="469"/>
      <c r="AJ653" s="469"/>
      <c r="AK653" s="469"/>
      <c r="AL653" s="441"/>
      <c r="AM653" s="469"/>
      <c r="AN653" s="469"/>
      <c r="AO653" s="469"/>
      <c r="AP653" s="441"/>
      <c r="AQ653" s="228"/>
      <c r="AR653" s="229"/>
      <c r="AS653" s="230" t="s">
        <v>387</v>
      </c>
      <c r="AT653" s="231"/>
      <c r="AU653" s="229"/>
      <c r="AV653" s="229"/>
      <c r="AW653" s="230" t="s">
        <v>329</v>
      </c>
      <c r="AX653" s="257"/>
      <c r="AY653">
        <f>$AY$652</f>
        <v>0</v>
      </c>
    </row>
    <row r="654" spans="1:51" ht="23.25" hidden="1" customHeight="1" x14ac:dyDescent="0.15">
      <c r="A654" s="896"/>
      <c r="B654" s="897"/>
      <c r="C654" s="901"/>
      <c r="D654" s="897"/>
      <c r="E654" s="465"/>
      <c r="F654" s="466"/>
      <c r="G654" s="436"/>
      <c r="H654" s="410"/>
      <c r="I654" s="410"/>
      <c r="J654" s="410"/>
      <c r="K654" s="410"/>
      <c r="L654" s="410"/>
      <c r="M654" s="410"/>
      <c r="N654" s="410"/>
      <c r="O654" s="410"/>
      <c r="P654" s="410"/>
      <c r="Q654" s="410"/>
      <c r="R654" s="410"/>
      <c r="S654" s="410"/>
      <c r="T654" s="410"/>
      <c r="U654" s="410"/>
      <c r="V654" s="410"/>
      <c r="W654" s="410"/>
      <c r="X654" s="437"/>
      <c r="Y654" s="285" t="s">
        <v>57</v>
      </c>
      <c r="Z654" s="258"/>
      <c r="AA654" s="259"/>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96"/>
      <c r="B655" s="897"/>
      <c r="C655" s="901"/>
      <c r="D655" s="897"/>
      <c r="E655" s="465"/>
      <c r="F655" s="466"/>
      <c r="G655" s="438"/>
      <c r="H655" s="413"/>
      <c r="I655" s="413"/>
      <c r="J655" s="413"/>
      <c r="K655" s="413"/>
      <c r="L655" s="413"/>
      <c r="M655" s="413"/>
      <c r="N655" s="413"/>
      <c r="O655" s="413"/>
      <c r="P655" s="413"/>
      <c r="Q655" s="413"/>
      <c r="R655" s="413"/>
      <c r="S655" s="413"/>
      <c r="T655" s="413"/>
      <c r="U655" s="413"/>
      <c r="V655" s="413"/>
      <c r="W655" s="413"/>
      <c r="X655" s="43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96"/>
      <c r="B656" s="897"/>
      <c r="C656" s="901"/>
      <c r="D656" s="897"/>
      <c r="E656" s="465"/>
      <c r="F656" s="466"/>
      <c r="G656" s="405"/>
      <c r="H656" s="416"/>
      <c r="I656" s="416"/>
      <c r="J656" s="416"/>
      <c r="K656" s="416"/>
      <c r="L656" s="416"/>
      <c r="M656" s="416"/>
      <c r="N656" s="416"/>
      <c r="O656" s="416"/>
      <c r="P656" s="416"/>
      <c r="Q656" s="416"/>
      <c r="R656" s="416"/>
      <c r="S656" s="416"/>
      <c r="T656" s="416"/>
      <c r="U656" s="416"/>
      <c r="V656" s="416"/>
      <c r="W656" s="416"/>
      <c r="X656" s="440"/>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96"/>
      <c r="B657" s="897"/>
      <c r="C657" s="901"/>
      <c r="D657" s="897"/>
      <c r="E657" s="465" t="s">
        <v>397</v>
      </c>
      <c r="F657" s="466"/>
      <c r="G657" s="467" t="s">
        <v>393</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60</v>
      </c>
      <c r="AF657" s="463"/>
      <c r="AG657" s="463"/>
      <c r="AH657" s="464"/>
      <c r="AI657" s="468" t="s">
        <v>628</v>
      </c>
      <c r="AJ657" s="468"/>
      <c r="AK657" s="468"/>
      <c r="AL657" s="265"/>
      <c r="AM657" s="468" t="s">
        <v>58</v>
      </c>
      <c r="AN657" s="468"/>
      <c r="AO657" s="468"/>
      <c r="AP657" s="265"/>
      <c r="AQ657" s="265" t="s">
        <v>386</v>
      </c>
      <c r="AR657" s="266"/>
      <c r="AS657" s="266"/>
      <c r="AT657" s="267"/>
      <c r="AU657" s="283" t="s">
        <v>275</v>
      </c>
      <c r="AV657" s="283"/>
      <c r="AW657" s="283"/>
      <c r="AX657" s="284"/>
      <c r="AY657">
        <f>COUNTA($G$659)</f>
        <v>0</v>
      </c>
    </row>
    <row r="658" spans="1:51" ht="18.75" hidden="1" customHeight="1" x14ac:dyDescent="0.15">
      <c r="A658" s="896"/>
      <c r="B658" s="897"/>
      <c r="C658" s="901"/>
      <c r="D658" s="897"/>
      <c r="E658" s="465"/>
      <c r="F658" s="466"/>
      <c r="G658" s="428"/>
      <c r="H658" s="230"/>
      <c r="I658" s="230"/>
      <c r="J658" s="230"/>
      <c r="K658" s="230"/>
      <c r="L658" s="230"/>
      <c r="M658" s="230"/>
      <c r="N658" s="230"/>
      <c r="O658" s="230"/>
      <c r="P658" s="230"/>
      <c r="Q658" s="230"/>
      <c r="R658" s="230"/>
      <c r="S658" s="230"/>
      <c r="T658" s="230"/>
      <c r="U658" s="230"/>
      <c r="V658" s="230"/>
      <c r="W658" s="230"/>
      <c r="X658" s="231"/>
      <c r="Y658" s="328"/>
      <c r="Z658" s="329"/>
      <c r="AA658" s="330"/>
      <c r="AB658" s="441"/>
      <c r="AC658" s="230"/>
      <c r="AD658" s="231"/>
      <c r="AE658" s="229"/>
      <c r="AF658" s="229"/>
      <c r="AG658" s="230" t="s">
        <v>387</v>
      </c>
      <c r="AH658" s="231"/>
      <c r="AI658" s="469"/>
      <c r="AJ658" s="469"/>
      <c r="AK658" s="469"/>
      <c r="AL658" s="441"/>
      <c r="AM658" s="469"/>
      <c r="AN658" s="469"/>
      <c r="AO658" s="469"/>
      <c r="AP658" s="441"/>
      <c r="AQ658" s="228"/>
      <c r="AR658" s="229"/>
      <c r="AS658" s="230" t="s">
        <v>387</v>
      </c>
      <c r="AT658" s="231"/>
      <c r="AU658" s="229"/>
      <c r="AV658" s="229"/>
      <c r="AW658" s="230" t="s">
        <v>329</v>
      </c>
      <c r="AX658" s="257"/>
      <c r="AY658">
        <f>$AY$657</f>
        <v>0</v>
      </c>
    </row>
    <row r="659" spans="1:51" ht="23.25" hidden="1" customHeight="1" x14ac:dyDescent="0.15">
      <c r="A659" s="896"/>
      <c r="B659" s="897"/>
      <c r="C659" s="901"/>
      <c r="D659" s="897"/>
      <c r="E659" s="465"/>
      <c r="F659" s="466"/>
      <c r="G659" s="436"/>
      <c r="H659" s="410"/>
      <c r="I659" s="410"/>
      <c r="J659" s="410"/>
      <c r="K659" s="410"/>
      <c r="L659" s="410"/>
      <c r="M659" s="410"/>
      <c r="N659" s="410"/>
      <c r="O659" s="410"/>
      <c r="P659" s="410"/>
      <c r="Q659" s="410"/>
      <c r="R659" s="410"/>
      <c r="S659" s="410"/>
      <c r="T659" s="410"/>
      <c r="U659" s="410"/>
      <c r="V659" s="410"/>
      <c r="W659" s="410"/>
      <c r="X659" s="437"/>
      <c r="Y659" s="285" t="s">
        <v>57</v>
      </c>
      <c r="Z659" s="258"/>
      <c r="AA659" s="259"/>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96"/>
      <c r="B660" s="897"/>
      <c r="C660" s="901"/>
      <c r="D660" s="897"/>
      <c r="E660" s="465"/>
      <c r="F660" s="466"/>
      <c r="G660" s="438"/>
      <c r="H660" s="413"/>
      <c r="I660" s="413"/>
      <c r="J660" s="413"/>
      <c r="K660" s="413"/>
      <c r="L660" s="413"/>
      <c r="M660" s="413"/>
      <c r="N660" s="413"/>
      <c r="O660" s="413"/>
      <c r="P660" s="413"/>
      <c r="Q660" s="413"/>
      <c r="R660" s="413"/>
      <c r="S660" s="413"/>
      <c r="T660" s="413"/>
      <c r="U660" s="413"/>
      <c r="V660" s="413"/>
      <c r="W660" s="413"/>
      <c r="X660" s="43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96"/>
      <c r="B661" s="897"/>
      <c r="C661" s="901"/>
      <c r="D661" s="897"/>
      <c r="E661" s="465"/>
      <c r="F661" s="466"/>
      <c r="G661" s="405"/>
      <c r="H661" s="416"/>
      <c r="I661" s="416"/>
      <c r="J661" s="416"/>
      <c r="K661" s="416"/>
      <c r="L661" s="416"/>
      <c r="M661" s="416"/>
      <c r="N661" s="416"/>
      <c r="O661" s="416"/>
      <c r="P661" s="416"/>
      <c r="Q661" s="416"/>
      <c r="R661" s="416"/>
      <c r="S661" s="416"/>
      <c r="T661" s="416"/>
      <c r="U661" s="416"/>
      <c r="V661" s="416"/>
      <c r="W661" s="416"/>
      <c r="X661" s="440"/>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96"/>
      <c r="B662" s="897"/>
      <c r="C662" s="901"/>
      <c r="D662" s="897"/>
      <c r="E662" s="465" t="s">
        <v>397</v>
      </c>
      <c r="F662" s="466"/>
      <c r="G662" s="467" t="s">
        <v>393</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60</v>
      </c>
      <c r="AF662" s="463"/>
      <c r="AG662" s="463"/>
      <c r="AH662" s="464"/>
      <c r="AI662" s="468" t="s">
        <v>628</v>
      </c>
      <c r="AJ662" s="468"/>
      <c r="AK662" s="468"/>
      <c r="AL662" s="265"/>
      <c r="AM662" s="468" t="s">
        <v>58</v>
      </c>
      <c r="AN662" s="468"/>
      <c r="AO662" s="468"/>
      <c r="AP662" s="265"/>
      <c r="AQ662" s="265" t="s">
        <v>386</v>
      </c>
      <c r="AR662" s="266"/>
      <c r="AS662" s="266"/>
      <c r="AT662" s="267"/>
      <c r="AU662" s="283" t="s">
        <v>275</v>
      </c>
      <c r="AV662" s="283"/>
      <c r="AW662" s="283"/>
      <c r="AX662" s="284"/>
      <c r="AY662">
        <f>COUNTA($G$664)</f>
        <v>0</v>
      </c>
    </row>
    <row r="663" spans="1:51" ht="18.75" hidden="1" customHeight="1" x14ac:dyDescent="0.15">
      <c r="A663" s="896"/>
      <c r="B663" s="897"/>
      <c r="C663" s="901"/>
      <c r="D663" s="897"/>
      <c r="E663" s="465"/>
      <c r="F663" s="466"/>
      <c r="G663" s="428"/>
      <c r="H663" s="230"/>
      <c r="I663" s="230"/>
      <c r="J663" s="230"/>
      <c r="K663" s="230"/>
      <c r="L663" s="230"/>
      <c r="M663" s="230"/>
      <c r="N663" s="230"/>
      <c r="O663" s="230"/>
      <c r="P663" s="230"/>
      <c r="Q663" s="230"/>
      <c r="R663" s="230"/>
      <c r="S663" s="230"/>
      <c r="T663" s="230"/>
      <c r="U663" s="230"/>
      <c r="V663" s="230"/>
      <c r="W663" s="230"/>
      <c r="X663" s="231"/>
      <c r="Y663" s="328"/>
      <c r="Z663" s="329"/>
      <c r="AA663" s="330"/>
      <c r="AB663" s="441"/>
      <c r="AC663" s="230"/>
      <c r="AD663" s="231"/>
      <c r="AE663" s="229"/>
      <c r="AF663" s="229"/>
      <c r="AG663" s="230" t="s">
        <v>387</v>
      </c>
      <c r="AH663" s="231"/>
      <c r="AI663" s="469"/>
      <c r="AJ663" s="469"/>
      <c r="AK663" s="469"/>
      <c r="AL663" s="441"/>
      <c r="AM663" s="469"/>
      <c r="AN663" s="469"/>
      <c r="AO663" s="469"/>
      <c r="AP663" s="441"/>
      <c r="AQ663" s="228"/>
      <c r="AR663" s="229"/>
      <c r="AS663" s="230" t="s">
        <v>387</v>
      </c>
      <c r="AT663" s="231"/>
      <c r="AU663" s="229"/>
      <c r="AV663" s="229"/>
      <c r="AW663" s="230" t="s">
        <v>329</v>
      </c>
      <c r="AX663" s="257"/>
      <c r="AY663">
        <f>$AY$662</f>
        <v>0</v>
      </c>
    </row>
    <row r="664" spans="1:51" ht="23.25" hidden="1" customHeight="1" x14ac:dyDescent="0.15">
      <c r="A664" s="896"/>
      <c r="B664" s="897"/>
      <c r="C664" s="901"/>
      <c r="D664" s="897"/>
      <c r="E664" s="465"/>
      <c r="F664" s="466"/>
      <c r="G664" s="436"/>
      <c r="H664" s="410"/>
      <c r="I664" s="410"/>
      <c r="J664" s="410"/>
      <c r="K664" s="410"/>
      <c r="L664" s="410"/>
      <c r="M664" s="410"/>
      <c r="N664" s="410"/>
      <c r="O664" s="410"/>
      <c r="P664" s="410"/>
      <c r="Q664" s="410"/>
      <c r="R664" s="410"/>
      <c r="S664" s="410"/>
      <c r="T664" s="410"/>
      <c r="U664" s="410"/>
      <c r="V664" s="410"/>
      <c r="W664" s="410"/>
      <c r="X664" s="437"/>
      <c r="Y664" s="285" t="s">
        <v>57</v>
      </c>
      <c r="Z664" s="258"/>
      <c r="AA664" s="259"/>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96"/>
      <c r="B665" s="897"/>
      <c r="C665" s="901"/>
      <c r="D665" s="897"/>
      <c r="E665" s="465"/>
      <c r="F665" s="466"/>
      <c r="G665" s="438"/>
      <c r="H665" s="413"/>
      <c r="I665" s="413"/>
      <c r="J665" s="413"/>
      <c r="K665" s="413"/>
      <c r="L665" s="413"/>
      <c r="M665" s="413"/>
      <c r="N665" s="413"/>
      <c r="O665" s="413"/>
      <c r="P665" s="413"/>
      <c r="Q665" s="413"/>
      <c r="R665" s="413"/>
      <c r="S665" s="413"/>
      <c r="T665" s="413"/>
      <c r="U665" s="413"/>
      <c r="V665" s="413"/>
      <c r="W665" s="413"/>
      <c r="X665" s="43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96"/>
      <c r="B666" s="897"/>
      <c r="C666" s="901"/>
      <c r="D666" s="897"/>
      <c r="E666" s="465"/>
      <c r="F666" s="466"/>
      <c r="G666" s="405"/>
      <c r="H666" s="416"/>
      <c r="I666" s="416"/>
      <c r="J666" s="416"/>
      <c r="K666" s="416"/>
      <c r="L666" s="416"/>
      <c r="M666" s="416"/>
      <c r="N666" s="416"/>
      <c r="O666" s="416"/>
      <c r="P666" s="416"/>
      <c r="Q666" s="416"/>
      <c r="R666" s="416"/>
      <c r="S666" s="416"/>
      <c r="T666" s="416"/>
      <c r="U666" s="416"/>
      <c r="V666" s="416"/>
      <c r="W666" s="416"/>
      <c r="X666" s="440"/>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96"/>
      <c r="B667" s="897"/>
      <c r="C667" s="901"/>
      <c r="D667" s="897"/>
      <c r="E667" s="465" t="s">
        <v>397</v>
      </c>
      <c r="F667" s="466"/>
      <c r="G667" s="467" t="s">
        <v>393</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60</v>
      </c>
      <c r="AF667" s="463"/>
      <c r="AG667" s="463"/>
      <c r="AH667" s="464"/>
      <c r="AI667" s="468" t="s">
        <v>628</v>
      </c>
      <c r="AJ667" s="468"/>
      <c r="AK667" s="468"/>
      <c r="AL667" s="265"/>
      <c r="AM667" s="468" t="s">
        <v>58</v>
      </c>
      <c r="AN667" s="468"/>
      <c r="AO667" s="468"/>
      <c r="AP667" s="265"/>
      <c r="AQ667" s="265" t="s">
        <v>386</v>
      </c>
      <c r="AR667" s="266"/>
      <c r="AS667" s="266"/>
      <c r="AT667" s="267"/>
      <c r="AU667" s="283" t="s">
        <v>275</v>
      </c>
      <c r="AV667" s="283"/>
      <c r="AW667" s="283"/>
      <c r="AX667" s="284"/>
      <c r="AY667">
        <f>COUNTA($G$669)</f>
        <v>0</v>
      </c>
    </row>
    <row r="668" spans="1:51" ht="18.75" hidden="1" customHeight="1" x14ac:dyDescent="0.15">
      <c r="A668" s="896"/>
      <c r="B668" s="897"/>
      <c r="C668" s="901"/>
      <c r="D668" s="897"/>
      <c r="E668" s="465"/>
      <c r="F668" s="466"/>
      <c r="G668" s="428"/>
      <c r="H668" s="230"/>
      <c r="I668" s="230"/>
      <c r="J668" s="230"/>
      <c r="K668" s="230"/>
      <c r="L668" s="230"/>
      <c r="M668" s="230"/>
      <c r="N668" s="230"/>
      <c r="O668" s="230"/>
      <c r="P668" s="230"/>
      <c r="Q668" s="230"/>
      <c r="R668" s="230"/>
      <c r="S668" s="230"/>
      <c r="T668" s="230"/>
      <c r="U668" s="230"/>
      <c r="V668" s="230"/>
      <c r="W668" s="230"/>
      <c r="X668" s="231"/>
      <c r="Y668" s="328"/>
      <c r="Z668" s="329"/>
      <c r="AA668" s="330"/>
      <c r="AB668" s="441"/>
      <c r="AC668" s="230"/>
      <c r="AD668" s="231"/>
      <c r="AE668" s="229"/>
      <c r="AF668" s="229"/>
      <c r="AG668" s="230" t="s">
        <v>387</v>
      </c>
      <c r="AH668" s="231"/>
      <c r="AI668" s="469"/>
      <c r="AJ668" s="469"/>
      <c r="AK668" s="469"/>
      <c r="AL668" s="441"/>
      <c r="AM668" s="469"/>
      <c r="AN668" s="469"/>
      <c r="AO668" s="469"/>
      <c r="AP668" s="441"/>
      <c r="AQ668" s="228"/>
      <c r="AR668" s="229"/>
      <c r="AS668" s="230" t="s">
        <v>387</v>
      </c>
      <c r="AT668" s="231"/>
      <c r="AU668" s="229"/>
      <c r="AV668" s="229"/>
      <c r="AW668" s="230" t="s">
        <v>329</v>
      </c>
      <c r="AX668" s="257"/>
      <c r="AY668">
        <f>$AY$667</f>
        <v>0</v>
      </c>
    </row>
    <row r="669" spans="1:51" ht="23.25" hidden="1" customHeight="1" x14ac:dyDescent="0.15">
      <c r="A669" s="896"/>
      <c r="B669" s="897"/>
      <c r="C669" s="901"/>
      <c r="D669" s="897"/>
      <c r="E669" s="465"/>
      <c r="F669" s="466"/>
      <c r="G669" s="436"/>
      <c r="H669" s="410"/>
      <c r="I669" s="410"/>
      <c r="J669" s="410"/>
      <c r="K669" s="410"/>
      <c r="L669" s="410"/>
      <c r="M669" s="410"/>
      <c r="N669" s="410"/>
      <c r="O669" s="410"/>
      <c r="P669" s="410"/>
      <c r="Q669" s="410"/>
      <c r="R669" s="410"/>
      <c r="S669" s="410"/>
      <c r="T669" s="410"/>
      <c r="U669" s="410"/>
      <c r="V669" s="410"/>
      <c r="W669" s="410"/>
      <c r="X669" s="437"/>
      <c r="Y669" s="285" t="s">
        <v>57</v>
      </c>
      <c r="Z669" s="258"/>
      <c r="AA669" s="259"/>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96"/>
      <c r="B670" s="897"/>
      <c r="C670" s="901"/>
      <c r="D670" s="897"/>
      <c r="E670" s="465"/>
      <c r="F670" s="466"/>
      <c r="G670" s="438"/>
      <c r="H670" s="413"/>
      <c r="I670" s="413"/>
      <c r="J670" s="413"/>
      <c r="K670" s="413"/>
      <c r="L670" s="413"/>
      <c r="M670" s="413"/>
      <c r="N670" s="413"/>
      <c r="O670" s="413"/>
      <c r="P670" s="413"/>
      <c r="Q670" s="413"/>
      <c r="R670" s="413"/>
      <c r="S670" s="413"/>
      <c r="T670" s="413"/>
      <c r="U670" s="413"/>
      <c r="V670" s="413"/>
      <c r="W670" s="413"/>
      <c r="X670" s="43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96"/>
      <c r="B671" s="897"/>
      <c r="C671" s="901"/>
      <c r="D671" s="897"/>
      <c r="E671" s="465"/>
      <c r="F671" s="466"/>
      <c r="G671" s="405"/>
      <c r="H671" s="416"/>
      <c r="I671" s="416"/>
      <c r="J671" s="416"/>
      <c r="K671" s="416"/>
      <c r="L671" s="416"/>
      <c r="M671" s="416"/>
      <c r="N671" s="416"/>
      <c r="O671" s="416"/>
      <c r="P671" s="416"/>
      <c r="Q671" s="416"/>
      <c r="R671" s="416"/>
      <c r="S671" s="416"/>
      <c r="T671" s="416"/>
      <c r="U671" s="416"/>
      <c r="V671" s="416"/>
      <c r="W671" s="416"/>
      <c r="X671" s="440"/>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96"/>
      <c r="B672" s="897"/>
      <c r="C672" s="901"/>
      <c r="D672" s="897"/>
      <c r="E672" s="465" t="s">
        <v>398</v>
      </c>
      <c r="F672" s="466"/>
      <c r="G672" s="467" t="s">
        <v>395</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60</v>
      </c>
      <c r="AF672" s="463"/>
      <c r="AG672" s="463"/>
      <c r="AH672" s="464"/>
      <c r="AI672" s="468" t="s">
        <v>628</v>
      </c>
      <c r="AJ672" s="468"/>
      <c r="AK672" s="468"/>
      <c r="AL672" s="265"/>
      <c r="AM672" s="468" t="s">
        <v>58</v>
      </c>
      <c r="AN672" s="468"/>
      <c r="AO672" s="468"/>
      <c r="AP672" s="265"/>
      <c r="AQ672" s="265" t="s">
        <v>386</v>
      </c>
      <c r="AR672" s="266"/>
      <c r="AS672" s="266"/>
      <c r="AT672" s="267"/>
      <c r="AU672" s="283" t="s">
        <v>275</v>
      </c>
      <c r="AV672" s="283"/>
      <c r="AW672" s="283"/>
      <c r="AX672" s="284"/>
      <c r="AY672">
        <f>COUNTA($G$674)</f>
        <v>0</v>
      </c>
    </row>
    <row r="673" spans="1:51" ht="18.75" hidden="1" customHeight="1" x14ac:dyDescent="0.15">
      <c r="A673" s="896"/>
      <c r="B673" s="897"/>
      <c r="C673" s="901"/>
      <c r="D673" s="897"/>
      <c r="E673" s="465"/>
      <c r="F673" s="466"/>
      <c r="G673" s="428"/>
      <c r="H673" s="230"/>
      <c r="I673" s="230"/>
      <c r="J673" s="230"/>
      <c r="K673" s="230"/>
      <c r="L673" s="230"/>
      <c r="M673" s="230"/>
      <c r="N673" s="230"/>
      <c r="O673" s="230"/>
      <c r="P673" s="230"/>
      <c r="Q673" s="230"/>
      <c r="R673" s="230"/>
      <c r="S673" s="230"/>
      <c r="T673" s="230"/>
      <c r="U673" s="230"/>
      <c r="V673" s="230"/>
      <c r="W673" s="230"/>
      <c r="X673" s="231"/>
      <c r="Y673" s="328"/>
      <c r="Z673" s="329"/>
      <c r="AA673" s="330"/>
      <c r="AB673" s="441"/>
      <c r="AC673" s="230"/>
      <c r="AD673" s="231"/>
      <c r="AE673" s="229"/>
      <c r="AF673" s="229"/>
      <c r="AG673" s="230" t="s">
        <v>387</v>
      </c>
      <c r="AH673" s="231"/>
      <c r="AI673" s="469"/>
      <c r="AJ673" s="469"/>
      <c r="AK673" s="469"/>
      <c r="AL673" s="441"/>
      <c r="AM673" s="469"/>
      <c r="AN673" s="469"/>
      <c r="AO673" s="469"/>
      <c r="AP673" s="441"/>
      <c r="AQ673" s="228"/>
      <c r="AR673" s="229"/>
      <c r="AS673" s="230" t="s">
        <v>387</v>
      </c>
      <c r="AT673" s="231"/>
      <c r="AU673" s="229"/>
      <c r="AV673" s="229"/>
      <c r="AW673" s="230" t="s">
        <v>329</v>
      </c>
      <c r="AX673" s="257"/>
      <c r="AY673">
        <f>$AY$672</f>
        <v>0</v>
      </c>
    </row>
    <row r="674" spans="1:51" ht="23.25" hidden="1" customHeight="1" x14ac:dyDescent="0.15">
      <c r="A674" s="896"/>
      <c r="B674" s="897"/>
      <c r="C674" s="901"/>
      <c r="D674" s="897"/>
      <c r="E674" s="465"/>
      <c r="F674" s="466"/>
      <c r="G674" s="436"/>
      <c r="H674" s="410"/>
      <c r="I674" s="410"/>
      <c r="J674" s="410"/>
      <c r="K674" s="410"/>
      <c r="L674" s="410"/>
      <c r="M674" s="410"/>
      <c r="N674" s="410"/>
      <c r="O674" s="410"/>
      <c r="P674" s="410"/>
      <c r="Q674" s="410"/>
      <c r="R674" s="410"/>
      <c r="S674" s="410"/>
      <c r="T674" s="410"/>
      <c r="U674" s="410"/>
      <c r="V674" s="410"/>
      <c r="W674" s="410"/>
      <c r="X674" s="437"/>
      <c r="Y674" s="285" t="s">
        <v>57</v>
      </c>
      <c r="Z674" s="258"/>
      <c r="AA674" s="259"/>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96"/>
      <c r="B675" s="897"/>
      <c r="C675" s="901"/>
      <c r="D675" s="897"/>
      <c r="E675" s="465"/>
      <c r="F675" s="466"/>
      <c r="G675" s="438"/>
      <c r="H675" s="413"/>
      <c r="I675" s="413"/>
      <c r="J675" s="413"/>
      <c r="K675" s="413"/>
      <c r="L675" s="413"/>
      <c r="M675" s="413"/>
      <c r="N675" s="413"/>
      <c r="O675" s="413"/>
      <c r="P675" s="413"/>
      <c r="Q675" s="413"/>
      <c r="R675" s="413"/>
      <c r="S675" s="413"/>
      <c r="T675" s="413"/>
      <c r="U675" s="413"/>
      <c r="V675" s="413"/>
      <c r="W675" s="413"/>
      <c r="X675" s="43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96"/>
      <c r="B676" s="897"/>
      <c r="C676" s="901"/>
      <c r="D676" s="897"/>
      <c r="E676" s="465"/>
      <c r="F676" s="466"/>
      <c r="G676" s="405"/>
      <c r="H676" s="416"/>
      <c r="I676" s="416"/>
      <c r="J676" s="416"/>
      <c r="K676" s="416"/>
      <c r="L676" s="416"/>
      <c r="M676" s="416"/>
      <c r="N676" s="416"/>
      <c r="O676" s="416"/>
      <c r="P676" s="416"/>
      <c r="Q676" s="416"/>
      <c r="R676" s="416"/>
      <c r="S676" s="416"/>
      <c r="T676" s="416"/>
      <c r="U676" s="416"/>
      <c r="V676" s="416"/>
      <c r="W676" s="416"/>
      <c r="X676" s="440"/>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96"/>
      <c r="B677" s="897"/>
      <c r="C677" s="901"/>
      <c r="D677" s="897"/>
      <c r="E677" s="465" t="s">
        <v>398</v>
      </c>
      <c r="F677" s="466"/>
      <c r="G677" s="467" t="s">
        <v>395</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60</v>
      </c>
      <c r="AF677" s="463"/>
      <c r="AG677" s="463"/>
      <c r="AH677" s="464"/>
      <c r="AI677" s="468" t="s">
        <v>628</v>
      </c>
      <c r="AJ677" s="468"/>
      <c r="AK677" s="468"/>
      <c r="AL677" s="265"/>
      <c r="AM677" s="468" t="s">
        <v>58</v>
      </c>
      <c r="AN677" s="468"/>
      <c r="AO677" s="468"/>
      <c r="AP677" s="265"/>
      <c r="AQ677" s="265" t="s">
        <v>386</v>
      </c>
      <c r="AR677" s="266"/>
      <c r="AS677" s="266"/>
      <c r="AT677" s="267"/>
      <c r="AU677" s="283" t="s">
        <v>275</v>
      </c>
      <c r="AV677" s="283"/>
      <c r="AW677" s="283"/>
      <c r="AX677" s="284"/>
      <c r="AY677">
        <f>COUNTA($G$679)</f>
        <v>0</v>
      </c>
    </row>
    <row r="678" spans="1:51" ht="18.75" hidden="1" customHeight="1" x14ac:dyDescent="0.15">
      <c r="A678" s="896"/>
      <c r="B678" s="897"/>
      <c r="C678" s="901"/>
      <c r="D678" s="897"/>
      <c r="E678" s="465"/>
      <c r="F678" s="466"/>
      <c r="G678" s="428"/>
      <c r="H678" s="230"/>
      <c r="I678" s="230"/>
      <c r="J678" s="230"/>
      <c r="K678" s="230"/>
      <c r="L678" s="230"/>
      <c r="M678" s="230"/>
      <c r="N678" s="230"/>
      <c r="O678" s="230"/>
      <c r="P678" s="230"/>
      <c r="Q678" s="230"/>
      <c r="R678" s="230"/>
      <c r="S678" s="230"/>
      <c r="T678" s="230"/>
      <c r="U678" s="230"/>
      <c r="V678" s="230"/>
      <c r="W678" s="230"/>
      <c r="X678" s="231"/>
      <c r="Y678" s="328"/>
      <c r="Z678" s="329"/>
      <c r="AA678" s="330"/>
      <c r="AB678" s="441"/>
      <c r="AC678" s="230"/>
      <c r="AD678" s="231"/>
      <c r="AE678" s="229"/>
      <c r="AF678" s="229"/>
      <c r="AG678" s="230" t="s">
        <v>387</v>
      </c>
      <c r="AH678" s="231"/>
      <c r="AI678" s="469"/>
      <c r="AJ678" s="469"/>
      <c r="AK678" s="469"/>
      <c r="AL678" s="441"/>
      <c r="AM678" s="469"/>
      <c r="AN678" s="469"/>
      <c r="AO678" s="469"/>
      <c r="AP678" s="441"/>
      <c r="AQ678" s="228"/>
      <c r="AR678" s="229"/>
      <c r="AS678" s="230" t="s">
        <v>387</v>
      </c>
      <c r="AT678" s="231"/>
      <c r="AU678" s="229"/>
      <c r="AV678" s="229"/>
      <c r="AW678" s="230" t="s">
        <v>329</v>
      </c>
      <c r="AX678" s="257"/>
      <c r="AY678">
        <f>$AY$677</f>
        <v>0</v>
      </c>
    </row>
    <row r="679" spans="1:51" ht="23.25" hidden="1" customHeight="1" x14ac:dyDescent="0.15">
      <c r="A679" s="896"/>
      <c r="B679" s="897"/>
      <c r="C679" s="901"/>
      <c r="D679" s="897"/>
      <c r="E679" s="465"/>
      <c r="F679" s="466"/>
      <c r="G679" s="436"/>
      <c r="H679" s="410"/>
      <c r="I679" s="410"/>
      <c r="J679" s="410"/>
      <c r="K679" s="410"/>
      <c r="L679" s="410"/>
      <c r="M679" s="410"/>
      <c r="N679" s="410"/>
      <c r="O679" s="410"/>
      <c r="P679" s="410"/>
      <c r="Q679" s="410"/>
      <c r="R679" s="410"/>
      <c r="S679" s="410"/>
      <c r="T679" s="410"/>
      <c r="U679" s="410"/>
      <c r="V679" s="410"/>
      <c r="W679" s="410"/>
      <c r="X679" s="437"/>
      <c r="Y679" s="285" t="s">
        <v>57</v>
      </c>
      <c r="Z679" s="258"/>
      <c r="AA679" s="259"/>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96"/>
      <c r="B680" s="897"/>
      <c r="C680" s="901"/>
      <c r="D680" s="897"/>
      <c r="E680" s="465"/>
      <c r="F680" s="466"/>
      <c r="G680" s="438"/>
      <c r="H680" s="413"/>
      <c r="I680" s="413"/>
      <c r="J680" s="413"/>
      <c r="K680" s="413"/>
      <c r="L680" s="413"/>
      <c r="M680" s="413"/>
      <c r="N680" s="413"/>
      <c r="O680" s="413"/>
      <c r="P680" s="413"/>
      <c r="Q680" s="413"/>
      <c r="R680" s="413"/>
      <c r="S680" s="413"/>
      <c r="T680" s="413"/>
      <c r="U680" s="413"/>
      <c r="V680" s="413"/>
      <c r="W680" s="413"/>
      <c r="X680" s="43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96"/>
      <c r="B681" s="897"/>
      <c r="C681" s="901"/>
      <c r="D681" s="897"/>
      <c r="E681" s="465"/>
      <c r="F681" s="466"/>
      <c r="G681" s="405"/>
      <c r="H681" s="416"/>
      <c r="I681" s="416"/>
      <c r="J681" s="416"/>
      <c r="K681" s="416"/>
      <c r="L681" s="416"/>
      <c r="M681" s="416"/>
      <c r="N681" s="416"/>
      <c r="O681" s="416"/>
      <c r="P681" s="416"/>
      <c r="Q681" s="416"/>
      <c r="R681" s="416"/>
      <c r="S681" s="416"/>
      <c r="T681" s="416"/>
      <c r="U681" s="416"/>
      <c r="V681" s="416"/>
      <c r="W681" s="416"/>
      <c r="X681" s="440"/>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96"/>
      <c r="B682" s="897"/>
      <c r="C682" s="901"/>
      <c r="D682" s="897"/>
      <c r="E682" s="465" t="s">
        <v>398</v>
      </c>
      <c r="F682" s="466"/>
      <c r="G682" s="467" t="s">
        <v>395</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60</v>
      </c>
      <c r="AF682" s="463"/>
      <c r="AG682" s="463"/>
      <c r="AH682" s="464"/>
      <c r="AI682" s="468" t="s">
        <v>628</v>
      </c>
      <c r="AJ682" s="468"/>
      <c r="AK682" s="468"/>
      <c r="AL682" s="265"/>
      <c r="AM682" s="468" t="s">
        <v>58</v>
      </c>
      <c r="AN682" s="468"/>
      <c r="AO682" s="468"/>
      <c r="AP682" s="265"/>
      <c r="AQ682" s="265" t="s">
        <v>386</v>
      </c>
      <c r="AR682" s="266"/>
      <c r="AS682" s="266"/>
      <c r="AT682" s="267"/>
      <c r="AU682" s="283" t="s">
        <v>275</v>
      </c>
      <c r="AV682" s="283"/>
      <c r="AW682" s="283"/>
      <c r="AX682" s="284"/>
      <c r="AY682">
        <f>COUNTA($G$684)</f>
        <v>0</v>
      </c>
    </row>
    <row r="683" spans="1:51" ht="18.75" hidden="1" customHeight="1" x14ac:dyDescent="0.15">
      <c r="A683" s="896"/>
      <c r="B683" s="897"/>
      <c r="C683" s="901"/>
      <c r="D683" s="897"/>
      <c r="E683" s="465"/>
      <c r="F683" s="466"/>
      <c r="G683" s="428"/>
      <c r="H683" s="230"/>
      <c r="I683" s="230"/>
      <c r="J683" s="230"/>
      <c r="K683" s="230"/>
      <c r="L683" s="230"/>
      <c r="M683" s="230"/>
      <c r="N683" s="230"/>
      <c r="O683" s="230"/>
      <c r="P683" s="230"/>
      <c r="Q683" s="230"/>
      <c r="R683" s="230"/>
      <c r="S683" s="230"/>
      <c r="T683" s="230"/>
      <c r="U683" s="230"/>
      <c r="V683" s="230"/>
      <c r="W683" s="230"/>
      <c r="X683" s="231"/>
      <c r="Y683" s="328"/>
      <c r="Z683" s="329"/>
      <c r="AA683" s="330"/>
      <c r="AB683" s="441"/>
      <c r="AC683" s="230"/>
      <c r="AD683" s="231"/>
      <c r="AE683" s="229"/>
      <c r="AF683" s="229"/>
      <c r="AG683" s="230" t="s">
        <v>387</v>
      </c>
      <c r="AH683" s="231"/>
      <c r="AI683" s="469"/>
      <c r="AJ683" s="469"/>
      <c r="AK683" s="469"/>
      <c r="AL683" s="441"/>
      <c r="AM683" s="469"/>
      <c r="AN683" s="469"/>
      <c r="AO683" s="469"/>
      <c r="AP683" s="441"/>
      <c r="AQ683" s="228"/>
      <c r="AR683" s="229"/>
      <c r="AS683" s="230" t="s">
        <v>387</v>
      </c>
      <c r="AT683" s="231"/>
      <c r="AU683" s="229"/>
      <c r="AV683" s="229"/>
      <c r="AW683" s="230" t="s">
        <v>329</v>
      </c>
      <c r="AX683" s="257"/>
      <c r="AY683">
        <f>$AY$682</f>
        <v>0</v>
      </c>
    </row>
    <row r="684" spans="1:51" ht="23.25" hidden="1" customHeight="1" x14ac:dyDescent="0.15">
      <c r="A684" s="896"/>
      <c r="B684" s="897"/>
      <c r="C684" s="901"/>
      <c r="D684" s="897"/>
      <c r="E684" s="465"/>
      <c r="F684" s="466"/>
      <c r="G684" s="436"/>
      <c r="H684" s="410"/>
      <c r="I684" s="410"/>
      <c r="J684" s="410"/>
      <c r="K684" s="410"/>
      <c r="L684" s="410"/>
      <c r="M684" s="410"/>
      <c r="N684" s="410"/>
      <c r="O684" s="410"/>
      <c r="P684" s="410"/>
      <c r="Q684" s="410"/>
      <c r="R684" s="410"/>
      <c r="S684" s="410"/>
      <c r="T684" s="410"/>
      <c r="U684" s="410"/>
      <c r="V684" s="410"/>
      <c r="W684" s="410"/>
      <c r="X684" s="437"/>
      <c r="Y684" s="285" t="s">
        <v>57</v>
      </c>
      <c r="Z684" s="258"/>
      <c r="AA684" s="259"/>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96"/>
      <c r="B685" s="897"/>
      <c r="C685" s="901"/>
      <c r="D685" s="897"/>
      <c r="E685" s="465"/>
      <c r="F685" s="466"/>
      <c r="G685" s="438"/>
      <c r="H685" s="413"/>
      <c r="I685" s="413"/>
      <c r="J685" s="413"/>
      <c r="K685" s="413"/>
      <c r="L685" s="413"/>
      <c r="M685" s="413"/>
      <c r="N685" s="413"/>
      <c r="O685" s="413"/>
      <c r="P685" s="413"/>
      <c r="Q685" s="413"/>
      <c r="R685" s="413"/>
      <c r="S685" s="413"/>
      <c r="T685" s="413"/>
      <c r="U685" s="413"/>
      <c r="V685" s="413"/>
      <c r="W685" s="413"/>
      <c r="X685" s="43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96"/>
      <c r="B686" s="897"/>
      <c r="C686" s="901"/>
      <c r="D686" s="897"/>
      <c r="E686" s="465"/>
      <c r="F686" s="466"/>
      <c r="G686" s="405"/>
      <c r="H686" s="416"/>
      <c r="I686" s="416"/>
      <c r="J686" s="416"/>
      <c r="K686" s="416"/>
      <c r="L686" s="416"/>
      <c r="M686" s="416"/>
      <c r="N686" s="416"/>
      <c r="O686" s="416"/>
      <c r="P686" s="416"/>
      <c r="Q686" s="416"/>
      <c r="R686" s="416"/>
      <c r="S686" s="416"/>
      <c r="T686" s="416"/>
      <c r="U686" s="416"/>
      <c r="V686" s="416"/>
      <c r="W686" s="416"/>
      <c r="X686" s="440"/>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96"/>
      <c r="B687" s="897"/>
      <c r="C687" s="901"/>
      <c r="D687" s="897"/>
      <c r="E687" s="465" t="s">
        <v>398</v>
      </c>
      <c r="F687" s="466"/>
      <c r="G687" s="467" t="s">
        <v>395</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60</v>
      </c>
      <c r="AF687" s="463"/>
      <c r="AG687" s="463"/>
      <c r="AH687" s="464"/>
      <c r="AI687" s="468" t="s">
        <v>628</v>
      </c>
      <c r="AJ687" s="468"/>
      <c r="AK687" s="468"/>
      <c r="AL687" s="265"/>
      <c r="AM687" s="468" t="s">
        <v>58</v>
      </c>
      <c r="AN687" s="468"/>
      <c r="AO687" s="468"/>
      <c r="AP687" s="265"/>
      <c r="AQ687" s="265" t="s">
        <v>386</v>
      </c>
      <c r="AR687" s="266"/>
      <c r="AS687" s="266"/>
      <c r="AT687" s="267"/>
      <c r="AU687" s="283" t="s">
        <v>275</v>
      </c>
      <c r="AV687" s="283"/>
      <c r="AW687" s="283"/>
      <c r="AX687" s="284"/>
      <c r="AY687">
        <f>COUNTA($G$689)</f>
        <v>0</v>
      </c>
    </row>
    <row r="688" spans="1:51" ht="18.75" hidden="1" customHeight="1" x14ac:dyDescent="0.15">
      <c r="A688" s="896"/>
      <c r="B688" s="897"/>
      <c r="C688" s="901"/>
      <c r="D688" s="897"/>
      <c r="E688" s="465"/>
      <c r="F688" s="466"/>
      <c r="G688" s="428"/>
      <c r="H688" s="230"/>
      <c r="I688" s="230"/>
      <c r="J688" s="230"/>
      <c r="K688" s="230"/>
      <c r="L688" s="230"/>
      <c r="M688" s="230"/>
      <c r="N688" s="230"/>
      <c r="O688" s="230"/>
      <c r="P688" s="230"/>
      <c r="Q688" s="230"/>
      <c r="R688" s="230"/>
      <c r="S688" s="230"/>
      <c r="T688" s="230"/>
      <c r="U688" s="230"/>
      <c r="V688" s="230"/>
      <c r="W688" s="230"/>
      <c r="X688" s="231"/>
      <c r="Y688" s="328"/>
      <c r="Z688" s="329"/>
      <c r="AA688" s="330"/>
      <c r="AB688" s="441"/>
      <c r="AC688" s="230"/>
      <c r="AD688" s="231"/>
      <c r="AE688" s="229"/>
      <c r="AF688" s="229"/>
      <c r="AG688" s="230" t="s">
        <v>387</v>
      </c>
      <c r="AH688" s="231"/>
      <c r="AI688" s="469"/>
      <c r="AJ688" s="469"/>
      <c r="AK688" s="469"/>
      <c r="AL688" s="441"/>
      <c r="AM688" s="469"/>
      <c r="AN688" s="469"/>
      <c r="AO688" s="469"/>
      <c r="AP688" s="441"/>
      <c r="AQ688" s="228"/>
      <c r="AR688" s="229"/>
      <c r="AS688" s="230" t="s">
        <v>387</v>
      </c>
      <c r="AT688" s="231"/>
      <c r="AU688" s="229"/>
      <c r="AV688" s="229"/>
      <c r="AW688" s="230" t="s">
        <v>329</v>
      </c>
      <c r="AX688" s="257"/>
      <c r="AY688">
        <f>$AY$687</f>
        <v>0</v>
      </c>
    </row>
    <row r="689" spans="1:51" ht="23.25" hidden="1" customHeight="1" x14ac:dyDescent="0.15">
      <c r="A689" s="896"/>
      <c r="B689" s="897"/>
      <c r="C689" s="901"/>
      <c r="D689" s="897"/>
      <c r="E689" s="465"/>
      <c r="F689" s="466"/>
      <c r="G689" s="436"/>
      <c r="H689" s="410"/>
      <c r="I689" s="410"/>
      <c r="J689" s="410"/>
      <c r="K689" s="410"/>
      <c r="L689" s="410"/>
      <c r="M689" s="410"/>
      <c r="N689" s="410"/>
      <c r="O689" s="410"/>
      <c r="P689" s="410"/>
      <c r="Q689" s="410"/>
      <c r="R689" s="410"/>
      <c r="S689" s="410"/>
      <c r="T689" s="410"/>
      <c r="U689" s="410"/>
      <c r="V689" s="410"/>
      <c r="W689" s="410"/>
      <c r="X689" s="437"/>
      <c r="Y689" s="285" t="s">
        <v>57</v>
      </c>
      <c r="Z689" s="258"/>
      <c r="AA689" s="259"/>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96"/>
      <c r="B690" s="897"/>
      <c r="C690" s="901"/>
      <c r="D690" s="897"/>
      <c r="E690" s="465"/>
      <c r="F690" s="466"/>
      <c r="G690" s="438"/>
      <c r="H690" s="413"/>
      <c r="I690" s="413"/>
      <c r="J690" s="413"/>
      <c r="K690" s="413"/>
      <c r="L690" s="413"/>
      <c r="M690" s="413"/>
      <c r="N690" s="413"/>
      <c r="O690" s="413"/>
      <c r="P690" s="413"/>
      <c r="Q690" s="413"/>
      <c r="R690" s="413"/>
      <c r="S690" s="413"/>
      <c r="T690" s="413"/>
      <c r="U690" s="413"/>
      <c r="V690" s="413"/>
      <c r="W690" s="413"/>
      <c r="X690" s="43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96"/>
      <c r="B691" s="897"/>
      <c r="C691" s="901"/>
      <c r="D691" s="897"/>
      <c r="E691" s="465"/>
      <c r="F691" s="466"/>
      <c r="G691" s="405"/>
      <c r="H691" s="416"/>
      <c r="I691" s="416"/>
      <c r="J691" s="416"/>
      <c r="K691" s="416"/>
      <c r="L691" s="416"/>
      <c r="M691" s="416"/>
      <c r="N691" s="416"/>
      <c r="O691" s="416"/>
      <c r="P691" s="416"/>
      <c r="Q691" s="416"/>
      <c r="R691" s="416"/>
      <c r="S691" s="416"/>
      <c r="T691" s="416"/>
      <c r="U691" s="416"/>
      <c r="V691" s="416"/>
      <c r="W691" s="416"/>
      <c r="X691" s="440"/>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96"/>
      <c r="B692" s="897"/>
      <c r="C692" s="901"/>
      <c r="D692" s="897"/>
      <c r="E692" s="465" t="s">
        <v>398</v>
      </c>
      <c r="F692" s="466"/>
      <c r="G692" s="467" t="s">
        <v>395</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60</v>
      </c>
      <c r="AF692" s="463"/>
      <c r="AG692" s="463"/>
      <c r="AH692" s="464"/>
      <c r="AI692" s="468" t="s">
        <v>628</v>
      </c>
      <c r="AJ692" s="468"/>
      <c r="AK692" s="468"/>
      <c r="AL692" s="265"/>
      <c r="AM692" s="468" t="s">
        <v>58</v>
      </c>
      <c r="AN692" s="468"/>
      <c r="AO692" s="468"/>
      <c r="AP692" s="265"/>
      <c r="AQ692" s="265" t="s">
        <v>386</v>
      </c>
      <c r="AR692" s="266"/>
      <c r="AS692" s="266"/>
      <c r="AT692" s="267"/>
      <c r="AU692" s="283" t="s">
        <v>275</v>
      </c>
      <c r="AV692" s="283"/>
      <c r="AW692" s="283"/>
      <c r="AX692" s="284"/>
      <c r="AY692">
        <f>COUNTA($G$694)</f>
        <v>0</v>
      </c>
    </row>
    <row r="693" spans="1:51" ht="18.75" hidden="1" customHeight="1" x14ac:dyDescent="0.15">
      <c r="A693" s="896"/>
      <c r="B693" s="897"/>
      <c r="C693" s="901"/>
      <c r="D693" s="897"/>
      <c r="E693" s="465"/>
      <c r="F693" s="466"/>
      <c r="G693" s="428"/>
      <c r="H693" s="230"/>
      <c r="I693" s="230"/>
      <c r="J693" s="230"/>
      <c r="K693" s="230"/>
      <c r="L693" s="230"/>
      <c r="M693" s="230"/>
      <c r="N693" s="230"/>
      <c r="O693" s="230"/>
      <c r="P693" s="230"/>
      <c r="Q693" s="230"/>
      <c r="R693" s="230"/>
      <c r="S693" s="230"/>
      <c r="T693" s="230"/>
      <c r="U693" s="230"/>
      <c r="V693" s="230"/>
      <c r="W693" s="230"/>
      <c r="X693" s="231"/>
      <c r="Y693" s="328"/>
      <c r="Z693" s="329"/>
      <c r="AA693" s="330"/>
      <c r="AB693" s="441"/>
      <c r="AC693" s="230"/>
      <c r="AD693" s="231"/>
      <c r="AE693" s="229"/>
      <c r="AF693" s="229"/>
      <c r="AG693" s="230" t="s">
        <v>387</v>
      </c>
      <c r="AH693" s="231"/>
      <c r="AI693" s="469"/>
      <c r="AJ693" s="469"/>
      <c r="AK693" s="469"/>
      <c r="AL693" s="441"/>
      <c r="AM693" s="469"/>
      <c r="AN693" s="469"/>
      <c r="AO693" s="469"/>
      <c r="AP693" s="441"/>
      <c r="AQ693" s="228"/>
      <c r="AR693" s="229"/>
      <c r="AS693" s="230" t="s">
        <v>387</v>
      </c>
      <c r="AT693" s="231"/>
      <c r="AU693" s="229"/>
      <c r="AV693" s="229"/>
      <c r="AW693" s="230" t="s">
        <v>329</v>
      </c>
      <c r="AX693" s="257"/>
      <c r="AY693">
        <f>$AY$692</f>
        <v>0</v>
      </c>
    </row>
    <row r="694" spans="1:51" ht="23.25" hidden="1" customHeight="1" x14ac:dyDescent="0.15">
      <c r="A694" s="896"/>
      <c r="B694" s="897"/>
      <c r="C694" s="901"/>
      <c r="D694" s="897"/>
      <c r="E694" s="465"/>
      <c r="F694" s="466"/>
      <c r="G694" s="436"/>
      <c r="H694" s="410"/>
      <c r="I694" s="410"/>
      <c r="J694" s="410"/>
      <c r="K694" s="410"/>
      <c r="L694" s="410"/>
      <c r="M694" s="410"/>
      <c r="N694" s="410"/>
      <c r="O694" s="410"/>
      <c r="P694" s="410"/>
      <c r="Q694" s="410"/>
      <c r="R694" s="410"/>
      <c r="S694" s="410"/>
      <c r="T694" s="410"/>
      <c r="U694" s="410"/>
      <c r="V694" s="410"/>
      <c r="W694" s="410"/>
      <c r="X694" s="437"/>
      <c r="Y694" s="285" t="s">
        <v>57</v>
      </c>
      <c r="Z694" s="258"/>
      <c r="AA694" s="259"/>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96"/>
      <c r="B695" s="897"/>
      <c r="C695" s="901"/>
      <c r="D695" s="897"/>
      <c r="E695" s="465"/>
      <c r="F695" s="466"/>
      <c r="G695" s="438"/>
      <c r="H695" s="413"/>
      <c r="I695" s="413"/>
      <c r="J695" s="413"/>
      <c r="K695" s="413"/>
      <c r="L695" s="413"/>
      <c r="M695" s="413"/>
      <c r="N695" s="413"/>
      <c r="O695" s="413"/>
      <c r="P695" s="413"/>
      <c r="Q695" s="413"/>
      <c r="R695" s="413"/>
      <c r="S695" s="413"/>
      <c r="T695" s="413"/>
      <c r="U695" s="413"/>
      <c r="V695" s="413"/>
      <c r="W695" s="413"/>
      <c r="X695" s="43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96"/>
      <c r="B696" s="897"/>
      <c r="C696" s="901"/>
      <c r="D696" s="897"/>
      <c r="E696" s="465"/>
      <c r="F696" s="466"/>
      <c r="G696" s="405"/>
      <c r="H696" s="416"/>
      <c r="I696" s="416"/>
      <c r="J696" s="416"/>
      <c r="K696" s="416"/>
      <c r="L696" s="416"/>
      <c r="M696" s="416"/>
      <c r="N696" s="416"/>
      <c r="O696" s="416"/>
      <c r="P696" s="416"/>
      <c r="Q696" s="416"/>
      <c r="R696" s="416"/>
      <c r="S696" s="416"/>
      <c r="T696" s="416"/>
      <c r="U696" s="416"/>
      <c r="V696" s="416"/>
      <c r="W696" s="416"/>
      <c r="X696" s="440"/>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96"/>
      <c r="B697" s="897"/>
      <c r="C697" s="901"/>
      <c r="D697" s="897"/>
      <c r="E697" s="433" t="s">
        <v>166</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896"/>
      <c r="B698" s="897"/>
      <c r="C698" s="901"/>
      <c r="D698" s="897"/>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898"/>
      <c r="B699" s="899"/>
      <c r="C699" s="909"/>
      <c r="D699" s="899"/>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139</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91</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77</v>
      </c>
      <c r="AE701" s="474"/>
      <c r="AF701" s="474"/>
      <c r="AG701" s="476" t="s">
        <v>69</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51" t="s">
        <v>280</v>
      </c>
      <c r="B702" s="852"/>
      <c r="C702" s="481" t="s">
        <v>282</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770</v>
      </c>
      <c r="AE702" s="485"/>
      <c r="AF702" s="485"/>
      <c r="AG702" s="486" t="s">
        <v>785</v>
      </c>
      <c r="AH702" s="487"/>
      <c r="AI702" s="487"/>
      <c r="AJ702" s="487"/>
      <c r="AK702" s="487"/>
      <c r="AL702" s="487"/>
      <c r="AM702" s="487"/>
      <c r="AN702" s="487"/>
      <c r="AO702" s="487"/>
      <c r="AP702" s="487"/>
      <c r="AQ702" s="487"/>
      <c r="AR702" s="487"/>
      <c r="AS702" s="487"/>
      <c r="AT702" s="487"/>
      <c r="AU702" s="487"/>
      <c r="AV702" s="487"/>
      <c r="AW702" s="487"/>
      <c r="AX702" s="488"/>
    </row>
    <row r="703" spans="1:51" ht="27" customHeight="1" x14ac:dyDescent="0.15">
      <c r="A703" s="853"/>
      <c r="B703" s="854"/>
      <c r="C703" s="489" t="s">
        <v>116</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770</v>
      </c>
      <c r="AE703" s="493"/>
      <c r="AF703" s="493"/>
      <c r="AG703" s="494" t="s">
        <v>785</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55"/>
      <c r="B704" s="856"/>
      <c r="C704" s="497" t="s">
        <v>286</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770</v>
      </c>
      <c r="AE704" s="501"/>
      <c r="AF704" s="501"/>
      <c r="AG704" s="412" t="s">
        <v>783</v>
      </c>
      <c r="AH704" s="413"/>
      <c r="AI704" s="413"/>
      <c r="AJ704" s="413"/>
      <c r="AK704" s="413"/>
      <c r="AL704" s="413"/>
      <c r="AM704" s="413"/>
      <c r="AN704" s="413"/>
      <c r="AO704" s="413"/>
      <c r="AP704" s="413"/>
      <c r="AQ704" s="413"/>
      <c r="AR704" s="413"/>
      <c r="AS704" s="413"/>
      <c r="AT704" s="413"/>
      <c r="AU704" s="413"/>
      <c r="AV704" s="413"/>
      <c r="AW704" s="413"/>
      <c r="AX704" s="502"/>
    </row>
    <row r="705" spans="1:50" ht="27" customHeight="1" x14ac:dyDescent="0.15">
      <c r="A705" s="861" t="s">
        <v>121</v>
      </c>
      <c r="B705" s="910"/>
      <c r="C705" s="503" t="s">
        <v>127</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770</v>
      </c>
      <c r="AE705" s="508"/>
      <c r="AF705" s="508"/>
      <c r="AG705" s="409" t="s">
        <v>789</v>
      </c>
      <c r="AH705" s="410"/>
      <c r="AI705" s="410"/>
      <c r="AJ705" s="410"/>
      <c r="AK705" s="410"/>
      <c r="AL705" s="410"/>
      <c r="AM705" s="410"/>
      <c r="AN705" s="410"/>
      <c r="AO705" s="410"/>
      <c r="AP705" s="410"/>
      <c r="AQ705" s="410"/>
      <c r="AR705" s="410"/>
      <c r="AS705" s="410"/>
      <c r="AT705" s="410"/>
      <c r="AU705" s="410"/>
      <c r="AV705" s="410"/>
      <c r="AW705" s="410"/>
      <c r="AX705" s="425"/>
    </row>
    <row r="706" spans="1:50" ht="35.25" customHeight="1" x14ac:dyDescent="0.15">
      <c r="A706" s="863"/>
      <c r="B706" s="911"/>
      <c r="C706" s="857"/>
      <c r="D706" s="858"/>
      <c r="E706" s="509" t="s">
        <v>155</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656</v>
      </c>
      <c r="AE706" s="493"/>
      <c r="AF706" s="512"/>
      <c r="AG706" s="412"/>
      <c r="AH706" s="413"/>
      <c r="AI706" s="413"/>
      <c r="AJ706" s="413"/>
      <c r="AK706" s="413"/>
      <c r="AL706" s="413"/>
      <c r="AM706" s="413"/>
      <c r="AN706" s="413"/>
      <c r="AO706" s="413"/>
      <c r="AP706" s="413"/>
      <c r="AQ706" s="413"/>
      <c r="AR706" s="413"/>
      <c r="AS706" s="413"/>
      <c r="AT706" s="413"/>
      <c r="AU706" s="413"/>
      <c r="AV706" s="413"/>
      <c r="AW706" s="413"/>
      <c r="AX706" s="502"/>
    </row>
    <row r="707" spans="1:50" ht="26.25" customHeight="1" x14ac:dyDescent="0.15">
      <c r="A707" s="863"/>
      <c r="B707" s="911"/>
      <c r="C707" s="859"/>
      <c r="D707" s="860"/>
      <c r="E707" s="513" t="s">
        <v>483</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656</v>
      </c>
      <c r="AE707" s="517"/>
      <c r="AF707" s="517"/>
      <c r="AG707" s="412"/>
      <c r="AH707" s="413"/>
      <c r="AI707" s="413"/>
      <c r="AJ707" s="413"/>
      <c r="AK707" s="413"/>
      <c r="AL707" s="413"/>
      <c r="AM707" s="413"/>
      <c r="AN707" s="413"/>
      <c r="AO707" s="413"/>
      <c r="AP707" s="413"/>
      <c r="AQ707" s="413"/>
      <c r="AR707" s="413"/>
      <c r="AS707" s="413"/>
      <c r="AT707" s="413"/>
      <c r="AU707" s="413"/>
      <c r="AV707" s="413"/>
      <c r="AW707" s="413"/>
      <c r="AX707" s="502"/>
    </row>
    <row r="708" spans="1:50" ht="26.25" customHeight="1" x14ac:dyDescent="0.15">
      <c r="A708" s="863"/>
      <c r="B708" s="864"/>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770</v>
      </c>
      <c r="AE708" s="521"/>
      <c r="AF708" s="521"/>
      <c r="AG708" s="522" t="s">
        <v>501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63"/>
      <c r="B709" s="864"/>
      <c r="C709" s="525" t="s">
        <v>245</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770</v>
      </c>
      <c r="AE709" s="493"/>
      <c r="AF709" s="493"/>
      <c r="AG709" s="494" t="s">
        <v>396</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63"/>
      <c r="B710" s="864"/>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597</v>
      </c>
      <c r="AE710" s="493"/>
      <c r="AF710" s="493"/>
      <c r="AG710" s="494" t="s">
        <v>544</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63"/>
      <c r="B711" s="864"/>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770</v>
      </c>
      <c r="AE711" s="493"/>
      <c r="AF711" s="493"/>
      <c r="AG711" s="494" t="s">
        <v>762</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63"/>
      <c r="B712" s="864"/>
      <c r="C712" s="525" t="s">
        <v>418</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770</v>
      </c>
      <c r="AE712" s="501"/>
      <c r="AF712" s="501"/>
      <c r="AG712" s="527" t="s">
        <v>212</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63"/>
      <c r="B713" s="864"/>
      <c r="C713" s="530" t="s">
        <v>430</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770</v>
      </c>
      <c r="AE713" s="493"/>
      <c r="AF713" s="512"/>
      <c r="AG713" s="494" t="s">
        <v>786</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65"/>
      <c r="B714" s="866"/>
      <c r="C714" s="533" t="s">
        <v>356</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770</v>
      </c>
      <c r="AE714" s="537"/>
      <c r="AF714" s="538"/>
      <c r="AG714" s="539" t="s">
        <v>787</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61" t="s">
        <v>123</v>
      </c>
      <c r="B715" s="862"/>
      <c r="C715" s="542" t="s">
        <v>496</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770</v>
      </c>
      <c r="AE715" s="521"/>
      <c r="AF715" s="545"/>
      <c r="AG715" s="522" t="s">
        <v>347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63"/>
      <c r="B716" s="864"/>
      <c r="C716" s="546" t="s">
        <v>136</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770</v>
      </c>
      <c r="AE716" s="550"/>
      <c r="AF716" s="550"/>
      <c r="AG716" s="494" t="s">
        <v>689</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63"/>
      <c r="B717" s="864"/>
      <c r="C717" s="525" t="s">
        <v>400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770</v>
      </c>
      <c r="AE717" s="493"/>
      <c r="AF717" s="493"/>
      <c r="AG717" s="494" t="s">
        <v>758</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65"/>
      <c r="B718" s="866"/>
      <c r="C718" s="525" t="s">
        <v>131</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770</v>
      </c>
      <c r="AE718" s="493"/>
      <c r="AF718" s="493"/>
      <c r="AG718" s="415" t="s">
        <v>788</v>
      </c>
      <c r="AH718" s="416"/>
      <c r="AI718" s="416"/>
      <c r="AJ718" s="416"/>
      <c r="AK718" s="416"/>
      <c r="AL718" s="416"/>
      <c r="AM718" s="416"/>
      <c r="AN718" s="416"/>
      <c r="AO718" s="416"/>
      <c r="AP718" s="416"/>
      <c r="AQ718" s="416"/>
      <c r="AR718" s="416"/>
      <c r="AS718" s="416"/>
      <c r="AT718" s="416"/>
      <c r="AU718" s="416"/>
      <c r="AV718" s="416"/>
      <c r="AW718" s="416"/>
      <c r="AX718" s="426"/>
    </row>
    <row r="719" spans="1:50" ht="41.25" customHeight="1" x14ac:dyDescent="0.15">
      <c r="A719" s="912" t="s">
        <v>72</v>
      </c>
      <c r="B719" s="913"/>
      <c r="C719" s="551" t="s">
        <v>289</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770</v>
      </c>
      <c r="AE719" s="521"/>
      <c r="AF719" s="521"/>
      <c r="AG719" s="409" t="s">
        <v>316</v>
      </c>
      <c r="AH719" s="410"/>
      <c r="AI719" s="410"/>
      <c r="AJ719" s="410"/>
      <c r="AK719" s="410"/>
      <c r="AL719" s="410"/>
      <c r="AM719" s="410"/>
      <c r="AN719" s="410"/>
      <c r="AO719" s="410"/>
      <c r="AP719" s="410"/>
      <c r="AQ719" s="410"/>
      <c r="AR719" s="410"/>
      <c r="AS719" s="410"/>
      <c r="AT719" s="410"/>
      <c r="AU719" s="410"/>
      <c r="AV719" s="410"/>
      <c r="AW719" s="410"/>
      <c r="AX719" s="425"/>
    </row>
    <row r="720" spans="1:50" ht="19.7" customHeight="1" x14ac:dyDescent="0.15">
      <c r="A720" s="914"/>
      <c r="B720" s="915"/>
      <c r="C720" s="553" t="s">
        <v>306</v>
      </c>
      <c r="D720" s="554"/>
      <c r="E720" s="554"/>
      <c r="F720" s="555"/>
      <c r="G720" s="556" t="s">
        <v>68</v>
      </c>
      <c r="H720" s="554"/>
      <c r="I720" s="554"/>
      <c r="J720" s="554"/>
      <c r="K720" s="554"/>
      <c r="L720" s="554"/>
      <c r="M720" s="554"/>
      <c r="N720" s="556" t="s">
        <v>320</v>
      </c>
      <c r="O720" s="554"/>
      <c r="P720" s="554"/>
      <c r="Q720" s="554"/>
      <c r="R720" s="554"/>
      <c r="S720" s="554"/>
      <c r="T720" s="554"/>
      <c r="U720" s="554"/>
      <c r="V720" s="554"/>
      <c r="W720" s="554"/>
      <c r="X720" s="554"/>
      <c r="Y720" s="554"/>
      <c r="Z720" s="554"/>
      <c r="AA720" s="554"/>
      <c r="AB720" s="554"/>
      <c r="AC720" s="554"/>
      <c r="AD720" s="554"/>
      <c r="AE720" s="554"/>
      <c r="AF720" s="557"/>
      <c r="AG720" s="412"/>
      <c r="AH720" s="413"/>
      <c r="AI720" s="413"/>
      <c r="AJ720" s="413"/>
      <c r="AK720" s="413"/>
      <c r="AL720" s="413"/>
      <c r="AM720" s="413"/>
      <c r="AN720" s="413"/>
      <c r="AO720" s="413"/>
      <c r="AP720" s="413"/>
      <c r="AQ720" s="413"/>
      <c r="AR720" s="413"/>
      <c r="AS720" s="413"/>
      <c r="AT720" s="413"/>
      <c r="AU720" s="413"/>
      <c r="AV720" s="413"/>
      <c r="AW720" s="413"/>
      <c r="AX720" s="502"/>
    </row>
    <row r="721" spans="1:50" ht="24.75" customHeight="1" x14ac:dyDescent="0.15">
      <c r="A721" s="914"/>
      <c r="B721" s="915"/>
      <c r="C721" s="558" t="s">
        <v>319</v>
      </c>
      <c r="D721" s="559"/>
      <c r="E721" s="559"/>
      <c r="F721" s="560"/>
      <c r="G721" s="561">
        <v>20</v>
      </c>
      <c r="H721" s="562"/>
      <c r="I721" s="21" t="str">
        <f>IF(OR(G721="　",G721=""),"","-")</f>
        <v>-</v>
      </c>
      <c r="J721" s="563">
        <v>474</v>
      </c>
      <c r="K721" s="563"/>
      <c r="L721" s="21" t="str">
        <f>IF(M721="","","-")</f>
        <v/>
      </c>
      <c r="M721" s="24"/>
      <c r="N721" s="564" t="s">
        <v>775</v>
      </c>
      <c r="O721" s="565"/>
      <c r="P721" s="565"/>
      <c r="Q721" s="565"/>
      <c r="R721" s="565"/>
      <c r="S721" s="565"/>
      <c r="T721" s="565"/>
      <c r="U721" s="565"/>
      <c r="V721" s="565"/>
      <c r="W721" s="565"/>
      <c r="X721" s="565"/>
      <c r="Y721" s="565"/>
      <c r="Z721" s="565"/>
      <c r="AA721" s="565"/>
      <c r="AB721" s="565"/>
      <c r="AC721" s="565"/>
      <c r="AD721" s="565"/>
      <c r="AE721" s="565"/>
      <c r="AF721" s="566"/>
      <c r="AG721" s="412"/>
      <c r="AH721" s="413"/>
      <c r="AI721" s="413"/>
      <c r="AJ721" s="413"/>
      <c r="AK721" s="413"/>
      <c r="AL721" s="413"/>
      <c r="AM721" s="413"/>
      <c r="AN721" s="413"/>
      <c r="AO721" s="413"/>
      <c r="AP721" s="413"/>
      <c r="AQ721" s="413"/>
      <c r="AR721" s="413"/>
      <c r="AS721" s="413"/>
      <c r="AT721" s="413"/>
      <c r="AU721" s="413"/>
      <c r="AV721" s="413"/>
      <c r="AW721" s="413"/>
      <c r="AX721" s="502"/>
    </row>
    <row r="722" spans="1:50" ht="24.75" customHeight="1" x14ac:dyDescent="0.15">
      <c r="A722" s="914"/>
      <c r="B722" s="915"/>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12"/>
      <c r="AH722" s="413"/>
      <c r="AI722" s="413"/>
      <c r="AJ722" s="413"/>
      <c r="AK722" s="413"/>
      <c r="AL722" s="413"/>
      <c r="AM722" s="413"/>
      <c r="AN722" s="413"/>
      <c r="AO722" s="413"/>
      <c r="AP722" s="413"/>
      <c r="AQ722" s="413"/>
      <c r="AR722" s="413"/>
      <c r="AS722" s="413"/>
      <c r="AT722" s="413"/>
      <c r="AU722" s="413"/>
      <c r="AV722" s="413"/>
      <c r="AW722" s="413"/>
      <c r="AX722" s="502"/>
    </row>
    <row r="723" spans="1:50" ht="24.75" customHeight="1" x14ac:dyDescent="0.15">
      <c r="A723" s="914"/>
      <c r="B723" s="915"/>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12"/>
      <c r="AH723" s="413"/>
      <c r="AI723" s="413"/>
      <c r="AJ723" s="413"/>
      <c r="AK723" s="413"/>
      <c r="AL723" s="413"/>
      <c r="AM723" s="413"/>
      <c r="AN723" s="413"/>
      <c r="AO723" s="413"/>
      <c r="AP723" s="413"/>
      <c r="AQ723" s="413"/>
      <c r="AR723" s="413"/>
      <c r="AS723" s="413"/>
      <c r="AT723" s="413"/>
      <c r="AU723" s="413"/>
      <c r="AV723" s="413"/>
      <c r="AW723" s="413"/>
      <c r="AX723" s="502"/>
    </row>
    <row r="724" spans="1:50" ht="24.75" customHeight="1" x14ac:dyDescent="0.15">
      <c r="A724" s="914"/>
      <c r="B724" s="915"/>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12"/>
      <c r="AH724" s="413"/>
      <c r="AI724" s="413"/>
      <c r="AJ724" s="413"/>
      <c r="AK724" s="413"/>
      <c r="AL724" s="413"/>
      <c r="AM724" s="413"/>
      <c r="AN724" s="413"/>
      <c r="AO724" s="413"/>
      <c r="AP724" s="413"/>
      <c r="AQ724" s="413"/>
      <c r="AR724" s="413"/>
      <c r="AS724" s="413"/>
      <c r="AT724" s="413"/>
      <c r="AU724" s="413"/>
      <c r="AV724" s="413"/>
      <c r="AW724" s="413"/>
      <c r="AX724" s="502"/>
    </row>
    <row r="725" spans="1:50" ht="24.75" customHeight="1" x14ac:dyDescent="0.15">
      <c r="A725" s="916"/>
      <c r="B725" s="917"/>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15"/>
      <c r="AH725" s="416"/>
      <c r="AI725" s="416"/>
      <c r="AJ725" s="416"/>
      <c r="AK725" s="416"/>
      <c r="AL725" s="416"/>
      <c r="AM725" s="416"/>
      <c r="AN725" s="416"/>
      <c r="AO725" s="416"/>
      <c r="AP725" s="416"/>
      <c r="AQ725" s="416"/>
      <c r="AR725" s="416"/>
      <c r="AS725" s="416"/>
      <c r="AT725" s="416"/>
      <c r="AU725" s="416"/>
      <c r="AV725" s="416"/>
      <c r="AW725" s="416"/>
      <c r="AX725" s="426"/>
    </row>
    <row r="726" spans="1:50" ht="67.5" customHeight="1" x14ac:dyDescent="0.15">
      <c r="A726" s="861" t="s">
        <v>125</v>
      </c>
      <c r="B726" s="867"/>
      <c r="C726" s="573" t="s">
        <v>144</v>
      </c>
      <c r="D726" s="574"/>
      <c r="E726" s="574"/>
      <c r="F726" s="575"/>
      <c r="G726" s="576" t="s">
        <v>469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68"/>
      <c r="B727" s="869"/>
      <c r="C727" s="578" t="s">
        <v>149</v>
      </c>
      <c r="D727" s="579"/>
      <c r="E727" s="579"/>
      <c r="F727" s="580"/>
      <c r="G727" s="581" t="s">
        <v>637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109</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238</v>
      </c>
      <c r="B731" s="593"/>
      <c r="C731" s="593"/>
      <c r="D731" s="593"/>
      <c r="E731" s="594"/>
      <c r="F731" s="595" t="s">
        <v>132</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138</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279</v>
      </c>
      <c r="B733" s="593"/>
      <c r="C733" s="593"/>
      <c r="D733" s="593"/>
      <c r="E733" s="594"/>
      <c r="F733" s="595" t="s">
        <v>815</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114</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474</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509</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726</v>
      </c>
      <c r="B737" s="203"/>
      <c r="C737" s="203"/>
      <c r="D737" s="204"/>
      <c r="E737" s="606" t="s">
        <v>517</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259</v>
      </c>
      <c r="B738" s="610"/>
      <c r="C738" s="610"/>
      <c r="D738" s="610"/>
      <c r="E738" s="606" t="s">
        <v>51</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539</v>
      </c>
      <c r="B739" s="610"/>
      <c r="C739" s="610"/>
      <c r="D739" s="610"/>
      <c r="E739" s="606" t="s">
        <v>776</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538</v>
      </c>
      <c r="B740" s="610"/>
      <c r="C740" s="610"/>
      <c r="D740" s="610"/>
      <c r="E740" s="606" t="s">
        <v>777</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194</v>
      </c>
      <c r="B741" s="610"/>
      <c r="C741" s="610"/>
      <c r="D741" s="610"/>
      <c r="E741" s="606" t="s">
        <v>778</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535</v>
      </c>
      <c r="B742" s="610"/>
      <c r="C742" s="610"/>
      <c r="D742" s="610"/>
      <c r="E742" s="606" t="s">
        <v>456</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219</v>
      </c>
      <c r="B743" s="610"/>
      <c r="C743" s="610"/>
      <c r="D743" s="610"/>
      <c r="E743" s="606" t="s">
        <v>780</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199</v>
      </c>
      <c r="B744" s="610"/>
      <c r="C744" s="610"/>
      <c r="D744" s="610"/>
      <c r="E744" s="606" t="s">
        <v>781</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520</v>
      </c>
      <c r="B745" s="610"/>
      <c r="C745" s="610"/>
      <c r="D745" s="610"/>
      <c r="E745" s="611" t="s">
        <v>784</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260</v>
      </c>
      <c r="B746" s="610"/>
      <c r="C746" s="610"/>
      <c r="D746" s="610"/>
      <c r="E746" s="614" t="s">
        <v>319</v>
      </c>
      <c r="F746" s="615"/>
      <c r="G746" s="615"/>
      <c r="H746" s="18" t="str">
        <f>IF(E746="","","-")</f>
        <v>-</v>
      </c>
      <c r="I746" s="615"/>
      <c r="J746" s="615"/>
      <c r="K746" s="18" t="str">
        <f>IF(I746="","","-")</f>
        <v/>
      </c>
      <c r="L746" s="616">
        <v>407</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609</v>
      </c>
      <c r="B747" s="610"/>
      <c r="C747" s="610"/>
      <c r="D747" s="610"/>
      <c r="E747" s="614" t="s">
        <v>319</v>
      </c>
      <c r="F747" s="615"/>
      <c r="G747" s="615"/>
      <c r="H747" s="18" t="str">
        <f>IF(E747="","","-")</f>
        <v>-</v>
      </c>
      <c r="I747" s="615"/>
      <c r="J747" s="615"/>
      <c r="K747" s="18" t="str">
        <f>IF(I747="","","-")</f>
        <v/>
      </c>
      <c r="L747" s="616">
        <v>443</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40" t="s">
        <v>532</v>
      </c>
      <c r="B748" s="841"/>
      <c r="C748" s="841"/>
      <c r="D748" s="841"/>
      <c r="E748" s="841"/>
      <c r="F748" s="842"/>
      <c r="G748" s="15" t="s">
        <v>751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0"/>
      <c r="B749" s="841"/>
      <c r="C749" s="841"/>
      <c r="D749" s="841"/>
      <c r="E749" s="841"/>
      <c r="F749" s="84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0"/>
      <c r="B750" s="841"/>
      <c r="C750" s="841"/>
      <c r="D750" s="841"/>
      <c r="E750" s="841"/>
      <c r="F750" s="84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0"/>
      <c r="B751" s="841"/>
      <c r="C751" s="841"/>
      <c r="D751" s="841"/>
      <c r="E751" s="841"/>
      <c r="F751" s="84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0"/>
      <c r="B752" s="841"/>
      <c r="C752" s="841"/>
      <c r="D752" s="841"/>
      <c r="E752" s="841"/>
      <c r="F752" s="84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0"/>
      <c r="B753" s="841"/>
      <c r="C753" s="841"/>
      <c r="D753" s="841"/>
      <c r="E753" s="841"/>
      <c r="F753" s="84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0"/>
      <c r="B754" s="841"/>
      <c r="C754" s="841"/>
      <c r="D754" s="841"/>
      <c r="E754" s="841"/>
      <c r="F754" s="84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0"/>
      <c r="B755" s="841"/>
      <c r="C755" s="841"/>
      <c r="D755" s="841"/>
      <c r="E755" s="841"/>
      <c r="F755" s="84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0"/>
      <c r="B756" s="841"/>
      <c r="C756" s="841"/>
      <c r="D756" s="841"/>
      <c r="E756" s="841"/>
      <c r="F756" s="84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0"/>
      <c r="B757" s="841"/>
      <c r="C757" s="841"/>
      <c r="D757" s="841"/>
      <c r="E757" s="841"/>
      <c r="F757" s="84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0"/>
      <c r="B758" s="841"/>
      <c r="C758" s="841"/>
      <c r="D758" s="841"/>
      <c r="E758" s="841"/>
      <c r="F758" s="84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0"/>
      <c r="B759" s="841"/>
      <c r="C759" s="841"/>
      <c r="D759" s="841"/>
      <c r="E759" s="841"/>
      <c r="F759" s="84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0"/>
      <c r="B760" s="841"/>
      <c r="C760" s="841"/>
      <c r="D760" s="841"/>
      <c r="E760" s="841"/>
      <c r="F760" s="84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0"/>
      <c r="B761" s="841"/>
      <c r="C761" s="841"/>
      <c r="D761" s="841"/>
      <c r="E761" s="841"/>
      <c r="F761" s="84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0"/>
      <c r="B762" s="841"/>
      <c r="C762" s="841"/>
      <c r="D762" s="841"/>
      <c r="E762" s="841"/>
      <c r="F762" s="84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0"/>
      <c r="B763" s="841"/>
      <c r="C763" s="841"/>
      <c r="D763" s="841"/>
      <c r="E763" s="841"/>
      <c r="F763" s="84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0"/>
      <c r="B764" s="841"/>
      <c r="C764" s="841"/>
      <c r="D764" s="841"/>
      <c r="E764" s="841"/>
      <c r="F764" s="84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0"/>
      <c r="B765" s="841"/>
      <c r="C765" s="841"/>
      <c r="D765" s="841"/>
      <c r="E765" s="841"/>
      <c r="F765" s="84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0"/>
      <c r="B766" s="841"/>
      <c r="C766" s="841"/>
      <c r="D766" s="841"/>
      <c r="E766" s="841"/>
      <c r="F766" s="84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0"/>
      <c r="B767" s="841"/>
      <c r="C767" s="841"/>
      <c r="D767" s="841"/>
      <c r="E767" s="841"/>
      <c r="F767" s="84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0"/>
      <c r="B768" s="841"/>
      <c r="C768" s="841"/>
      <c r="D768" s="841"/>
      <c r="E768" s="841"/>
      <c r="F768" s="84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0"/>
      <c r="B769" s="841"/>
      <c r="C769" s="841"/>
      <c r="D769" s="841"/>
      <c r="E769" s="841"/>
      <c r="F769" s="84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0"/>
      <c r="B770" s="841"/>
      <c r="C770" s="841"/>
      <c r="D770" s="841"/>
      <c r="E770" s="841"/>
      <c r="F770" s="84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0"/>
      <c r="B771" s="841"/>
      <c r="C771" s="841"/>
      <c r="D771" s="841"/>
      <c r="E771" s="841"/>
      <c r="F771" s="84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0"/>
      <c r="B772" s="841"/>
      <c r="C772" s="841"/>
      <c r="D772" s="841"/>
      <c r="E772" s="841"/>
      <c r="F772" s="84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0"/>
      <c r="B773" s="841"/>
      <c r="C773" s="841"/>
      <c r="D773" s="841"/>
      <c r="E773" s="841"/>
      <c r="F773" s="84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0"/>
      <c r="B774" s="841"/>
      <c r="C774" s="841"/>
      <c r="D774" s="841"/>
      <c r="E774" s="841"/>
      <c r="F774" s="84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0"/>
      <c r="B775" s="841"/>
      <c r="C775" s="841"/>
      <c r="D775" s="841"/>
      <c r="E775" s="841"/>
      <c r="F775" s="84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0"/>
      <c r="B776" s="841"/>
      <c r="C776" s="841"/>
      <c r="D776" s="841"/>
      <c r="E776" s="841"/>
      <c r="F776" s="84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0"/>
      <c r="B777" s="841"/>
      <c r="C777" s="841"/>
      <c r="D777" s="841"/>
      <c r="E777" s="841"/>
      <c r="F777" s="84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0"/>
      <c r="B778" s="841"/>
      <c r="C778" s="841"/>
      <c r="D778" s="841"/>
      <c r="E778" s="841"/>
      <c r="F778" s="84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0"/>
      <c r="B779" s="841"/>
      <c r="C779" s="841"/>
      <c r="D779" s="841"/>
      <c r="E779" s="841"/>
      <c r="F779" s="84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0"/>
      <c r="B780" s="841"/>
      <c r="C780" s="841"/>
      <c r="D780" s="841"/>
      <c r="E780" s="841"/>
      <c r="F780" s="84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0"/>
      <c r="B781" s="841"/>
      <c r="C781" s="841"/>
      <c r="D781" s="841"/>
      <c r="E781" s="841"/>
      <c r="F781" s="84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0"/>
      <c r="B782" s="841"/>
      <c r="C782" s="841"/>
      <c r="D782" s="841"/>
      <c r="E782" s="841"/>
      <c r="F782" s="84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0"/>
      <c r="B783" s="841"/>
      <c r="C783" s="841"/>
      <c r="D783" s="841"/>
      <c r="E783" s="841"/>
      <c r="F783" s="84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0"/>
      <c r="B784" s="841"/>
      <c r="C784" s="841"/>
      <c r="D784" s="841"/>
      <c r="E784" s="841"/>
      <c r="F784" s="84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0"/>
      <c r="B785" s="841"/>
      <c r="C785" s="841"/>
      <c r="D785" s="841"/>
      <c r="E785" s="841"/>
      <c r="F785" s="84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43"/>
      <c r="B786" s="844"/>
      <c r="C786" s="844"/>
      <c r="D786" s="844"/>
      <c r="E786" s="844"/>
      <c r="F786" s="84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6" t="s">
        <v>198</v>
      </c>
      <c r="B787" s="847"/>
      <c r="C787" s="847"/>
      <c r="D787" s="847"/>
      <c r="E787" s="847"/>
      <c r="F787" s="848"/>
      <c r="G787" s="619" t="s">
        <v>812</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792</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34"/>
      <c r="B788" s="849"/>
      <c r="C788" s="849"/>
      <c r="D788" s="849"/>
      <c r="E788" s="849"/>
      <c r="F788" s="850"/>
      <c r="G788" s="573" t="s">
        <v>71</v>
      </c>
      <c r="H788" s="574"/>
      <c r="I788" s="574"/>
      <c r="J788" s="574"/>
      <c r="K788" s="574"/>
      <c r="L788" s="623" t="s">
        <v>75</v>
      </c>
      <c r="M788" s="574"/>
      <c r="N788" s="574"/>
      <c r="O788" s="574"/>
      <c r="P788" s="574"/>
      <c r="Q788" s="574"/>
      <c r="R788" s="574"/>
      <c r="S788" s="574"/>
      <c r="T788" s="574"/>
      <c r="U788" s="574"/>
      <c r="V788" s="574"/>
      <c r="W788" s="574"/>
      <c r="X788" s="575"/>
      <c r="Y788" s="624" t="s">
        <v>81</v>
      </c>
      <c r="Z788" s="625"/>
      <c r="AA788" s="625"/>
      <c r="AB788" s="626"/>
      <c r="AC788" s="573" t="s">
        <v>71</v>
      </c>
      <c r="AD788" s="574"/>
      <c r="AE788" s="574"/>
      <c r="AF788" s="574"/>
      <c r="AG788" s="574"/>
      <c r="AH788" s="623" t="s">
        <v>75</v>
      </c>
      <c r="AI788" s="574"/>
      <c r="AJ788" s="574"/>
      <c r="AK788" s="574"/>
      <c r="AL788" s="574"/>
      <c r="AM788" s="574"/>
      <c r="AN788" s="574"/>
      <c r="AO788" s="574"/>
      <c r="AP788" s="574"/>
      <c r="AQ788" s="574"/>
      <c r="AR788" s="574"/>
      <c r="AS788" s="574"/>
      <c r="AT788" s="575"/>
      <c r="AU788" s="624" t="s">
        <v>81</v>
      </c>
      <c r="AV788" s="625"/>
      <c r="AW788" s="625"/>
      <c r="AX788" s="627"/>
    </row>
    <row r="789" spans="1:51" ht="24.75" customHeight="1" x14ac:dyDescent="0.15">
      <c r="A789" s="834"/>
      <c r="B789" s="849"/>
      <c r="C789" s="849"/>
      <c r="D789" s="849"/>
      <c r="E789" s="849"/>
      <c r="F789" s="850"/>
      <c r="G789" s="628" t="s">
        <v>649</v>
      </c>
      <c r="H789" s="629"/>
      <c r="I789" s="629"/>
      <c r="J789" s="629"/>
      <c r="K789" s="630"/>
      <c r="L789" s="631" t="s">
        <v>724</v>
      </c>
      <c r="M789" s="632"/>
      <c r="N789" s="632"/>
      <c r="O789" s="632"/>
      <c r="P789" s="632"/>
      <c r="Q789" s="632"/>
      <c r="R789" s="632"/>
      <c r="S789" s="632"/>
      <c r="T789" s="632"/>
      <c r="U789" s="632"/>
      <c r="V789" s="632"/>
      <c r="W789" s="632"/>
      <c r="X789" s="633"/>
      <c r="Y789" s="634">
        <v>140</v>
      </c>
      <c r="Z789" s="635"/>
      <c r="AA789" s="635"/>
      <c r="AB789" s="636"/>
      <c r="AC789" s="628" t="s">
        <v>425</v>
      </c>
      <c r="AD789" s="629"/>
      <c r="AE789" s="629"/>
      <c r="AF789" s="629"/>
      <c r="AG789" s="630"/>
      <c r="AH789" s="631" t="s">
        <v>793</v>
      </c>
      <c r="AI789" s="632"/>
      <c r="AJ789" s="632"/>
      <c r="AK789" s="632"/>
      <c r="AL789" s="632"/>
      <c r="AM789" s="632"/>
      <c r="AN789" s="632"/>
      <c r="AO789" s="632"/>
      <c r="AP789" s="632"/>
      <c r="AQ789" s="632"/>
      <c r="AR789" s="632"/>
      <c r="AS789" s="632"/>
      <c r="AT789" s="633"/>
      <c r="AU789" s="634">
        <v>8</v>
      </c>
      <c r="AV789" s="635"/>
      <c r="AW789" s="635"/>
      <c r="AX789" s="637"/>
    </row>
    <row r="790" spans="1:51" ht="24.75" customHeight="1" x14ac:dyDescent="0.15">
      <c r="A790" s="834"/>
      <c r="B790" s="849"/>
      <c r="C790" s="849"/>
      <c r="D790" s="849"/>
      <c r="E790" s="849"/>
      <c r="F790" s="850"/>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34"/>
      <c r="B791" s="849"/>
      <c r="C791" s="849"/>
      <c r="D791" s="849"/>
      <c r="E791" s="849"/>
      <c r="F791" s="850"/>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34"/>
      <c r="B792" s="849"/>
      <c r="C792" s="849"/>
      <c r="D792" s="849"/>
      <c r="E792" s="849"/>
      <c r="F792" s="850"/>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34"/>
      <c r="B793" s="849"/>
      <c r="C793" s="849"/>
      <c r="D793" s="849"/>
      <c r="E793" s="849"/>
      <c r="F793" s="850"/>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34"/>
      <c r="B794" s="849"/>
      <c r="C794" s="849"/>
      <c r="D794" s="849"/>
      <c r="E794" s="849"/>
      <c r="F794" s="850"/>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34"/>
      <c r="B795" s="849"/>
      <c r="C795" s="849"/>
      <c r="D795" s="849"/>
      <c r="E795" s="849"/>
      <c r="F795" s="850"/>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34"/>
      <c r="B796" s="849"/>
      <c r="C796" s="849"/>
      <c r="D796" s="849"/>
      <c r="E796" s="849"/>
      <c r="F796" s="850"/>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34"/>
      <c r="B797" s="849"/>
      <c r="C797" s="849"/>
      <c r="D797" s="849"/>
      <c r="E797" s="849"/>
      <c r="F797" s="850"/>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34"/>
      <c r="B798" s="849"/>
      <c r="C798" s="849"/>
      <c r="D798" s="849"/>
      <c r="E798" s="849"/>
      <c r="F798" s="850"/>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34"/>
      <c r="B799" s="849"/>
      <c r="C799" s="849"/>
      <c r="D799" s="849"/>
      <c r="E799" s="849"/>
      <c r="F799" s="850"/>
      <c r="G799" s="648" t="s">
        <v>84</v>
      </c>
      <c r="H799" s="649"/>
      <c r="I799" s="649"/>
      <c r="J799" s="649"/>
      <c r="K799" s="649"/>
      <c r="L799" s="650"/>
      <c r="M799" s="362"/>
      <c r="N799" s="362"/>
      <c r="O799" s="362"/>
      <c r="P799" s="362"/>
      <c r="Q799" s="362"/>
      <c r="R799" s="362"/>
      <c r="S799" s="362"/>
      <c r="T799" s="362"/>
      <c r="U799" s="362"/>
      <c r="V799" s="362"/>
      <c r="W799" s="362"/>
      <c r="X799" s="363"/>
      <c r="Y799" s="651">
        <f>SUM(Y789:AB798)</f>
        <v>140</v>
      </c>
      <c r="Z799" s="652"/>
      <c r="AA799" s="652"/>
      <c r="AB799" s="653"/>
      <c r="AC799" s="648" t="s">
        <v>84</v>
      </c>
      <c r="AD799" s="649"/>
      <c r="AE799" s="649"/>
      <c r="AF799" s="649"/>
      <c r="AG799" s="649"/>
      <c r="AH799" s="650"/>
      <c r="AI799" s="362"/>
      <c r="AJ799" s="362"/>
      <c r="AK799" s="362"/>
      <c r="AL799" s="362"/>
      <c r="AM799" s="362"/>
      <c r="AN799" s="362"/>
      <c r="AO799" s="362"/>
      <c r="AP799" s="362"/>
      <c r="AQ799" s="362"/>
      <c r="AR799" s="362"/>
      <c r="AS799" s="362"/>
      <c r="AT799" s="363"/>
      <c r="AU799" s="651">
        <f>SUM(AU789:AX798)</f>
        <v>8</v>
      </c>
      <c r="AV799" s="652"/>
      <c r="AW799" s="652"/>
      <c r="AX799" s="654"/>
    </row>
    <row r="800" spans="1:51" ht="42.75" customHeight="1" x14ac:dyDescent="0.15">
      <c r="A800" s="834"/>
      <c r="B800" s="849"/>
      <c r="C800" s="849"/>
      <c r="D800" s="849"/>
      <c r="E800" s="849"/>
      <c r="F800" s="850"/>
      <c r="G800" s="619" t="s">
        <v>664</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794</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34"/>
      <c r="B801" s="849"/>
      <c r="C801" s="849"/>
      <c r="D801" s="849"/>
      <c r="E801" s="849"/>
      <c r="F801" s="850"/>
      <c r="G801" s="573" t="s">
        <v>71</v>
      </c>
      <c r="H801" s="574"/>
      <c r="I801" s="574"/>
      <c r="J801" s="574"/>
      <c r="K801" s="574"/>
      <c r="L801" s="623" t="s">
        <v>75</v>
      </c>
      <c r="M801" s="574"/>
      <c r="N801" s="574"/>
      <c r="O801" s="574"/>
      <c r="P801" s="574"/>
      <c r="Q801" s="574"/>
      <c r="R801" s="574"/>
      <c r="S801" s="574"/>
      <c r="T801" s="574"/>
      <c r="U801" s="574"/>
      <c r="V801" s="574"/>
      <c r="W801" s="574"/>
      <c r="X801" s="575"/>
      <c r="Y801" s="624" t="s">
        <v>81</v>
      </c>
      <c r="Z801" s="625"/>
      <c r="AA801" s="625"/>
      <c r="AB801" s="626"/>
      <c r="AC801" s="573" t="s">
        <v>71</v>
      </c>
      <c r="AD801" s="574"/>
      <c r="AE801" s="574"/>
      <c r="AF801" s="574"/>
      <c r="AG801" s="574"/>
      <c r="AH801" s="623" t="s">
        <v>75</v>
      </c>
      <c r="AI801" s="574"/>
      <c r="AJ801" s="574"/>
      <c r="AK801" s="574"/>
      <c r="AL801" s="574"/>
      <c r="AM801" s="574"/>
      <c r="AN801" s="574"/>
      <c r="AO801" s="574"/>
      <c r="AP801" s="574"/>
      <c r="AQ801" s="574"/>
      <c r="AR801" s="574"/>
      <c r="AS801" s="574"/>
      <c r="AT801" s="575"/>
      <c r="AU801" s="624" t="s">
        <v>81</v>
      </c>
      <c r="AV801" s="625"/>
      <c r="AW801" s="625"/>
      <c r="AX801" s="627"/>
      <c r="AY801">
        <f t="shared" ref="AY801:AY812" si="31">$AY$800</f>
        <v>2</v>
      </c>
    </row>
    <row r="802" spans="1:51" ht="24.75" customHeight="1" x14ac:dyDescent="0.15">
      <c r="A802" s="834"/>
      <c r="B802" s="849"/>
      <c r="C802" s="849"/>
      <c r="D802" s="849"/>
      <c r="E802" s="849"/>
      <c r="F802" s="850"/>
      <c r="G802" s="628" t="s">
        <v>425</v>
      </c>
      <c r="H802" s="629"/>
      <c r="I802" s="629"/>
      <c r="J802" s="629"/>
      <c r="K802" s="630"/>
      <c r="L802" s="631" t="s">
        <v>799</v>
      </c>
      <c r="M802" s="632"/>
      <c r="N802" s="632"/>
      <c r="O802" s="632"/>
      <c r="P802" s="632"/>
      <c r="Q802" s="632"/>
      <c r="R802" s="632"/>
      <c r="S802" s="632"/>
      <c r="T802" s="632"/>
      <c r="U802" s="632"/>
      <c r="V802" s="632"/>
      <c r="W802" s="632"/>
      <c r="X802" s="633"/>
      <c r="Y802" s="634">
        <v>26</v>
      </c>
      <c r="Z802" s="635"/>
      <c r="AA802" s="635"/>
      <c r="AB802" s="636"/>
      <c r="AC802" s="628" t="s">
        <v>425</v>
      </c>
      <c r="AD802" s="629"/>
      <c r="AE802" s="629"/>
      <c r="AF802" s="629"/>
      <c r="AG802" s="630"/>
      <c r="AH802" s="631" t="s">
        <v>809</v>
      </c>
      <c r="AI802" s="632"/>
      <c r="AJ802" s="632"/>
      <c r="AK802" s="632"/>
      <c r="AL802" s="632"/>
      <c r="AM802" s="632"/>
      <c r="AN802" s="632"/>
      <c r="AO802" s="632"/>
      <c r="AP802" s="632"/>
      <c r="AQ802" s="632"/>
      <c r="AR802" s="632"/>
      <c r="AS802" s="632"/>
      <c r="AT802" s="633"/>
      <c r="AU802" s="634">
        <v>14</v>
      </c>
      <c r="AV802" s="635"/>
      <c r="AW802" s="635"/>
      <c r="AX802" s="637"/>
      <c r="AY802">
        <f t="shared" si="31"/>
        <v>2</v>
      </c>
    </row>
    <row r="803" spans="1:51" ht="24.75" customHeight="1" x14ac:dyDescent="0.15">
      <c r="A803" s="834"/>
      <c r="B803" s="849"/>
      <c r="C803" s="849"/>
      <c r="D803" s="849"/>
      <c r="E803" s="849"/>
      <c r="F803" s="850"/>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2</v>
      </c>
    </row>
    <row r="804" spans="1:51" ht="24.75" customHeight="1" x14ac:dyDescent="0.15">
      <c r="A804" s="834"/>
      <c r="B804" s="849"/>
      <c r="C804" s="849"/>
      <c r="D804" s="849"/>
      <c r="E804" s="849"/>
      <c r="F804" s="850"/>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2</v>
      </c>
    </row>
    <row r="805" spans="1:51" ht="24.75" hidden="1" customHeight="1" x14ac:dyDescent="0.15">
      <c r="A805" s="834"/>
      <c r="B805" s="849"/>
      <c r="C805" s="849"/>
      <c r="D805" s="849"/>
      <c r="E805" s="849"/>
      <c r="F805" s="850"/>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2</v>
      </c>
    </row>
    <row r="806" spans="1:51" ht="24.75" hidden="1" customHeight="1" x14ac:dyDescent="0.15">
      <c r="A806" s="834"/>
      <c r="B806" s="849"/>
      <c r="C806" s="849"/>
      <c r="D806" s="849"/>
      <c r="E806" s="849"/>
      <c r="F806" s="850"/>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2</v>
      </c>
    </row>
    <row r="807" spans="1:51" ht="24.75" hidden="1" customHeight="1" x14ac:dyDescent="0.15">
      <c r="A807" s="834"/>
      <c r="B807" s="849"/>
      <c r="C807" s="849"/>
      <c r="D807" s="849"/>
      <c r="E807" s="849"/>
      <c r="F807" s="850"/>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2</v>
      </c>
    </row>
    <row r="808" spans="1:51" ht="24.75" hidden="1" customHeight="1" x14ac:dyDescent="0.15">
      <c r="A808" s="834"/>
      <c r="B808" s="849"/>
      <c r="C808" s="849"/>
      <c r="D808" s="849"/>
      <c r="E808" s="849"/>
      <c r="F808" s="850"/>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2</v>
      </c>
    </row>
    <row r="809" spans="1:51" ht="24.75" hidden="1" customHeight="1" x14ac:dyDescent="0.15">
      <c r="A809" s="834"/>
      <c r="B809" s="849"/>
      <c r="C809" s="849"/>
      <c r="D809" s="849"/>
      <c r="E809" s="849"/>
      <c r="F809" s="850"/>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2</v>
      </c>
    </row>
    <row r="810" spans="1:51" ht="24.75" hidden="1" customHeight="1" x14ac:dyDescent="0.15">
      <c r="A810" s="834"/>
      <c r="B810" s="849"/>
      <c r="C810" s="849"/>
      <c r="D810" s="849"/>
      <c r="E810" s="849"/>
      <c r="F810" s="850"/>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ht="24.75" hidden="1" customHeight="1" x14ac:dyDescent="0.15">
      <c r="A811" s="834"/>
      <c r="B811" s="849"/>
      <c r="C811" s="849"/>
      <c r="D811" s="849"/>
      <c r="E811" s="849"/>
      <c r="F811" s="850"/>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hidden="1" customHeight="1" x14ac:dyDescent="0.15">
      <c r="A812" s="834"/>
      <c r="B812" s="849"/>
      <c r="C812" s="849"/>
      <c r="D812" s="849"/>
      <c r="E812" s="849"/>
      <c r="F812" s="850"/>
      <c r="G812" s="648" t="s">
        <v>84</v>
      </c>
      <c r="H812" s="649"/>
      <c r="I812" s="649"/>
      <c r="J812" s="649"/>
      <c r="K812" s="649"/>
      <c r="L812" s="650"/>
      <c r="M812" s="362"/>
      <c r="N812" s="362"/>
      <c r="O812" s="362"/>
      <c r="P812" s="362"/>
      <c r="Q812" s="362"/>
      <c r="R812" s="362"/>
      <c r="S812" s="362"/>
      <c r="T812" s="362"/>
      <c r="U812" s="362"/>
      <c r="V812" s="362"/>
      <c r="W812" s="362"/>
      <c r="X812" s="363"/>
      <c r="Y812" s="651">
        <f>SUM(Y802:AB811)</f>
        <v>26</v>
      </c>
      <c r="Z812" s="652"/>
      <c r="AA812" s="652"/>
      <c r="AB812" s="653"/>
      <c r="AC812" s="648" t="s">
        <v>84</v>
      </c>
      <c r="AD812" s="649"/>
      <c r="AE812" s="649"/>
      <c r="AF812" s="649"/>
      <c r="AG812" s="649"/>
      <c r="AH812" s="650"/>
      <c r="AI812" s="362"/>
      <c r="AJ812" s="362"/>
      <c r="AK812" s="362"/>
      <c r="AL812" s="362"/>
      <c r="AM812" s="362"/>
      <c r="AN812" s="362"/>
      <c r="AO812" s="362"/>
      <c r="AP812" s="362"/>
      <c r="AQ812" s="362"/>
      <c r="AR812" s="362"/>
      <c r="AS812" s="362"/>
      <c r="AT812" s="363"/>
      <c r="AU812" s="651">
        <f>SUM(AU802:AX811)</f>
        <v>14</v>
      </c>
      <c r="AV812" s="652"/>
      <c r="AW812" s="652"/>
      <c r="AX812" s="654"/>
      <c r="AY812">
        <f t="shared" si="31"/>
        <v>2</v>
      </c>
    </row>
    <row r="813" spans="1:51" ht="24.75" hidden="1" customHeight="1" x14ac:dyDescent="0.15">
      <c r="A813" s="834"/>
      <c r="B813" s="849"/>
      <c r="C813" s="849"/>
      <c r="D813" s="849"/>
      <c r="E813" s="849"/>
      <c r="F813" s="850"/>
      <c r="G813" s="619" t="s">
        <v>336</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305</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34"/>
      <c r="B814" s="849"/>
      <c r="C814" s="849"/>
      <c r="D814" s="849"/>
      <c r="E814" s="849"/>
      <c r="F814" s="850"/>
      <c r="G814" s="573" t="s">
        <v>71</v>
      </c>
      <c r="H814" s="574"/>
      <c r="I814" s="574"/>
      <c r="J814" s="574"/>
      <c r="K814" s="574"/>
      <c r="L814" s="623" t="s">
        <v>75</v>
      </c>
      <c r="M814" s="574"/>
      <c r="N814" s="574"/>
      <c r="O814" s="574"/>
      <c r="P814" s="574"/>
      <c r="Q814" s="574"/>
      <c r="R814" s="574"/>
      <c r="S814" s="574"/>
      <c r="T814" s="574"/>
      <c r="U814" s="574"/>
      <c r="V814" s="574"/>
      <c r="W814" s="574"/>
      <c r="X814" s="575"/>
      <c r="Y814" s="624" t="s">
        <v>81</v>
      </c>
      <c r="Z814" s="625"/>
      <c r="AA814" s="625"/>
      <c r="AB814" s="626"/>
      <c r="AC814" s="573" t="s">
        <v>71</v>
      </c>
      <c r="AD814" s="574"/>
      <c r="AE814" s="574"/>
      <c r="AF814" s="574"/>
      <c r="AG814" s="574"/>
      <c r="AH814" s="623" t="s">
        <v>75</v>
      </c>
      <c r="AI814" s="574"/>
      <c r="AJ814" s="574"/>
      <c r="AK814" s="574"/>
      <c r="AL814" s="574"/>
      <c r="AM814" s="574"/>
      <c r="AN814" s="574"/>
      <c r="AO814" s="574"/>
      <c r="AP814" s="574"/>
      <c r="AQ814" s="574"/>
      <c r="AR814" s="574"/>
      <c r="AS814" s="574"/>
      <c r="AT814" s="575"/>
      <c r="AU814" s="624" t="s">
        <v>81</v>
      </c>
      <c r="AV814" s="625"/>
      <c r="AW814" s="625"/>
      <c r="AX814" s="627"/>
      <c r="AY814">
        <f t="shared" ref="AY814:AY825" si="32">$AY$813</f>
        <v>0</v>
      </c>
    </row>
    <row r="815" spans="1:51" ht="24.75" hidden="1" customHeight="1" x14ac:dyDescent="0.15">
      <c r="A815" s="834"/>
      <c r="B815" s="849"/>
      <c r="C815" s="849"/>
      <c r="D815" s="849"/>
      <c r="E815" s="849"/>
      <c r="F815" s="850"/>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34"/>
      <c r="B816" s="849"/>
      <c r="C816" s="849"/>
      <c r="D816" s="849"/>
      <c r="E816" s="849"/>
      <c r="F816" s="850"/>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34"/>
      <c r="B817" s="849"/>
      <c r="C817" s="849"/>
      <c r="D817" s="849"/>
      <c r="E817" s="849"/>
      <c r="F817" s="850"/>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34"/>
      <c r="B818" s="849"/>
      <c r="C818" s="849"/>
      <c r="D818" s="849"/>
      <c r="E818" s="849"/>
      <c r="F818" s="850"/>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34"/>
      <c r="B819" s="849"/>
      <c r="C819" s="849"/>
      <c r="D819" s="849"/>
      <c r="E819" s="849"/>
      <c r="F819" s="850"/>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34"/>
      <c r="B820" s="849"/>
      <c r="C820" s="849"/>
      <c r="D820" s="849"/>
      <c r="E820" s="849"/>
      <c r="F820" s="850"/>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34"/>
      <c r="B821" s="849"/>
      <c r="C821" s="849"/>
      <c r="D821" s="849"/>
      <c r="E821" s="849"/>
      <c r="F821" s="850"/>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34"/>
      <c r="B822" s="849"/>
      <c r="C822" s="849"/>
      <c r="D822" s="849"/>
      <c r="E822" s="849"/>
      <c r="F822" s="850"/>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34"/>
      <c r="B823" s="849"/>
      <c r="C823" s="849"/>
      <c r="D823" s="849"/>
      <c r="E823" s="849"/>
      <c r="F823" s="850"/>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34"/>
      <c r="B824" s="849"/>
      <c r="C824" s="849"/>
      <c r="D824" s="849"/>
      <c r="E824" s="849"/>
      <c r="F824" s="850"/>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34"/>
      <c r="B825" s="849"/>
      <c r="C825" s="849"/>
      <c r="D825" s="849"/>
      <c r="E825" s="849"/>
      <c r="F825" s="850"/>
      <c r="G825" s="648" t="s">
        <v>84</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84</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34"/>
      <c r="B826" s="849"/>
      <c r="C826" s="849"/>
      <c r="D826" s="849"/>
      <c r="E826" s="849"/>
      <c r="F826" s="850"/>
      <c r="G826" s="619" t="s">
        <v>489</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34"/>
      <c r="B827" s="849"/>
      <c r="C827" s="849"/>
      <c r="D827" s="849"/>
      <c r="E827" s="849"/>
      <c r="F827" s="850"/>
      <c r="G827" s="573" t="s">
        <v>71</v>
      </c>
      <c r="H827" s="574"/>
      <c r="I827" s="574"/>
      <c r="J827" s="574"/>
      <c r="K827" s="574"/>
      <c r="L827" s="623" t="s">
        <v>75</v>
      </c>
      <c r="M827" s="574"/>
      <c r="N827" s="574"/>
      <c r="O827" s="574"/>
      <c r="P827" s="574"/>
      <c r="Q827" s="574"/>
      <c r="R827" s="574"/>
      <c r="S827" s="574"/>
      <c r="T827" s="574"/>
      <c r="U827" s="574"/>
      <c r="V827" s="574"/>
      <c r="W827" s="574"/>
      <c r="X827" s="575"/>
      <c r="Y827" s="624" t="s">
        <v>81</v>
      </c>
      <c r="Z827" s="625"/>
      <c r="AA827" s="625"/>
      <c r="AB827" s="626"/>
      <c r="AC827" s="573" t="s">
        <v>71</v>
      </c>
      <c r="AD827" s="574"/>
      <c r="AE827" s="574"/>
      <c r="AF827" s="574"/>
      <c r="AG827" s="574"/>
      <c r="AH827" s="623" t="s">
        <v>75</v>
      </c>
      <c r="AI827" s="574"/>
      <c r="AJ827" s="574"/>
      <c r="AK827" s="574"/>
      <c r="AL827" s="574"/>
      <c r="AM827" s="574"/>
      <c r="AN827" s="574"/>
      <c r="AO827" s="574"/>
      <c r="AP827" s="574"/>
      <c r="AQ827" s="574"/>
      <c r="AR827" s="574"/>
      <c r="AS827" s="574"/>
      <c r="AT827" s="575"/>
      <c r="AU827" s="624" t="s">
        <v>81</v>
      </c>
      <c r="AV827" s="625"/>
      <c r="AW827" s="625"/>
      <c r="AX827" s="627"/>
      <c r="AY827">
        <f t="shared" ref="AY827:AY838" si="33">$AY$826</f>
        <v>0</v>
      </c>
    </row>
    <row r="828" spans="1:51" s="1" customFormat="1" ht="24.75" hidden="1" customHeight="1" x14ac:dyDescent="0.15">
      <c r="A828" s="834"/>
      <c r="B828" s="849"/>
      <c r="C828" s="849"/>
      <c r="D828" s="849"/>
      <c r="E828" s="849"/>
      <c r="F828" s="850"/>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34"/>
      <c r="B829" s="849"/>
      <c r="C829" s="849"/>
      <c r="D829" s="849"/>
      <c r="E829" s="849"/>
      <c r="F829" s="850"/>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34"/>
      <c r="B830" s="849"/>
      <c r="C830" s="849"/>
      <c r="D830" s="849"/>
      <c r="E830" s="849"/>
      <c r="F830" s="850"/>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34"/>
      <c r="B831" s="849"/>
      <c r="C831" s="849"/>
      <c r="D831" s="849"/>
      <c r="E831" s="849"/>
      <c r="F831" s="850"/>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34"/>
      <c r="B832" s="849"/>
      <c r="C832" s="849"/>
      <c r="D832" s="849"/>
      <c r="E832" s="849"/>
      <c r="F832" s="850"/>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34"/>
      <c r="B833" s="849"/>
      <c r="C833" s="849"/>
      <c r="D833" s="849"/>
      <c r="E833" s="849"/>
      <c r="F833" s="850"/>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34"/>
      <c r="B834" s="849"/>
      <c r="C834" s="849"/>
      <c r="D834" s="849"/>
      <c r="E834" s="849"/>
      <c r="F834" s="850"/>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34"/>
      <c r="B835" s="849"/>
      <c r="C835" s="849"/>
      <c r="D835" s="849"/>
      <c r="E835" s="849"/>
      <c r="F835" s="850"/>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34"/>
      <c r="B836" s="849"/>
      <c r="C836" s="849"/>
      <c r="D836" s="849"/>
      <c r="E836" s="849"/>
      <c r="F836" s="850"/>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34"/>
      <c r="B837" s="849"/>
      <c r="C837" s="849"/>
      <c r="D837" s="849"/>
      <c r="E837" s="849"/>
      <c r="F837" s="850"/>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34"/>
      <c r="B838" s="849"/>
      <c r="C838" s="849"/>
      <c r="D838" s="849"/>
      <c r="E838" s="849"/>
      <c r="F838" s="850"/>
      <c r="G838" s="648" t="s">
        <v>84</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84</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customHeight="1" x14ac:dyDescent="0.15">
      <c r="A839" s="655" t="s">
        <v>292</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506</v>
      </c>
      <c r="AM839" s="659"/>
      <c r="AN839" s="659"/>
      <c r="AO839" s="37" t="s">
        <v>498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8.5" customHeight="1" x14ac:dyDescent="0.15">
      <c r="A844" s="364"/>
      <c r="B844" s="364"/>
      <c r="C844" s="364" t="s">
        <v>94</v>
      </c>
      <c r="D844" s="364"/>
      <c r="E844" s="364"/>
      <c r="F844" s="364"/>
      <c r="G844" s="364"/>
      <c r="H844" s="364"/>
      <c r="I844" s="364"/>
      <c r="J844" s="429" t="s">
        <v>97</v>
      </c>
      <c r="K844" s="610"/>
      <c r="L844" s="610"/>
      <c r="M844" s="610"/>
      <c r="N844" s="610"/>
      <c r="O844" s="610"/>
      <c r="P844" s="364" t="s">
        <v>23</v>
      </c>
      <c r="Q844" s="364"/>
      <c r="R844" s="364"/>
      <c r="S844" s="364"/>
      <c r="T844" s="364"/>
      <c r="U844" s="364"/>
      <c r="V844" s="364"/>
      <c r="W844" s="364"/>
      <c r="X844" s="364"/>
      <c r="Y844" s="660" t="s">
        <v>462</v>
      </c>
      <c r="Z844" s="660"/>
      <c r="AA844" s="660"/>
      <c r="AB844" s="660"/>
      <c r="AC844" s="429" t="s">
        <v>389</v>
      </c>
      <c r="AD844" s="429"/>
      <c r="AE844" s="429"/>
      <c r="AF844" s="429"/>
      <c r="AG844" s="429"/>
      <c r="AH844" s="660" t="s">
        <v>518</v>
      </c>
      <c r="AI844" s="364"/>
      <c r="AJ844" s="364"/>
      <c r="AK844" s="364"/>
      <c r="AL844" s="364" t="s">
        <v>24</v>
      </c>
      <c r="AM844" s="364"/>
      <c r="AN844" s="364"/>
      <c r="AO844" s="247"/>
      <c r="AP844" s="429" t="s">
        <v>466</v>
      </c>
      <c r="AQ844" s="429"/>
      <c r="AR844" s="429"/>
      <c r="AS844" s="429"/>
      <c r="AT844" s="429"/>
      <c r="AU844" s="429"/>
      <c r="AV844" s="429"/>
      <c r="AW844" s="429"/>
      <c r="AX844" s="429"/>
    </row>
    <row r="845" spans="1:51" ht="24.75" customHeight="1" x14ac:dyDescent="0.15">
      <c r="A845" s="661">
        <v>1</v>
      </c>
      <c r="B845" s="661">
        <v>1</v>
      </c>
      <c r="C845" s="662" t="s">
        <v>810</v>
      </c>
      <c r="D845" s="662"/>
      <c r="E845" s="662"/>
      <c r="F845" s="662"/>
      <c r="G845" s="662"/>
      <c r="H845" s="662"/>
      <c r="I845" s="662"/>
      <c r="J845" s="663">
        <v>3000020422096</v>
      </c>
      <c r="K845" s="663"/>
      <c r="L845" s="663"/>
      <c r="M845" s="663"/>
      <c r="N845" s="663"/>
      <c r="O845" s="663"/>
      <c r="P845" s="664" t="s">
        <v>654</v>
      </c>
      <c r="Q845" s="664"/>
      <c r="R845" s="664"/>
      <c r="S845" s="664"/>
      <c r="T845" s="664"/>
      <c r="U845" s="664"/>
      <c r="V845" s="664"/>
      <c r="W845" s="664"/>
      <c r="X845" s="664"/>
      <c r="Y845" s="665">
        <v>140</v>
      </c>
      <c r="Z845" s="666"/>
      <c r="AA845" s="666"/>
      <c r="AB845" s="667"/>
      <c r="AC845" s="668" t="s">
        <v>515</v>
      </c>
      <c r="AD845" s="669"/>
      <c r="AE845" s="669"/>
      <c r="AF845" s="669"/>
      <c r="AG845" s="669"/>
      <c r="AH845" s="670" t="s">
        <v>544</v>
      </c>
      <c r="AI845" s="670"/>
      <c r="AJ845" s="670"/>
      <c r="AK845" s="670"/>
      <c r="AL845" s="671" t="s">
        <v>544</v>
      </c>
      <c r="AM845" s="672"/>
      <c r="AN845" s="672"/>
      <c r="AO845" s="673"/>
      <c r="AP845" s="278" t="s">
        <v>544</v>
      </c>
      <c r="AQ845" s="278"/>
      <c r="AR845" s="278"/>
      <c r="AS845" s="278"/>
      <c r="AT845" s="278"/>
      <c r="AU845" s="278"/>
      <c r="AV845" s="278"/>
      <c r="AW845" s="278"/>
      <c r="AX845" s="278"/>
    </row>
    <row r="846" spans="1:51" ht="24.75" customHeight="1" x14ac:dyDescent="0.15">
      <c r="A846" s="661">
        <v>2</v>
      </c>
      <c r="B846" s="661">
        <v>1</v>
      </c>
      <c r="C846" s="662" t="s">
        <v>203</v>
      </c>
      <c r="D846" s="662"/>
      <c r="E846" s="662"/>
      <c r="F846" s="662"/>
      <c r="G846" s="662"/>
      <c r="H846" s="662"/>
      <c r="I846" s="662"/>
      <c r="J846" s="663">
        <v>1000020424111</v>
      </c>
      <c r="K846" s="663"/>
      <c r="L846" s="663"/>
      <c r="M846" s="663"/>
      <c r="N846" s="663"/>
      <c r="O846" s="663"/>
      <c r="P846" s="664" t="s">
        <v>654</v>
      </c>
      <c r="Q846" s="664"/>
      <c r="R846" s="664"/>
      <c r="S846" s="664"/>
      <c r="T846" s="664"/>
      <c r="U846" s="664"/>
      <c r="V846" s="664"/>
      <c r="W846" s="664"/>
      <c r="X846" s="664"/>
      <c r="Y846" s="665">
        <v>121</v>
      </c>
      <c r="Z846" s="666"/>
      <c r="AA846" s="666"/>
      <c r="AB846" s="667"/>
      <c r="AC846" s="668" t="s">
        <v>515</v>
      </c>
      <c r="AD846" s="669"/>
      <c r="AE846" s="669"/>
      <c r="AF846" s="669"/>
      <c r="AG846" s="669"/>
      <c r="AH846" s="670" t="s">
        <v>544</v>
      </c>
      <c r="AI846" s="670"/>
      <c r="AJ846" s="670"/>
      <c r="AK846" s="670"/>
      <c r="AL846" s="671" t="s">
        <v>544</v>
      </c>
      <c r="AM846" s="672"/>
      <c r="AN846" s="672"/>
      <c r="AO846" s="673"/>
      <c r="AP846" s="278" t="s">
        <v>544</v>
      </c>
      <c r="AQ846" s="278"/>
      <c r="AR846" s="278"/>
      <c r="AS846" s="278"/>
      <c r="AT846" s="278"/>
      <c r="AU846" s="278"/>
      <c r="AV846" s="278"/>
      <c r="AW846" s="278"/>
      <c r="AX846" s="278"/>
      <c r="AY846">
        <f>COUNTA($C$846)</f>
        <v>1</v>
      </c>
    </row>
    <row r="847" spans="1:51" ht="24.75" customHeight="1" x14ac:dyDescent="0.15">
      <c r="A847" s="661">
        <v>3</v>
      </c>
      <c r="B847" s="661">
        <v>1</v>
      </c>
      <c r="C847" s="662" t="s">
        <v>113</v>
      </c>
      <c r="D847" s="662"/>
      <c r="E847" s="662"/>
      <c r="F847" s="662"/>
      <c r="G847" s="662"/>
      <c r="H847" s="662"/>
      <c r="I847" s="662"/>
      <c r="J847" s="663">
        <v>4000020015172</v>
      </c>
      <c r="K847" s="663"/>
      <c r="L847" s="663"/>
      <c r="M847" s="663"/>
      <c r="N847" s="663"/>
      <c r="O847" s="663"/>
      <c r="P847" s="664" t="s">
        <v>724</v>
      </c>
      <c r="Q847" s="664"/>
      <c r="R847" s="664"/>
      <c r="S847" s="664"/>
      <c r="T847" s="664"/>
      <c r="U847" s="664"/>
      <c r="V847" s="664"/>
      <c r="W847" s="664"/>
      <c r="X847" s="664"/>
      <c r="Y847" s="665">
        <v>109</v>
      </c>
      <c r="Z847" s="666"/>
      <c r="AA847" s="666"/>
      <c r="AB847" s="667"/>
      <c r="AC847" s="668" t="s">
        <v>515</v>
      </c>
      <c r="AD847" s="669"/>
      <c r="AE847" s="669"/>
      <c r="AF847" s="669"/>
      <c r="AG847" s="669"/>
      <c r="AH847" s="670" t="s">
        <v>544</v>
      </c>
      <c r="AI847" s="670"/>
      <c r="AJ847" s="670"/>
      <c r="AK847" s="670"/>
      <c r="AL847" s="671" t="s">
        <v>544</v>
      </c>
      <c r="AM847" s="672"/>
      <c r="AN847" s="672"/>
      <c r="AO847" s="673"/>
      <c r="AP847" s="278" t="s">
        <v>544</v>
      </c>
      <c r="AQ847" s="278"/>
      <c r="AR847" s="278"/>
      <c r="AS847" s="278"/>
      <c r="AT847" s="278"/>
      <c r="AU847" s="278"/>
      <c r="AV847" s="278"/>
      <c r="AW847" s="278"/>
      <c r="AX847" s="278"/>
      <c r="AY847">
        <f>COUNTA($C$847)</f>
        <v>1</v>
      </c>
    </row>
    <row r="848" spans="1:51" ht="24.75" customHeight="1" x14ac:dyDescent="0.15">
      <c r="A848" s="661">
        <v>4</v>
      </c>
      <c r="B848" s="661">
        <v>1</v>
      </c>
      <c r="C848" s="674" t="s">
        <v>795</v>
      </c>
      <c r="D848" s="675"/>
      <c r="E848" s="675"/>
      <c r="F848" s="675"/>
      <c r="G848" s="675"/>
      <c r="H848" s="675"/>
      <c r="I848" s="676"/>
      <c r="J848" s="677">
        <v>1000020133621</v>
      </c>
      <c r="K848" s="678"/>
      <c r="L848" s="678"/>
      <c r="M848" s="678"/>
      <c r="N848" s="678"/>
      <c r="O848" s="679"/>
      <c r="P848" s="680" t="s">
        <v>724</v>
      </c>
      <c r="Q848" s="681"/>
      <c r="R848" s="681"/>
      <c r="S848" s="681"/>
      <c r="T848" s="681"/>
      <c r="U848" s="681"/>
      <c r="V848" s="681"/>
      <c r="W848" s="681"/>
      <c r="X848" s="682"/>
      <c r="Y848" s="665">
        <v>83</v>
      </c>
      <c r="Z848" s="666"/>
      <c r="AA848" s="666"/>
      <c r="AB848" s="667"/>
      <c r="AC848" s="683" t="s">
        <v>515</v>
      </c>
      <c r="AD848" s="684"/>
      <c r="AE848" s="684"/>
      <c r="AF848" s="684"/>
      <c r="AG848" s="685"/>
      <c r="AH848" s="670" t="s">
        <v>544</v>
      </c>
      <c r="AI848" s="670"/>
      <c r="AJ848" s="670"/>
      <c r="AK848" s="670"/>
      <c r="AL848" s="671" t="s">
        <v>544</v>
      </c>
      <c r="AM848" s="672"/>
      <c r="AN848" s="672"/>
      <c r="AO848" s="673"/>
      <c r="AP848" s="278" t="s">
        <v>544</v>
      </c>
      <c r="AQ848" s="278"/>
      <c r="AR848" s="278"/>
      <c r="AS848" s="278"/>
      <c r="AT848" s="278"/>
      <c r="AU848" s="278"/>
      <c r="AV848" s="278"/>
      <c r="AW848" s="278"/>
      <c r="AX848" s="278"/>
      <c r="AY848">
        <f>COUNTA($C$848)</f>
        <v>1</v>
      </c>
    </row>
    <row r="849" spans="1:51" ht="24.75" customHeight="1" x14ac:dyDescent="0.15">
      <c r="A849" s="661">
        <v>5</v>
      </c>
      <c r="B849" s="661">
        <v>1</v>
      </c>
      <c r="C849" s="662" t="s">
        <v>782</v>
      </c>
      <c r="D849" s="662"/>
      <c r="E849" s="662"/>
      <c r="F849" s="662"/>
      <c r="G849" s="662"/>
      <c r="H849" s="662"/>
      <c r="I849" s="662"/>
      <c r="J849" s="663">
        <v>3000020465054</v>
      </c>
      <c r="K849" s="663"/>
      <c r="L849" s="663"/>
      <c r="M849" s="663"/>
      <c r="N849" s="663"/>
      <c r="O849" s="663"/>
      <c r="P849" s="664" t="s">
        <v>724</v>
      </c>
      <c r="Q849" s="664"/>
      <c r="R849" s="664"/>
      <c r="S849" s="664"/>
      <c r="T849" s="664"/>
      <c r="U849" s="664"/>
      <c r="V849" s="664"/>
      <c r="W849" s="664"/>
      <c r="X849" s="664"/>
      <c r="Y849" s="665">
        <v>62</v>
      </c>
      <c r="Z849" s="666"/>
      <c r="AA849" s="666"/>
      <c r="AB849" s="667"/>
      <c r="AC849" s="668" t="s">
        <v>515</v>
      </c>
      <c r="AD849" s="669"/>
      <c r="AE849" s="669"/>
      <c r="AF849" s="669"/>
      <c r="AG849" s="669"/>
      <c r="AH849" s="670" t="s">
        <v>544</v>
      </c>
      <c r="AI849" s="670"/>
      <c r="AJ849" s="670"/>
      <c r="AK849" s="670"/>
      <c r="AL849" s="671" t="s">
        <v>544</v>
      </c>
      <c r="AM849" s="672"/>
      <c r="AN849" s="672"/>
      <c r="AO849" s="673"/>
      <c r="AP849" s="278" t="s">
        <v>544</v>
      </c>
      <c r="AQ849" s="278"/>
      <c r="AR849" s="278"/>
      <c r="AS849" s="278"/>
      <c r="AT849" s="278"/>
      <c r="AU849" s="278"/>
      <c r="AV849" s="278"/>
      <c r="AW849" s="278"/>
      <c r="AX849" s="278"/>
      <c r="AY849">
        <f>COUNTA($C$849)</f>
        <v>1</v>
      </c>
    </row>
    <row r="850" spans="1:51" ht="24.75" customHeight="1" x14ac:dyDescent="0.15">
      <c r="A850" s="661">
        <v>6</v>
      </c>
      <c r="B850" s="661">
        <v>1</v>
      </c>
      <c r="C850" s="662" t="s">
        <v>244</v>
      </c>
      <c r="D850" s="662"/>
      <c r="E850" s="662"/>
      <c r="F850" s="662"/>
      <c r="G850" s="662"/>
      <c r="H850" s="662"/>
      <c r="I850" s="662"/>
      <c r="J850" s="663">
        <v>1000020463035</v>
      </c>
      <c r="K850" s="663"/>
      <c r="L850" s="663"/>
      <c r="M850" s="663"/>
      <c r="N850" s="663"/>
      <c r="O850" s="663"/>
      <c r="P850" s="664" t="s">
        <v>724</v>
      </c>
      <c r="Q850" s="664"/>
      <c r="R850" s="664"/>
      <c r="S850" s="664"/>
      <c r="T850" s="664"/>
      <c r="U850" s="664"/>
      <c r="V850" s="664"/>
      <c r="W850" s="664"/>
      <c r="X850" s="664"/>
      <c r="Y850" s="665">
        <v>54</v>
      </c>
      <c r="Z850" s="666"/>
      <c r="AA850" s="666"/>
      <c r="AB850" s="667"/>
      <c r="AC850" s="668" t="s">
        <v>515</v>
      </c>
      <c r="AD850" s="669"/>
      <c r="AE850" s="669"/>
      <c r="AF850" s="669"/>
      <c r="AG850" s="669"/>
      <c r="AH850" s="670" t="s">
        <v>544</v>
      </c>
      <c r="AI850" s="670"/>
      <c r="AJ850" s="670"/>
      <c r="AK850" s="670"/>
      <c r="AL850" s="671" t="s">
        <v>544</v>
      </c>
      <c r="AM850" s="672"/>
      <c r="AN850" s="672"/>
      <c r="AO850" s="673"/>
      <c r="AP850" s="278" t="s">
        <v>544</v>
      </c>
      <c r="AQ850" s="278"/>
      <c r="AR850" s="278"/>
      <c r="AS850" s="278"/>
      <c r="AT850" s="278"/>
      <c r="AU850" s="278"/>
      <c r="AV850" s="278"/>
      <c r="AW850" s="278"/>
      <c r="AX850" s="278"/>
      <c r="AY850">
        <f>COUNTA($C$850)</f>
        <v>1</v>
      </c>
    </row>
    <row r="851" spans="1:51" ht="24.75" customHeight="1" x14ac:dyDescent="0.15">
      <c r="A851" s="661">
        <v>7</v>
      </c>
      <c r="B851" s="661">
        <v>1</v>
      </c>
      <c r="C851" s="662" t="s">
        <v>796</v>
      </c>
      <c r="D851" s="662"/>
      <c r="E851" s="662"/>
      <c r="F851" s="662"/>
      <c r="G851" s="662"/>
      <c r="H851" s="662"/>
      <c r="I851" s="662"/>
      <c r="J851" s="663">
        <v>8000020422100</v>
      </c>
      <c r="K851" s="663"/>
      <c r="L851" s="663"/>
      <c r="M851" s="663"/>
      <c r="N851" s="663"/>
      <c r="O851" s="663"/>
      <c r="P851" s="664" t="s">
        <v>724</v>
      </c>
      <c r="Q851" s="664"/>
      <c r="R851" s="664"/>
      <c r="S851" s="664"/>
      <c r="T851" s="664"/>
      <c r="U851" s="664"/>
      <c r="V851" s="664"/>
      <c r="W851" s="664"/>
      <c r="X851" s="664"/>
      <c r="Y851" s="665">
        <v>53</v>
      </c>
      <c r="Z851" s="666"/>
      <c r="AA851" s="666"/>
      <c r="AB851" s="667"/>
      <c r="AC851" s="668" t="s">
        <v>515</v>
      </c>
      <c r="AD851" s="669"/>
      <c r="AE851" s="669"/>
      <c r="AF851" s="669"/>
      <c r="AG851" s="669"/>
      <c r="AH851" s="670" t="s">
        <v>544</v>
      </c>
      <c r="AI851" s="670"/>
      <c r="AJ851" s="670"/>
      <c r="AK851" s="670"/>
      <c r="AL851" s="671" t="s">
        <v>544</v>
      </c>
      <c r="AM851" s="672"/>
      <c r="AN851" s="672"/>
      <c r="AO851" s="673"/>
      <c r="AP851" s="278" t="s">
        <v>544</v>
      </c>
      <c r="AQ851" s="278"/>
      <c r="AR851" s="278"/>
      <c r="AS851" s="278"/>
      <c r="AT851" s="278"/>
      <c r="AU851" s="278"/>
      <c r="AV851" s="278"/>
      <c r="AW851" s="278"/>
      <c r="AX851" s="278"/>
      <c r="AY851">
        <f>COUNTA($C$851)</f>
        <v>1</v>
      </c>
    </row>
    <row r="852" spans="1:51" ht="24.75" customHeight="1" x14ac:dyDescent="0.15">
      <c r="A852" s="661">
        <v>8</v>
      </c>
      <c r="B852" s="661">
        <v>1</v>
      </c>
      <c r="C852" s="662" t="s">
        <v>811</v>
      </c>
      <c r="D852" s="662"/>
      <c r="E852" s="662"/>
      <c r="F852" s="662"/>
      <c r="G852" s="662"/>
      <c r="H852" s="662"/>
      <c r="I852" s="662"/>
      <c r="J852" s="663">
        <v>1000020463043</v>
      </c>
      <c r="K852" s="663"/>
      <c r="L852" s="663"/>
      <c r="M852" s="663"/>
      <c r="N852" s="663"/>
      <c r="O852" s="663"/>
      <c r="P852" s="664" t="s">
        <v>724</v>
      </c>
      <c r="Q852" s="664"/>
      <c r="R852" s="664"/>
      <c r="S852" s="664"/>
      <c r="T852" s="664"/>
      <c r="U852" s="664"/>
      <c r="V852" s="664"/>
      <c r="W852" s="664"/>
      <c r="X852" s="664"/>
      <c r="Y852" s="665">
        <v>46</v>
      </c>
      <c r="Z852" s="666"/>
      <c r="AA852" s="666"/>
      <c r="AB852" s="667"/>
      <c r="AC852" s="668" t="s">
        <v>515</v>
      </c>
      <c r="AD852" s="669"/>
      <c r="AE852" s="669"/>
      <c r="AF852" s="669"/>
      <c r="AG852" s="669"/>
      <c r="AH852" s="670" t="s">
        <v>544</v>
      </c>
      <c r="AI852" s="670"/>
      <c r="AJ852" s="670"/>
      <c r="AK852" s="670"/>
      <c r="AL852" s="671" t="s">
        <v>544</v>
      </c>
      <c r="AM852" s="672"/>
      <c r="AN852" s="672"/>
      <c r="AO852" s="673"/>
      <c r="AP852" s="278" t="s">
        <v>544</v>
      </c>
      <c r="AQ852" s="278"/>
      <c r="AR852" s="278"/>
      <c r="AS852" s="278"/>
      <c r="AT852" s="278"/>
      <c r="AU852" s="278"/>
      <c r="AV852" s="278"/>
      <c r="AW852" s="278"/>
      <c r="AX852" s="278"/>
      <c r="AY852">
        <f>COUNTA($C$852)</f>
        <v>1</v>
      </c>
    </row>
    <row r="853" spans="1:51" ht="24.75" customHeight="1" x14ac:dyDescent="0.15">
      <c r="A853" s="661">
        <v>9</v>
      </c>
      <c r="B853" s="661">
        <v>1</v>
      </c>
      <c r="C853" s="662" t="s">
        <v>748</v>
      </c>
      <c r="D853" s="662"/>
      <c r="E853" s="662"/>
      <c r="F853" s="662"/>
      <c r="G853" s="662"/>
      <c r="H853" s="662"/>
      <c r="I853" s="662"/>
      <c r="J853" s="663">
        <v>9000020152242</v>
      </c>
      <c r="K853" s="663"/>
      <c r="L853" s="663"/>
      <c r="M853" s="663"/>
      <c r="N853" s="663"/>
      <c r="O853" s="663"/>
      <c r="P853" s="664" t="s">
        <v>724</v>
      </c>
      <c r="Q853" s="664"/>
      <c r="R853" s="664"/>
      <c r="S853" s="664"/>
      <c r="T853" s="664"/>
      <c r="U853" s="664"/>
      <c r="V853" s="664"/>
      <c r="W853" s="664"/>
      <c r="X853" s="664"/>
      <c r="Y853" s="665">
        <v>44</v>
      </c>
      <c r="Z853" s="666"/>
      <c r="AA853" s="666"/>
      <c r="AB853" s="667"/>
      <c r="AC853" s="668" t="s">
        <v>515</v>
      </c>
      <c r="AD853" s="669"/>
      <c r="AE853" s="669"/>
      <c r="AF853" s="669"/>
      <c r="AG853" s="669"/>
      <c r="AH853" s="670" t="s">
        <v>544</v>
      </c>
      <c r="AI853" s="670"/>
      <c r="AJ853" s="670"/>
      <c r="AK853" s="670"/>
      <c r="AL853" s="671" t="s">
        <v>544</v>
      </c>
      <c r="AM853" s="672"/>
      <c r="AN853" s="672"/>
      <c r="AO853" s="673"/>
      <c r="AP853" s="278" t="s">
        <v>544</v>
      </c>
      <c r="AQ853" s="278"/>
      <c r="AR853" s="278"/>
      <c r="AS853" s="278"/>
      <c r="AT853" s="278"/>
      <c r="AU853" s="278"/>
      <c r="AV853" s="278"/>
      <c r="AW853" s="278"/>
      <c r="AX853" s="278"/>
      <c r="AY853">
        <f>COUNTA($C$853)</f>
        <v>1</v>
      </c>
    </row>
    <row r="854" spans="1:51" ht="24.75" customHeight="1" x14ac:dyDescent="0.15">
      <c r="A854" s="661">
        <v>10</v>
      </c>
      <c r="B854" s="661">
        <v>1</v>
      </c>
      <c r="C854" s="662" t="s">
        <v>253</v>
      </c>
      <c r="D854" s="662"/>
      <c r="E854" s="662"/>
      <c r="F854" s="662"/>
      <c r="G854" s="662"/>
      <c r="H854" s="662"/>
      <c r="I854" s="662"/>
      <c r="J854" s="663">
        <v>9000020325252</v>
      </c>
      <c r="K854" s="663"/>
      <c r="L854" s="663"/>
      <c r="M854" s="663"/>
      <c r="N854" s="663"/>
      <c r="O854" s="663"/>
      <c r="P854" s="664" t="s">
        <v>724</v>
      </c>
      <c r="Q854" s="664"/>
      <c r="R854" s="664"/>
      <c r="S854" s="664"/>
      <c r="T854" s="664"/>
      <c r="U854" s="664"/>
      <c r="V854" s="664"/>
      <c r="W854" s="664"/>
      <c r="X854" s="664"/>
      <c r="Y854" s="665">
        <v>44</v>
      </c>
      <c r="Z854" s="666"/>
      <c r="AA854" s="666"/>
      <c r="AB854" s="667"/>
      <c r="AC854" s="668" t="s">
        <v>515</v>
      </c>
      <c r="AD854" s="669"/>
      <c r="AE854" s="669"/>
      <c r="AF854" s="669"/>
      <c r="AG854" s="669"/>
      <c r="AH854" s="670" t="s">
        <v>544</v>
      </c>
      <c r="AI854" s="670"/>
      <c r="AJ854" s="670"/>
      <c r="AK854" s="670"/>
      <c r="AL854" s="671" t="s">
        <v>544</v>
      </c>
      <c r="AM854" s="672"/>
      <c r="AN854" s="672"/>
      <c r="AO854" s="673"/>
      <c r="AP854" s="278" t="s">
        <v>544</v>
      </c>
      <c r="AQ854" s="278"/>
      <c r="AR854" s="278"/>
      <c r="AS854" s="278"/>
      <c r="AT854" s="278"/>
      <c r="AU854" s="278"/>
      <c r="AV854" s="278"/>
      <c r="AW854" s="278"/>
      <c r="AX854" s="278"/>
      <c r="AY854">
        <f>COUNTA($C$854)</f>
        <v>1</v>
      </c>
    </row>
    <row r="855" spans="1:51" ht="13.5" hidden="1" customHeight="1" x14ac:dyDescent="0.15">
      <c r="A855" s="661">
        <v>11</v>
      </c>
      <c r="B855" s="661">
        <v>1</v>
      </c>
      <c r="C855" s="662"/>
      <c r="D855" s="662"/>
      <c r="E855" s="662"/>
      <c r="F855" s="662"/>
      <c r="G855" s="662"/>
      <c r="H855" s="662"/>
      <c r="I855" s="662"/>
      <c r="J855" s="663"/>
      <c r="K855" s="663"/>
      <c r="L855" s="663"/>
      <c r="M855" s="663"/>
      <c r="N855" s="663"/>
      <c r="O855" s="663"/>
      <c r="P855" s="664" t="s">
        <v>724</v>
      </c>
      <c r="Q855" s="664"/>
      <c r="R855" s="664"/>
      <c r="S855" s="664"/>
      <c r="T855" s="664"/>
      <c r="U855" s="664"/>
      <c r="V855" s="664"/>
      <c r="W855" s="664"/>
      <c r="X855" s="664"/>
      <c r="Y855" s="665"/>
      <c r="Z855" s="666"/>
      <c r="AA855" s="666"/>
      <c r="AB855" s="667"/>
      <c r="AC855" s="668" t="s">
        <v>515</v>
      </c>
      <c r="AD855" s="669"/>
      <c r="AE855" s="669"/>
      <c r="AF855" s="669"/>
      <c r="AG855" s="669"/>
      <c r="AH855" s="670" t="s">
        <v>544</v>
      </c>
      <c r="AI855" s="670"/>
      <c r="AJ855" s="670"/>
      <c r="AK855" s="670"/>
      <c r="AL855" s="671" t="s">
        <v>544</v>
      </c>
      <c r="AM855" s="672"/>
      <c r="AN855" s="672"/>
      <c r="AO855" s="673"/>
      <c r="AP855" s="278"/>
      <c r="AQ855" s="278"/>
      <c r="AR855" s="278"/>
      <c r="AS855" s="278"/>
      <c r="AT855" s="278"/>
      <c r="AU855" s="278"/>
      <c r="AV855" s="278"/>
      <c r="AW855" s="278"/>
      <c r="AX855" s="278"/>
      <c r="AY855">
        <f>COUNTA($C$855)</f>
        <v>0</v>
      </c>
    </row>
    <row r="856" spans="1:51" ht="13.5" hidden="1" customHeight="1" x14ac:dyDescent="0.15">
      <c r="A856" s="661">
        <v>12</v>
      </c>
      <c r="B856" s="661">
        <v>1</v>
      </c>
      <c r="C856" s="662"/>
      <c r="D856" s="662"/>
      <c r="E856" s="662"/>
      <c r="F856" s="662"/>
      <c r="G856" s="662"/>
      <c r="H856" s="662"/>
      <c r="I856" s="662"/>
      <c r="J856" s="663"/>
      <c r="K856" s="663"/>
      <c r="L856" s="663"/>
      <c r="M856" s="663"/>
      <c r="N856" s="663"/>
      <c r="O856" s="663"/>
      <c r="P856" s="664" t="s">
        <v>724</v>
      </c>
      <c r="Q856" s="664"/>
      <c r="R856" s="664"/>
      <c r="S856" s="664"/>
      <c r="T856" s="664"/>
      <c r="U856" s="664"/>
      <c r="V856" s="664"/>
      <c r="W856" s="664"/>
      <c r="X856" s="664"/>
      <c r="Y856" s="665"/>
      <c r="Z856" s="666"/>
      <c r="AA856" s="666"/>
      <c r="AB856" s="667"/>
      <c r="AC856" s="668" t="s">
        <v>515</v>
      </c>
      <c r="AD856" s="669"/>
      <c r="AE856" s="669"/>
      <c r="AF856" s="669"/>
      <c r="AG856" s="669"/>
      <c r="AH856" s="670" t="s">
        <v>544</v>
      </c>
      <c r="AI856" s="670"/>
      <c r="AJ856" s="670"/>
      <c r="AK856" s="670"/>
      <c r="AL856" s="671" t="s">
        <v>544</v>
      </c>
      <c r="AM856" s="672"/>
      <c r="AN856" s="672"/>
      <c r="AO856" s="673"/>
      <c r="AP856" s="278"/>
      <c r="AQ856" s="278"/>
      <c r="AR856" s="278"/>
      <c r="AS856" s="278"/>
      <c r="AT856" s="278"/>
      <c r="AU856" s="278"/>
      <c r="AV856" s="278"/>
      <c r="AW856" s="278"/>
      <c r="AX856" s="278"/>
      <c r="AY856">
        <f>COUNTA($C$856)</f>
        <v>0</v>
      </c>
    </row>
    <row r="857" spans="1:51" ht="13.5" hidden="1" customHeight="1" x14ac:dyDescent="0.15">
      <c r="A857" s="661">
        <v>13</v>
      </c>
      <c r="B857" s="661">
        <v>1</v>
      </c>
      <c r="C857" s="662"/>
      <c r="D857" s="662"/>
      <c r="E857" s="662"/>
      <c r="F857" s="662"/>
      <c r="G857" s="662"/>
      <c r="H857" s="662"/>
      <c r="I857" s="662"/>
      <c r="J857" s="663"/>
      <c r="K857" s="663"/>
      <c r="L857" s="663"/>
      <c r="M857" s="663"/>
      <c r="N857" s="663"/>
      <c r="O857" s="663"/>
      <c r="P857" s="664" t="s">
        <v>724</v>
      </c>
      <c r="Q857" s="664"/>
      <c r="R857" s="664"/>
      <c r="S857" s="664"/>
      <c r="T857" s="664"/>
      <c r="U857" s="664"/>
      <c r="V857" s="664"/>
      <c r="W857" s="664"/>
      <c r="X857" s="664"/>
      <c r="Y857" s="665"/>
      <c r="Z857" s="666"/>
      <c r="AA857" s="666"/>
      <c r="AB857" s="667"/>
      <c r="AC857" s="668" t="s">
        <v>515</v>
      </c>
      <c r="AD857" s="669"/>
      <c r="AE857" s="669"/>
      <c r="AF857" s="669"/>
      <c r="AG857" s="669"/>
      <c r="AH857" s="670" t="s">
        <v>544</v>
      </c>
      <c r="AI857" s="670"/>
      <c r="AJ857" s="670"/>
      <c r="AK857" s="670"/>
      <c r="AL857" s="671" t="s">
        <v>544</v>
      </c>
      <c r="AM857" s="672"/>
      <c r="AN857" s="672"/>
      <c r="AO857" s="673"/>
      <c r="AP857" s="278"/>
      <c r="AQ857" s="278"/>
      <c r="AR857" s="278"/>
      <c r="AS857" s="278"/>
      <c r="AT857" s="278"/>
      <c r="AU857" s="278"/>
      <c r="AV857" s="278"/>
      <c r="AW857" s="278"/>
      <c r="AX857" s="278"/>
      <c r="AY857">
        <f>COUNTA($C$857)</f>
        <v>0</v>
      </c>
    </row>
    <row r="858" spans="1:51" ht="13.5" hidden="1" customHeight="1" x14ac:dyDescent="0.15">
      <c r="A858" s="661">
        <v>14</v>
      </c>
      <c r="B858" s="661">
        <v>1</v>
      </c>
      <c r="C858" s="662"/>
      <c r="D858" s="662"/>
      <c r="E858" s="662"/>
      <c r="F858" s="662"/>
      <c r="G858" s="662"/>
      <c r="H858" s="662"/>
      <c r="I858" s="662"/>
      <c r="J858" s="663"/>
      <c r="K858" s="663"/>
      <c r="L858" s="663"/>
      <c r="M858" s="663"/>
      <c r="N858" s="663"/>
      <c r="O858" s="663"/>
      <c r="P858" s="664" t="s">
        <v>724</v>
      </c>
      <c r="Q858" s="664"/>
      <c r="R858" s="664"/>
      <c r="S858" s="664"/>
      <c r="T858" s="664"/>
      <c r="U858" s="664"/>
      <c r="V858" s="664"/>
      <c r="W858" s="664"/>
      <c r="X858" s="664"/>
      <c r="Y858" s="665"/>
      <c r="Z858" s="666"/>
      <c r="AA858" s="666"/>
      <c r="AB858" s="667"/>
      <c r="AC858" s="668" t="s">
        <v>515</v>
      </c>
      <c r="AD858" s="669"/>
      <c r="AE858" s="669"/>
      <c r="AF858" s="669"/>
      <c r="AG858" s="669"/>
      <c r="AH858" s="670" t="s">
        <v>544</v>
      </c>
      <c r="AI858" s="670"/>
      <c r="AJ858" s="670"/>
      <c r="AK858" s="670"/>
      <c r="AL858" s="671" t="s">
        <v>544</v>
      </c>
      <c r="AM858" s="672"/>
      <c r="AN858" s="672"/>
      <c r="AO858" s="673"/>
      <c r="AP858" s="278"/>
      <c r="AQ858" s="278"/>
      <c r="AR858" s="278"/>
      <c r="AS858" s="278"/>
      <c r="AT858" s="278"/>
      <c r="AU858" s="278"/>
      <c r="AV858" s="278"/>
      <c r="AW858" s="278"/>
      <c r="AX858" s="278"/>
      <c r="AY858">
        <f>COUNTA($C$858)</f>
        <v>0</v>
      </c>
    </row>
    <row r="859" spans="1:51" ht="13.5" hidden="1" customHeight="1" x14ac:dyDescent="0.15">
      <c r="A859" s="661">
        <v>15</v>
      </c>
      <c r="B859" s="661">
        <v>1</v>
      </c>
      <c r="C859" s="662"/>
      <c r="D859" s="662"/>
      <c r="E859" s="662"/>
      <c r="F859" s="662"/>
      <c r="G859" s="662"/>
      <c r="H859" s="662"/>
      <c r="I859" s="662"/>
      <c r="J859" s="663"/>
      <c r="K859" s="663"/>
      <c r="L859" s="663"/>
      <c r="M859" s="663"/>
      <c r="N859" s="663"/>
      <c r="O859" s="663"/>
      <c r="P859" s="664" t="s">
        <v>724</v>
      </c>
      <c r="Q859" s="664"/>
      <c r="R859" s="664"/>
      <c r="S859" s="664"/>
      <c r="T859" s="664"/>
      <c r="U859" s="664"/>
      <c r="V859" s="664"/>
      <c r="W859" s="664"/>
      <c r="X859" s="664"/>
      <c r="Y859" s="665"/>
      <c r="Z859" s="666"/>
      <c r="AA859" s="666"/>
      <c r="AB859" s="667"/>
      <c r="AC859" s="668" t="s">
        <v>515</v>
      </c>
      <c r="AD859" s="669"/>
      <c r="AE859" s="669"/>
      <c r="AF859" s="669"/>
      <c r="AG859" s="669"/>
      <c r="AH859" s="670" t="s">
        <v>544</v>
      </c>
      <c r="AI859" s="670"/>
      <c r="AJ859" s="670"/>
      <c r="AK859" s="670"/>
      <c r="AL859" s="671" t="s">
        <v>544</v>
      </c>
      <c r="AM859" s="672"/>
      <c r="AN859" s="672"/>
      <c r="AO859" s="673"/>
      <c r="AP859" s="278"/>
      <c r="AQ859" s="278"/>
      <c r="AR859" s="278"/>
      <c r="AS859" s="278"/>
      <c r="AT859" s="278"/>
      <c r="AU859" s="278"/>
      <c r="AV859" s="278"/>
      <c r="AW859" s="278"/>
      <c r="AX859" s="278"/>
      <c r="AY859">
        <f>COUNTA($C$859)</f>
        <v>0</v>
      </c>
    </row>
    <row r="860" spans="1:51" ht="13.5" hidden="1" customHeight="1" x14ac:dyDescent="0.15">
      <c r="A860" s="661">
        <v>16</v>
      </c>
      <c r="B860" s="661">
        <v>1</v>
      </c>
      <c r="C860" s="662"/>
      <c r="D860" s="662"/>
      <c r="E860" s="662"/>
      <c r="F860" s="662"/>
      <c r="G860" s="662"/>
      <c r="H860" s="662"/>
      <c r="I860" s="662"/>
      <c r="J860" s="663"/>
      <c r="K860" s="663"/>
      <c r="L860" s="663"/>
      <c r="M860" s="663"/>
      <c r="N860" s="663"/>
      <c r="O860" s="663"/>
      <c r="P860" s="664" t="s">
        <v>724</v>
      </c>
      <c r="Q860" s="664"/>
      <c r="R860" s="664"/>
      <c r="S860" s="664"/>
      <c r="T860" s="664"/>
      <c r="U860" s="664"/>
      <c r="V860" s="664"/>
      <c r="W860" s="664"/>
      <c r="X860" s="664"/>
      <c r="Y860" s="665"/>
      <c r="Z860" s="666"/>
      <c r="AA860" s="666"/>
      <c r="AB860" s="667"/>
      <c r="AC860" s="668" t="s">
        <v>515</v>
      </c>
      <c r="AD860" s="669"/>
      <c r="AE860" s="669"/>
      <c r="AF860" s="669"/>
      <c r="AG860" s="669"/>
      <c r="AH860" s="670" t="s">
        <v>544</v>
      </c>
      <c r="AI860" s="670"/>
      <c r="AJ860" s="670"/>
      <c r="AK860" s="670"/>
      <c r="AL860" s="671" t="s">
        <v>544</v>
      </c>
      <c r="AM860" s="672"/>
      <c r="AN860" s="672"/>
      <c r="AO860" s="673"/>
      <c r="AP860" s="278"/>
      <c r="AQ860" s="278"/>
      <c r="AR860" s="278"/>
      <c r="AS860" s="278"/>
      <c r="AT860" s="278"/>
      <c r="AU860" s="278"/>
      <c r="AV860" s="278"/>
      <c r="AW860" s="278"/>
      <c r="AX860" s="278"/>
      <c r="AY860">
        <f>COUNTA($C$860)</f>
        <v>0</v>
      </c>
    </row>
    <row r="861" spans="1:51" s="1" customFormat="1" ht="13.5" hidden="1" customHeight="1" x14ac:dyDescent="0.15">
      <c r="A861" s="661">
        <v>17</v>
      </c>
      <c r="B861" s="661">
        <v>1</v>
      </c>
      <c r="C861" s="662"/>
      <c r="D861" s="662"/>
      <c r="E861" s="662"/>
      <c r="F861" s="662"/>
      <c r="G861" s="662"/>
      <c r="H861" s="662"/>
      <c r="I861" s="662"/>
      <c r="J861" s="663"/>
      <c r="K861" s="663"/>
      <c r="L861" s="663"/>
      <c r="M861" s="663"/>
      <c r="N861" s="663"/>
      <c r="O861" s="663"/>
      <c r="P861" s="664" t="s">
        <v>724</v>
      </c>
      <c r="Q861" s="664"/>
      <c r="R861" s="664"/>
      <c r="S861" s="664"/>
      <c r="T861" s="664"/>
      <c r="U861" s="664"/>
      <c r="V861" s="664"/>
      <c r="W861" s="664"/>
      <c r="X861" s="664"/>
      <c r="Y861" s="665"/>
      <c r="Z861" s="666"/>
      <c r="AA861" s="666"/>
      <c r="AB861" s="667"/>
      <c r="AC861" s="668" t="s">
        <v>515</v>
      </c>
      <c r="AD861" s="669"/>
      <c r="AE861" s="669"/>
      <c r="AF861" s="669"/>
      <c r="AG861" s="669"/>
      <c r="AH861" s="670" t="s">
        <v>544</v>
      </c>
      <c r="AI861" s="670"/>
      <c r="AJ861" s="670"/>
      <c r="AK861" s="670"/>
      <c r="AL861" s="671" t="s">
        <v>544</v>
      </c>
      <c r="AM861" s="672"/>
      <c r="AN861" s="672"/>
      <c r="AO861" s="673"/>
      <c r="AP861" s="278"/>
      <c r="AQ861" s="278"/>
      <c r="AR861" s="278"/>
      <c r="AS861" s="278"/>
      <c r="AT861" s="278"/>
      <c r="AU861" s="278"/>
      <c r="AV861" s="278"/>
      <c r="AW861" s="278"/>
      <c r="AX861" s="278"/>
      <c r="AY861" s="2">
        <f>COUNTA($C$861)</f>
        <v>0</v>
      </c>
    </row>
    <row r="862" spans="1:51" ht="13.5" hidden="1" customHeight="1" x14ac:dyDescent="0.15">
      <c r="A862" s="661">
        <v>18</v>
      </c>
      <c r="B862" s="661">
        <v>1</v>
      </c>
      <c r="C862" s="662"/>
      <c r="D862" s="662"/>
      <c r="E862" s="662"/>
      <c r="F862" s="662"/>
      <c r="G862" s="662"/>
      <c r="H862" s="662"/>
      <c r="I862" s="662"/>
      <c r="J862" s="663"/>
      <c r="K862" s="663"/>
      <c r="L862" s="663"/>
      <c r="M862" s="663"/>
      <c r="N862" s="663"/>
      <c r="O862" s="663"/>
      <c r="P862" s="664" t="s">
        <v>724</v>
      </c>
      <c r="Q862" s="664"/>
      <c r="R862" s="664"/>
      <c r="S862" s="664"/>
      <c r="T862" s="664"/>
      <c r="U862" s="664"/>
      <c r="V862" s="664"/>
      <c r="W862" s="664"/>
      <c r="X862" s="664"/>
      <c r="Y862" s="665"/>
      <c r="Z862" s="666"/>
      <c r="AA862" s="666"/>
      <c r="AB862" s="667"/>
      <c r="AC862" s="668" t="s">
        <v>515</v>
      </c>
      <c r="AD862" s="669"/>
      <c r="AE862" s="669"/>
      <c r="AF862" s="669"/>
      <c r="AG862" s="669"/>
      <c r="AH862" s="670" t="s">
        <v>544</v>
      </c>
      <c r="AI862" s="670"/>
      <c r="AJ862" s="670"/>
      <c r="AK862" s="670"/>
      <c r="AL862" s="671" t="s">
        <v>544</v>
      </c>
      <c r="AM862" s="672"/>
      <c r="AN862" s="672"/>
      <c r="AO862" s="673"/>
      <c r="AP862" s="278"/>
      <c r="AQ862" s="278"/>
      <c r="AR862" s="278"/>
      <c r="AS862" s="278"/>
      <c r="AT862" s="278"/>
      <c r="AU862" s="278"/>
      <c r="AV862" s="278"/>
      <c r="AW862" s="278"/>
      <c r="AX862" s="278"/>
      <c r="AY862">
        <f>COUNTA($C$862)</f>
        <v>0</v>
      </c>
    </row>
    <row r="863" spans="1:51" ht="13.5" hidden="1" customHeight="1" x14ac:dyDescent="0.15">
      <c r="A863" s="661">
        <v>19</v>
      </c>
      <c r="B863" s="661">
        <v>1</v>
      </c>
      <c r="C863" s="662"/>
      <c r="D863" s="662"/>
      <c r="E863" s="662"/>
      <c r="F863" s="662"/>
      <c r="G863" s="662"/>
      <c r="H863" s="662"/>
      <c r="I863" s="662"/>
      <c r="J863" s="663"/>
      <c r="K863" s="663"/>
      <c r="L863" s="663"/>
      <c r="M863" s="663"/>
      <c r="N863" s="663"/>
      <c r="O863" s="663"/>
      <c r="P863" s="664" t="s">
        <v>724</v>
      </c>
      <c r="Q863" s="664"/>
      <c r="R863" s="664"/>
      <c r="S863" s="664"/>
      <c r="T863" s="664"/>
      <c r="U863" s="664"/>
      <c r="V863" s="664"/>
      <c r="W863" s="664"/>
      <c r="X863" s="664"/>
      <c r="Y863" s="665"/>
      <c r="Z863" s="666"/>
      <c r="AA863" s="666"/>
      <c r="AB863" s="667"/>
      <c r="AC863" s="668" t="s">
        <v>515</v>
      </c>
      <c r="AD863" s="669"/>
      <c r="AE863" s="669"/>
      <c r="AF863" s="669"/>
      <c r="AG863" s="669"/>
      <c r="AH863" s="670" t="s">
        <v>544</v>
      </c>
      <c r="AI863" s="670"/>
      <c r="AJ863" s="670"/>
      <c r="AK863" s="670"/>
      <c r="AL863" s="671" t="s">
        <v>544</v>
      </c>
      <c r="AM863" s="672"/>
      <c r="AN863" s="672"/>
      <c r="AO863" s="673"/>
      <c r="AP863" s="278"/>
      <c r="AQ863" s="278"/>
      <c r="AR863" s="278"/>
      <c r="AS863" s="278"/>
      <c r="AT863" s="278"/>
      <c r="AU863" s="278"/>
      <c r="AV863" s="278"/>
      <c r="AW863" s="278"/>
      <c r="AX863" s="278"/>
      <c r="AY863">
        <f>COUNTA($C$863)</f>
        <v>0</v>
      </c>
    </row>
    <row r="864" spans="1:51" ht="13.5" hidden="1" customHeight="1" x14ac:dyDescent="0.15">
      <c r="A864" s="661">
        <v>20</v>
      </c>
      <c r="B864" s="661">
        <v>1</v>
      </c>
      <c r="C864" s="662"/>
      <c r="D864" s="662"/>
      <c r="E864" s="662"/>
      <c r="F864" s="662"/>
      <c r="G864" s="662"/>
      <c r="H864" s="662"/>
      <c r="I864" s="662"/>
      <c r="J864" s="663"/>
      <c r="K864" s="663"/>
      <c r="L864" s="663"/>
      <c r="M864" s="663"/>
      <c r="N864" s="663"/>
      <c r="O864" s="663"/>
      <c r="P864" s="664" t="s">
        <v>724</v>
      </c>
      <c r="Q864" s="664"/>
      <c r="R864" s="664"/>
      <c r="S864" s="664"/>
      <c r="T864" s="664"/>
      <c r="U864" s="664"/>
      <c r="V864" s="664"/>
      <c r="W864" s="664"/>
      <c r="X864" s="664"/>
      <c r="Y864" s="665"/>
      <c r="Z864" s="666"/>
      <c r="AA864" s="666"/>
      <c r="AB864" s="667"/>
      <c r="AC864" s="668" t="s">
        <v>515</v>
      </c>
      <c r="AD864" s="669"/>
      <c r="AE864" s="669"/>
      <c r="AF864" s="669"/>
      <c r="AG864" s="669"/>
      <c r="AH864" s="670" t="s">
        <v>544</v>
      </c>
      <c r="AI864" s="670"/>
      <c r="AJ864" s="670"/>
      <c r="AK864" s="670"/>
      <c r="AL864" s="671" t="s">
        <v>544</v>
      </c>
      <c r="AM864" s="672"/>
      <c r="AN864" s="672"/>
      <c r="AO864" s="673"/>
      <c r="AP864" s="278"/>
      <c r="AQ864" s="278"/>
      <c r="AR864" s="278"/>
      <c r="AS864" s="278"/>
      <c r="AT864" s="278"/>
      <c r="AU864" s="278"/>
      <c r="AV864" s="278"/>
      <c r="AW864" s="278"/>
      <c r="AX864" s="278"/>
      <c r="AY864">
        <f>COUNTA($C$864)</f>
        <v>0</v>
      </c>
    </row>
    <row r="865" spans="1:51" ht="13.5" hidden="1" customHeight="1" x14ac:dyDescent="0.15">
      <c r="A865" s="661">
        <v>21</v>
      </c>
      <c r="B865" s="661">
        <v>1</v>
      </c>
      <c r="C865" s="662"/>
      <c r="D865" s="662"/>
      <c r="E865" s="662"/>
      <c r="F865" s="662"/>
      <c r="G865" s="662"/>
      <c r="H865" s="662"/>
      <c r="I865" s="662"/>
      <c r="J865" s="663"/>
      <c r="K865" s="663"/>
      <c r="L865" s="663"/>
      <c r="M865" s="663"/>
      <c r="N865" s="663"/>
      <c r="O865" s="663"/>
      <c r="P865" s="664" t="s">
        <v>724</v>
      </c>
      <c r="Q865" s="664"/>
      <c r="R865" s="664"/>
      <c r="S865" s="664"/>
      <c r="T865" s="664"/>
      <c r="U865" s="664"/>
      <c r="V865" s="664"/>
      <c r="W865" s="664"/>
      <c r="X865" s="664"/>
      <c r="Y865" s="665"/>
      <c r="Z865" s="666"/>
      <c r="AA865" s="666"/>
      <c r="AB865" s="667"/>
      <c r="AC865" s="668" t="s">
        <v>515</v>
      </c>
      <c r="AD865" s="669"/>
      <c r="AE865" s="669"/>
      <c r="AF865" s="669"/>
      <c r="AG865" s="669"/>
      <c r="AH865" s="670" t="s">
        <v>544</v>
      </c>
      <c r="AI865" s="670"/>
      <c r="AJ865" s="670"/>
      <c r="AK865" s="670"/>
      <c r="AL865" s="671" t="s">
        <v>544</v>
      </c>
      <c r="AM865" s="672"/>
      <c r="AN865" s="672"/>
      <c r="AO865" s="673"/>
      <c r="AP865" s="278"/>
      <c r="AQ865" s="278"/>
      <c r="AR865" s="278"/>
      <c r="AS865" s="278"/>
      <c r="AT865" s="278"/>
      <c r="AU865" s="278"/>
      <c r="AV865" s="278"/>
      <c r="AW865" s="278"/>
      <c r="AX865" s="278"/>
      <c r="AY865">
        <f>COUNTA($C$865)</f>
        <v>0</v>
      </c>
    </row>
    <row r="866" spans="1:51" ht="13.5" hidden="1" customHeight="1" x14ac:dyDescent="0.15">
      <c r="A866" s="661">
        <v>22</v>
      </c>
      <c r="B866" s="661">
        <v>1</v>
      </c>
      <c r="C866" s="662"/>
      <c r="D866" s="662"/>
      <c r="E866" s="662"/>
      <c r="F866" s="662"/>
      <c r="G866" s="662"/>
      <c r="H866" s="662"/>
      <c r="I866" s="662"/>
      <c r="J866" s="663"/>
      <c r="K866" s="663"/>
      <c r="L866" s="663"/>
      <c r="M866" s="663"/>
      <c r="N866" s="663"/>
      <c r="O866" s="663"/>
      <c r="P866" s="664" t="s">
        <v>724</v>
      </c>
      <c r="Q866" s="664"/>
      <c r="R866" s="664"/>
      <c r="S866" s="664"/>
      <c r="T866" s="664"/>
      <c r="U866" s="664"/>
      <c r="V866" s="664"/>
      <c r="W866" s="664"/>
      <c r="X866" s="664"/>
      <c r="Y866" s="665"/>
      <c r="Z866" s="666"/>
      <c r="AA866" s="666"/>
      <c r="AB866" s="667"/>
      <c r="AC866" s="668" t="s">
        <v>515</v>
      </c>
      <c r="AD866" s="669"/>
      <c r="AE866" s="669"/>
      <c r="AF866" s="669"/>
      <c r="AG866" s="669"/>
      <c r="AH866" s="670" t="s">
        <v>544</v>
      </c>
      <c r="AI866" s="670"/>
      <c r="AJ866" s="670"/>
      <c r="AK866" s="670"/>
      <c r="AL866" s="671" t="s">
        <v>544</v>
      </c>
      <c r="AM866" s="672"/>
      <c r="AN866" s="672"/>
      <c r="AO866" s="673"/>
      <c r="AP866" s="278"/>
      <c r="AQ866" s="278"/>
      <c r="AR866" s="278"/>
      <c r="AS866" s="278"/>
      <c r="AT866" s="278"/>
      <c r="AU866" s="278"/>
      <c r="AV866" s="278"/>
      <c r="AW866" s="278"/>
      <c r="AX866" s="278"/>
      <c r="AY866">
        <f>COUNTA($C$866)</f>
        <v>0</v>
      </c>
    </row>
    <row r="867" spans="1:51" ht="13.5" hidden="1" customHeight="1" x14ac:dyDescent="0.15">
      <c r="A867" s="661">
        <v>23</v>
      </c>
      <c r="B867" s="661">
        <v>1</v>
      </c>
      <c r="C867" s="662"/>
      <c r="D867" s="662"/>
      <c r="E867" s="662"/>
      <c r="F867" s="662"/>
      <c r="G867" s="662"/>
      <c r="H867" s="662"/>
      <c r="I867" s="662"/>
      <c r="J867" s="663"/>
      <c r="K867" s="663"/>
      <c r="L867" s="663"/>
      <c r="M867" s="663"/>
      <c r="N867" s="663"/>
      <c r="O867" s="663"/>
      <c r="P867" s="664" t="s">
        <v>724</v>
      </c>
      <c r="Q867" s="664"/>
      <c r="R867" s="664"/>
      <c r="S867" s="664"/>
      <c r="T867" s="664"/>
      <c r="U867" s="664"/>
      <c r="V867" s="664"/>
      <c r="W867" s="664"/>
      <c r="X867" s="664"/>
      <c r="Y867" s="665"/>
      <c r="Z867" s="666"/>
      <c r="AA867" s="666"/>
      <c r="AB867" s="667"/>
      <c r="AC867" s="668" t="s">
        <v>515</v>
      </c>
      <c r="AD867" s="669"/>
      <c r="AE867" s="669"/>
      <c r="AF867" s="669"/>
      <c r="AG867" s="669"/>
      <c r="AH867" s="670" t="s">
        <v>544</v>
      </c>
      <c r="AI867" s="670"/>
      <c r="AJ867" s="670"/>
      <c r="AK867" s="670"/>
      <c r="AL867" s="671" t="s">
        <v>544</v>
      </c>
      <c r="AM867" s="672"/>
      <c r="AN867" s="672"/>
      <c r="AO867" s="673"/>
      <c r="AP867" s="278"/>
      <c r="AQ867" s="278"/>
      <c r="AR867" s="278"/>
      <c r="AS867" s="278"/>
      <c r="AT867" s="278"/>
      <c r="AU867" s="278"/>
      <c r="AV867" s="278"/>
      <c r="AW867" s="278"/>
      <c r="AX867" s="278"/>
      <c r="AY867">
        <f>COUNTA($C$867)</f>
        <v>0</v>
      </c>
    </row>
    <row r="868" spans="1:51" ht="13.5" hidden="1" customHeight="1" x14ac:dyDescent="0.15">
      <c r="A868" s="661">
        <v>24</v>
      </c>
      <c r="B868" s="661">
        <v>1</v>
      </c>
      <c r="C868" s="662"/>
      <c r="D868" s="662"/>
      <c r="E868" s="662"/>
      <c r="F868" s="662"/>
      <c r="G868" s="662"/>
      <c r="H868" s="662"/>
      <c r="I868" s="662"/>
      <c r="J868" s="663"/>
      <c r="K868" s="663"/>
      <c r="L868" s="663"/>
      <c r="M868" s="663"/>
      <c r="N868" s="663"/>
      <c r="O868" s="663"/>
      <c r="P868" s="664" t="s">
        <v>724</v>
      </c>
      <c r="Q868" s="664"/>
      <c r="R868" s="664"/>
      <c r="S868" s="664"/>
      <c r="T868" s="664"/>
      <c r="U868" s="664"/>
      <c r="V868" s="664"/>
      <c r="W868" s="664"/>
      <c r="X868" s="664"/>
      <c r="Y868" s="665"/>
      <c r="Z868" s="666"/>
      <c r="AA868" s="666"/>
      <c r="AB868" s="667"/>
      <c r="AC868" s="668" t="s">
        <v>515</v>
      </c>
      <c r="AD868" s="669"/>
      <c r="AE868" s="669"/>
      <c r="AF868" s="669"/>
      <c r="AG868" s="669"/>
      <c r="AH868" s="670" t="s">
        <v>544</v>
      </c>
      <c r="AI868" s="670"/>
      <c r="AJ868" s="670"/>
      <c r="AK868" s="670"/>
      <c r="AL868" s="671" t="s">
        <v>544</v>
      </c>
      <c r="AM868" s="672"/>
      <c r="AN868" s="672"/>
      <c r="AO868" s="673"/>
      <c r="AP868" s="278"/>
      <c r="AQ868" s="278"/>
      <c r="AR868" s="278"/>
      <c r="AS868" s="278"/>
      <c r="AT868" s="278"/>
      <c r="AU868" s="278"/>
      <c r="AV868" s="278"/>
      <c r="AW868" s="278"/>
      <c r="AX868" s="278"/>
      <c r="AY868">
        <f>COUNTA($C$868)</f>
        <v>0</v>
      </c>
    </row>
    <row r="869" spans="1:51" ht="13.5" hidden="1" customHeight="1" x14ac:dyDescent="0.15">
      <c r="A869" s="661">
        <v>25</v>
      </c>
      <c r="B869" s="661">
        <v>1</v>
      </c>
      <c r="C869" s="662"/>
      <c r="D869" s="662"/>
      <c r="E869" s="662"/>
      <c r="F869" s="662"/>
      <c r="G869" s="662"/>
      <c r="H869" s="662"/>
      <c r="I869" s="662"/>
      <c r="J869" s="663"/>
      <c r="K869" s="663"/>
      <c r="L869" s="663"/>
      <c r="M869" s="663"/>
      <c r="N869" s="663"/>
      <c r="O869" s="663"/>
      <c r="P869" s="664" t="s">
        <v>724</v>
      </c>
      <c r="Q869" s="664"/>
      <c r="R869" s="664"/>
      <c r="S869" s="664"/>
      <c r="T869" s="664"/>
      <c r="U869" s="664"/>
      <c r="V869" s="664"/>
      <c r="W869" s="664"/>
      <c r="X869" s="664"/>
      <c r="Y869" s="665"/>
      <c r="Z869" s="666"/>
      <c r="AA869" s="666"/>
      <c r="AB869" s="667"/>
      <c r="AC869" s="668" t="s">
        <v>515</v>
      </c>
      <c r="AD869" s="669"/>
      <c r="AE869" s="669"/>
      <c r="AF869" s="669"/>
      <c r="AG869" s="669"/>
      <c r="AH869" s="670" t="s">
        <v>544</v>
      </c>
      <c r="AI869" s="670"/>
      <c r="AJ869" s="670"/>
      <c r="AK869" s="670"/>
      <c r="AL869" s="671" t="s">
        <v>544</v>
      </c>
      <c r="AM869" s="672"/>
      <c r="AN869" s="672"/>
      <c r="AO869" s="673"/>
      <c r="AP869" s="278"/>
      <c r="AQ869" s="278"/>
      <c r="AR869" s="278"/>
      <c r="AS869" s="278"/>
      <c r="AT869" s="278"/>
      <c r="AU869" s="278"/>
      <c r="AV869" s="278"/>
      <c r="AW869" s="278"/>
      <c r="AX869" s="278"/>
      <c r="AY869">
        <f>COUNTA($C$869)</f>
        <v>0</v>
      </c>
    </row>
    <row r="870" spans="1:51" ht="13.5" hidden="1" customHeight="1" x14ac:dyDescent="0.15">
      <c r="A870" s="661">
        <v>26</v>
      </c>
      <c r="B870" s="661">
        <v>1</v>
      </c>
      <c r="C870" s="662"/>
      <c r="D870" s="662"/>
      <c r="E870" s="662"/>
      <c r="F870" s="662"/>
      <c r="G870" s="662"/>
      <c r="H870" s="662"/>
      <c r="I870" s="662"/>
      <c r="J870" s="663"/>
      <c r="K870" s="663"/>
      <c r="L870" s="663"/>
      <c r="M870" s="663"/>
      <c r="N870" s="663"/>
      <c r="O870" s="663"/>
      <c r="P870" s="664" t="s">
        <v>724</v>
      </c>
      <c r="Q870" s="664"/>
      <c r="R870" s="664"/>
      <c r="S870" s="664"/>
      <c r="T870" s="664"/>
      <c r="U870" s="664"/>
      <c r="V870" s="664"/>
      <c r="W870" s="664"/>
      <c r="X870" s="664"/>
      <c r="Y870" s="665"/>
      <c r="Z870" s="666"/>
      <c r="AA870" s="666"/>
      <c r="AB870" s="667"/>
      <c r="AC870" s="668" t="s">
        <v>515</v>
      </c>
      <c r="AD870" s="669"/>
      <c r="AE870" s="669"/>
      <c r="AF870" s="669"/>
      <c r="AG870" s="669"/>
      <c r="AH870" s="670" t="s">
        <v>544</v>
      </c>
      <c r="AI870" s="670"/>
      <c r="AJ870" s="670"/>
      <c r="AK870" s="670"/>
      <c r="AL870" s="671" t="s">
        <v>544</v>
      </c>
      <c r="AM870" s="672"/>
      <c r="AN870" s="672"/>
      <c r="AO870" s="673"/>
      <c r="AP870" s="278"/>
      <c r="AQ870" s="278"/>
      <c r="AR870" s="278"/>
      <c r="AS870" s="278"/>
      <c r="AT870" s="278"/>
      <c r="AU870" s="278"/>
      <c r="AV870" s="278"/>
      <c r="AW870" s="278"/>
      <c r="AX870" s="278"/>
      <c r="AY870">
        <f>COUNTA($C$870)</f>
        <v>0</v>
      </c>
    </row>
    <row r="871" spans="1:51" ht="13.5" hidden="1" customHeight="1" x14ac:dyDescent="0.15">
      <c r="A871" s="661">
        <v>27</v>
      </c>
      <c r="B871" s="661">
        <v>1</v>
      </c>
      <c r="C871" s="662"/>
      <c r="D871" s="662"/>
      <c r="E871" s="662"/>
      <c r="F871" s="662"/>
      <c r="G871" s="662"/>
      <c r="H871" s="662"/>
      <c r="I871" s="662"/>
      <c r="J871" s="663"/>
      <c r="K871" s="663"/>
      <c r="L871" s="663"/>
      <c r="M871" s="663"/>
      <c r="N871" s="663"/>
      <c r="O871" s="663"/>
      <c r="P871" s="664" t="s">
        <v>724</v>
      </c>
      <c r="Q871" s="664"/>
      <c r="R871" s="664"/>
      <c r="S871" s="664"/>
      <c r="T871" s="664"/>
      <c r="U871" s="664"/>
      <c r="V871" s="664"/>
      <c r="W871" s="664"/>
      <c r="X871" s="664"/>
      <c r="Y871" s="665"/>
      <c r="Z871" s="666"/>
      <c r="AA871" s="666"/>
      <c r="AB871" s="667"/>
      <c r="AC871" s="668" t="s">
        <v>515</v>
      </c>
      <c r="AD871" s="669"/>
      <c r="AE871" s="669"/>
      <c r="AF871" s="669"/>
      <c r="AG871" s="669"/>
      <c r="AH871" s="670" t="s">
        <v>544</v>
      </c>
      <c r="AI871" s="670"/>
      <c r="AJ871" s="670"/>
      <c r="AK871" s="670"/>
      <c r="AL871" s="671" t="s">
        <v>544</v>
      </c>
      <c r="AM871" s="672"/>
      <c r="AN871" s="672"/>
      <c r="AO871" s="673"/>
      <c r="AP871" s="278"/>
      <c r="AQ871" s="278"/>
      <c r="AR871" s="278"/>
      <c r="AS871" s="278"/>
      <c r="AT871" s="278"/>
      <c r="AU871" s="278"/>
      <c r="AV871" s="278"/>
      <c r="AW871" s="278"/>
      <c r="AX871" s="278"/>
      <c r="AY871">
        <f>COUNTA($C$871)</f>
        <v>0</v>
      </c>
    </row>
    <row r="872" spans="1:51" ht="13.5" hidden="1" customHeight="1" x14ac:dyDescent="0.15">
      <c r="A872" s="661">
        <v>28</v>
      </c>
      <c r="B872" s="661">
        <v>1</v>
      </c>
      <c r="C872" s="662"/>
      <c r="D872" s="662"/>
      <c r="E872" s="662"/>
      <c r="F872" s="662"/>
      <c r="G872" s="662"/>
      <c r="H872" s="662"/>
      <c r="I872" s="662"/>
      <c r="J872" s="663"/>
      <c r="K872" s="663"/>
      <c r="L872" s="663"/>
      <c r="M872" s="663"/>
      <c r="N872" s="663"/>
      <c r="O872" s="663"/>
      <c r="P872" s="664" t="s">
        <v>724</v>
      </c>
      <c r="Q872" s="664"/>
      <c r="R872" s="664"/>
      <c r="S872" s="664"/>
      <c r="T872" s="664"/>
      <c r="U872" s="664"/>
      <c r="V872" s="664"/>
      <c r="W872" s="664"/>
      <c r="X872" s="664"/>
      <c r="Y872" s="665"/>
      <c r="Z872" s="666"/>
      <c r="AA872" s="666"/>
      <c r="AB872" s="667"/>
      <c r="AC872" s="668" t="s">
        <v>515</v>
      </c>
      <c r="AD872" s="669"/>
      <c r="AE872" s="669"/>
      <c r="AF872" s="669"/>
      <c r="AG872" s="669"/>
      <c r="AH872" s="670" t="s">
        <v>544</v>
      </c>
      <c r="AI872" s="670"/>
      <c r="AJ872" s="670"/>
      <c r="AK872" s="670"/>
      <c r="AL872" s="671" t="s">
        <v>544</v>
      </c>
      <c r="AM872" s="672"/>
      <c r="AN872" s="672"/>
      <c r="AO872" s="673"/>
      <c r="AP872" s="278"/>
      <c r="AQ872" s="278"/>
      <c r="AR872" s="278"/>
      <c r="AS872" s="278"/>
      <c r="AT872" s="278"/>
      <c r="AU872" s="278"/>
      <c r="AV872" s="278"/>
      <c r="AW872" s="278"/>
      <c r="AX872" s="278"/>
      <c r="AY872">
        <f>COUNTA($C$872)</f>
        <v>0</v>
      </c>
    </row>
    <row r="873" spans="1:51" ht="13.5" hidden="1" customHeight="1" x14ac:dyDescent="0.15">
      <c r="A873" s="661">
        <v>29</v>
      </c>
      <c r="B873" s="661">
        <v>1</v>
      </c>
      <c r="C873" s="662"/>
      <c r="D873" s="662"/>
      <c r="E873" s="662"/>
      <c r="F873" s="662"/>
      <c r="G873" s="662"/>
      <c r="H873" s="662"/>
      <c r="I873" s="662"/>
      <c r="J873" s="663"/>
      <c r="K873" s="663"/>
      <c r="L873" s="663"/>
      <c r="M873" s="663"/>
      <c r="N873" s="663"/>
      <c r="O873" s="663"/>
      <c r="P873" s="664" t="s">
        <v>724</v>
      </c>
      <c r="Q873" s="664"/>
      <c r="R873" s="664"/>
      <c r="S873" s="664"/>
      <c r="T873" s="664"/>
      <c r="U873" s="664"/>
      <c r="V873" s="664"/>
      <c r="W873" s="664"/>
      <c r="X873" s="664"/>
      <c r="Y873" s="665"/>
      <c r="Z873" s="666"/>
      <c r="AA873" s="666"/>
      <c r="AB873" s="667"/>
      <c r="AC873" s="668" t="s">
        <v>515</v>
      </c>
      <c r="AD873" s="669"/>
      <c r="AE873" s="669"/>
      <c r="AF873" s="669"/>
      <c r="AG873" s="669"/>
      <c r="AH873" s="670" t="s">
        <v>544</v>
      </c>
      <c r="AI873" s="670"/>
      <c r="AJ873" s="670"/>
      <c r="AK873" s="670"/>
      <c r="AL873" s="671" t="s">
        <v>544</v>
      </c>
      <c r="AM873" s="672"/>
      <c r="AN873" s="672"/>
      <c r="AO873" s="673"/>
      <c r="AP873" s="278"/>
      <c r="AQ873" s="278"/>
      <c r="AR873" s="278"/>
      <c r="AS873" s="278"/>
      <c r="AT873" s="278"/>
      <c r="AU873" s="278"/>
      <c r="AV873" s="278"/>
      <c r="AW873" s="278"/>
      <c r="AX873" s="278"/>
      <c r="AY873">
        <f>COUNTA($C$873)</f>
        <v>0</v>
      </c>
    </row>
    <row r="874" spans="1:51" ht="13.5" hidden="1" customHeight="1" x14ac:dyDescent="0.15">
      <c r="A874" s="661">
        <v>30</v>
      </c>
      <c r="B874" s="661">
        <v>1</v>
      </c>
      <c r="C874" s="662"/>
      <c r="D874" s="662"/>
      <c r="E874" s="662"/>
      <c r="F874" s="662"/>
      <c r="G874" s="662"/>
      <c r="H874" s="662"/>
      <c r="I874" s="662"/>
      <c r="J874" s="663"/>
      <c r="K874" s="663"/>
      <c r="L874" s="663"/>
      <c r="M874" s="663"/>
      <c r="N874" s="663"/>
      <c r="O874" s="663"/>
      <c r="P874" s="664" t="s">
        <v>724</v>
      </c>
      <c r="Q874" s="664"/>
      <c r="R874" s="664"/>
      <c r="S874" s="664"/>
      <c r="T874" s="664"/>
      <c r="U874" s="664"/>
      <c r="V874" s="664"/>
      <c r="W874" s="664"/>
      <c r="X874" s="664"/>
      <c r="Y874" s="665"/>
      <c r="Z874" s="666"/>
      <c r="AA874" s="666"/>
      <c r="AB874" s="667"/>
      <c r="AC874" s="668" t="s">
        <v>515</v>
      </c>
      <c r="AD874" s="669"/>
      <c r="AE874" s="669"/>
      <c r="AF874" s="669"/>
      <c r="AG874" s="669"/>
      <c r="AH874" s="670" t="s">
        <v>544</v>
      </c>
      <c r="AI874" s="670"/>
      <c r="AJ874" s="670"/>
      <c r="AK874" s="670"/>
      <c r="AL874" s="671" t="s">
        <v>544</v>
      </c>
      <c r="AM874" s="672"/>
      <c r="AN874" s="672"/>
      <c r="AO874" s="673"/>
      <c r="AP874" s="278"/>
      <c r="AQ874" s="278"/>
      <c r="AR874" s="278"/>
      <c r="AS874" s="278"/>
      <c r="AT874" s="278"/>
      <c r="AU874" s="278"/>
      <c r="AV874" s="278"/>
      <c r="AW874" s="278"/>
      <c r="AX874" s="278"/>
      <c r="AY874">
        <f>COUNTA($C$874)</f>
        <v>0</v>
      </c>
    </row>
    <row r="875" spans="1:5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x14ac:dyDescent="0.15">
      <c r="A876" s="5"/>
      <c r="B876" s="12" t="s">
        <v>340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8.5" customHeight="1" x14ac:dyDescent="0.15">
      <c r="A877" s="364"/>
      <c r="B877" s="364"/>
      <c r="C877" s="364" t="s">
        <v>94</v>
      </c>
      <c r="D877" s="364"/>
      <c r="E877" s="364"/>
      <c r="F877" s="364"/>
      <c r="G877" s="364"/>
      <c r="H877" s="364"/>
      <c r="I877" s="364"/>
      <c r="J877" s="429" t="s">
        <v>97</v>
      </c>
      <c r="K877" s="610"/>
      <c r="L877" s="610"/>
      <c r="M877" s="610"/>
      <c r="N877" s="610"/>
      <c r="O877" s="610"/>
      <c r="P877" s="364" t="s">
        <v>23</v>
      </c>
      <c r="Q877" s="364"/>
      <c r="R877" s="364"/>
      <c r="S877" s="364"/>
      <c r="T877" s="364"/>
      <c r="U877" s="364"/>
      <c r="V877" s="364"/>
      <c r="W877" s="364"/>
      <c r="X877" s="364"/>
      <c r="Y877" s="660" t="s">
        <v>462</v>
      </c>
      <c r="Z877" s="660"/>
      <c r="AA877" s="660"/>
      <c r="AB877" s="660"/>
      <c r="AC877" s="429" t="s">
        <v>389</v>
      </c>
      <c r="AD877" s="429"/>
      <c r="AE877" s="429"/>
      <c r="AF877" s="429"/>
      <c r="AG877" s="429"/>
      <c r="AH877" s="660" t="s">
        <v>518</v>
      </c>
      <c r="AI877" s="364"/>
      <c r="AJ877" s="364"/>
      <c r="AK877" s="364"/>
      <c r="AL877" s="364" t="s">
        <v>24</v>
      </c>
      <c r="AM877" s="364"/>
      <c r="AN877" s="364"/>
      <c r="AO877" s="247"/>
      <c r="AP877" s="429" t="s">
        <v>466</v>
      </c>
      <c r="AQ877" s="429"/>
      <c r="AR877" s="429"/>
      <c r="AS877" s="429"/>
      <c r="AT877" s="429"/>
      <c r="AU877" s="429"/>
      <c r="AV877" s="429"/>
      <c r="AW877" s="429"/>
      <c r="AX877" s="429"/>
      <c r="AY877">
        <f>$AY$875</f>
        <v>1</v>
      </c>
    </row>
    <row r="878" spans="1:51" ht="42" customHeight="1" x14ac:dyDescent="0.15">
      <c r="A878" s="661">
        <v>1</v>
      </c>
      <c r="B878" s="661">
        <v>1</v>
      </c>
      <c r="C878" s="662" t="s">
        <v>797</v>
      </c>
      <c r="D878" s="662"/>
      <c r="E878" s="662"/>
      <c r="F878" s="662"/>
      <c r="G878" s="662"/>
      <c r="H878" s="662"/>
      <c r="I878" s="662"/>
      <c r="J878" s="663">
        <v>9011101039249</v>
      </c>
      <c r="K878" s="663"/>
      <c r="L878" s="663"/>
      <c r="M878" s="663"/>
      <c r="N878" s="663"/>
      <c r="O878" s="663"/>
      <c r="P878" s="664" t="s">
        <v>528</v>
      </c>
      <c r="Q878" s="664"/>
      <c r="R878" s="664"/>
      <c r="S878" s="664"/>
      <c r="T878" s="664"/>
      <c r="U878" s="664"/>
      <c r="V878" s="664"/>
      <c r="W878" s="664"/>
      <c r="X878" s="664"/>
      <c r="Y878" s="665">
        <v>8</v>
      </c>
      <c r="Z878" s="666"/>
      <c r="AA878" s="666"/>
      <c r="AB878" s="667"/>
      <c r="AC878" s="668" t="s">
        <v>28</v>
      </c>
      <c r="AD878" s="669"/>
      <c r="AE878" s="669"/>
      <c r="AF878" s="669"/>
      <c r="AG878" s="669"/>
      <c r="AH878" s="670">
        <v>4</v>
      </c>
      <c r="AI878" s="670"/>
      <c r="AJ878" s="670"/>
      <c r="AK878" s="670"/>
      <c r="AL878" s="671">
        <v>88.5</v>
      </c>
      <c r="AM878" s="672"/>
      <c r="AN878" s="672"/>
      <c r="AO878" s="673"/>
      <c r="AP878" s="278"/>
      <c r="AQ878" s="278"/>
      <c r="AR878" s="278"/>
      <c r="AS878" s="278"/>
      <c r="AT878" s="278"/>
      <c r="AU878" s="278"/>
      <c r="AV878" s="278"/>
      <c r="AW878" s="278"/>
      <c r="AX878" s="278"/>
      <c r="AY878">
        <f>$AY$875</f>
        <v>1</v>
      </c>
    </row>
    <row r="879" spans="1:51" hidden="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idden="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86"/>
      <c r="AI880" s="686"/>
      <c r="AJ880" s="686"/>
      <c r="AK880" s="686"/>
      <c r="AL880" s="671"/>
      <c r="AM880" s="672"/>
      <c r="AN880" s="672"/>
      <c r="AO880" s="673"/>
      <c r="AP880" s="278"/>
      <c r="AQ880" s="278"/>
      <c r="AR880" s="278"/>
      <c r="AS880" s="278"/>
      <c r="AT880" s="278"/>
      <c r="AU880" s="278"/>
      <c r="AV880" s="278"/>
      <c r="AW880" s="278"/>
      <c r="AX880" s="278"/>
      <c r="AY880">
        <f>COUNTA($C$880)</f>
        <v>0</v>
      </c>
    </row>
    <row r="881" spans="1:51" hidden="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86"/>
      <c r="AI881" s="686"/>
      <c r="AJ881" s="686"/>
      <c r="AK881" s="686"/>
      <c r="AL881" s="671"/>
      <c r="AM881" s="672"/>
      <c r="AN881" s="672"/>
      <c r="AO881" s="673"/>
      <c r="AP881" s="278"/>
      <c r="AQ881" s="278"/>
      <c r="AR881" s="278"/>
      <c r="AS881" s="278"/>
      <c r="AT881" s="278"/>
      <c r="AU881" s="278"/>
      <c r="AV881" s="278"/>
      <c r="AW881" s="278"/>
      <c r="AX881" s="278"/>
      <c r="AY881">
        <f>COUNTA($C$881)</f>
        <v>0</v>
      </c>
    </row>
    <row r="882" spans="1:51" hidden="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86"/>
      <c r="AI882" s="686"/>
      <c r="AJ882" s="686"/>
      <c r="AK882" s="686"/>
      <c r="AL882" s="671"/>
      <c r="AM882" s="672"/>
      <c r="AN882" s="672"/>
      <c r="AO882" s="673"/>
      <c r="AP882" s="278"/>
      <c r="AQ882" s="278"/>
      <c r="AR882" s="278"/>
      <c r="AS882" s="278"/>
      <c r="AT882" s="278"/>
      <c r="AU882" s="278"/>
      <c r="AV882" s="278"/>
      <c r="AW882" s="278"/>
      <c r="AX882" s="278"/>
      <c r="AY882">
        <f>COUNTA($C$882)</f>
        <v>0</v>
      </c>
    </row>
    <row r="883" spans="1:51" hidden="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86"/>
      <c r="AI883" s="686"/>
      <c r="AJ883" s="686"/>
      <c r="AK883" s="686"/>
      <c r="AL883" s="671"/>
      <c r="AM883" s="672"/>
      <c r="AN883" s="672"/>
      <c r="AO883" s="673"/>
      <c r="AP883" s="278"/>
      <c r="AQ883" s="278"/>
      <c r="AR883" s="278"/>
      <c r="AS883" s="278"/>
      <c r="AT883" s="278"/>
      <c r="AU883" s="278"/>
      <c r="AV883" s="278"/>
      <c r="AW883" s="278"/>
      <c r="AX883" s="278"/>
      <c r="AY883">
        <f>COUNTA($C$883)</f>
        <v>0</v>
      </c>
    </row>
    <row r="884" spans="1:51" hidden="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86"/>
      <c r="AI884" s="686"/>
      <c r="AJ884" s="686"/>
      <c r="AK884" s="686"/>
      <c r="AL884" s="671"/>
      <c r="AM884" s="672"/>
      <c r="AN884" s="672"/>
      <c r="AO884" s="673"/>
      <c r="AP884" s="278"/>
      <c r="AQ884" s="278"/>
      <c r="AR884" s="278"/>
      <c r="AS884" s="278"/>
      <c r="AT884" s="278"/>
      <c r="AU884" s="278"/>
      <c r="AV884" s="278"/>
      <c r="AW884" s="278"/>
      <c r="AX884" s="278"/>
      <c r="AY884">
        <f>COUNTA($C$884)</f>
        <v>0</v>
      </c>
    </row>
    <row r="885" spans="1:51" hidden="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86"/>
      <c r="AI885" s="686"/>
      <c r="AJ885" s="686"/>
      <c r="AK885" s="686"/>
      <c r="AL885" s="671"/>
      <c r="AM885" s="672"/>
      <c r="AN885" s="672"/>
      <c r="AO885" s="673"/>
      <c r="AP885" s="278"/>
      <c r="AQ885" s="278"/>
      <c r="AR885" s="278"/>
      <c r="AS885" s="278"/>
      <c r="AT885" s="278"/>
      <c r="AU885" s="278"/>
      <c r="AV885" s="278"/>
      <c r="AW885" s="278"/>
      <c r="AX885" s="278"/>
      <c r="AY885">
        <f>COUNTA($C$885)</f>
        <v>0</v>
      </c>
    </row>
    <row r="886" spans="1:51" hidden="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86"/>
      <c r="AI886" s="686"/>
      <c r="AJ886" s="686"/>
      <c r="AK886" s="686"/>
      <c r="AL886" s="671"/>
      <c r="AM886" s="672"/>
      <c r="AN886" s="672"/>
      <c r="AO886" s="673"/>
      <c r="AP886" s="278"/>
      <c r="AQ886" s="278"/>
      <c r="AR886" s="278"/>
      <c r="AS886" s="278"/>
      <c r="AT886" s="278"/>
      <c r="AU886" s="278"/>
      <c r="AV886" s="278"/>
      <c r="AW886" s="278"/>
      <c r="AX886" s="278"/>
      <c r="AY886">
        <f>COUNTA($C$886)</f>
        <v>0</v>
      </c>
    </row>
    <row r="887" spans="1:51" hidden="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86"/>
      <c r="AI887" s="686"/>
      <c r="AJ887" s="686"/>
      <c r="AK887" s="686"/>
      <c r="AL887" s="671"/>
      <c r="AM887" s="672"/>
      <c r="AN887" s="672"/>
      <c r="AO887" s="673"/>
      <c r="AP887" s="278"/>
      <c r="AQ887" s="278"/>
      <c r="AR887" s="278"/>
      <c r="AS887" s="278"/>
      <c r="AT887" s="278"/>
      <c r="AU887" s="278"/>
      <c r="AV887" s="278"/>
      <c r="AW887" s="278"/>
      <c r="AX887" s="278"/>
      <c r="AY887">
        <f>COUNTA($C$887)</f>
        <v>0</v>
      </c>
    </row>
    <row r="888" spans="1:51" hidden="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86"/>
      <c r="AI888" s="686"/>
      <c r="AJ888" s="686"/>
      <c r="AK888" s="686"/>
      <c r="AL888" s="671"/>
      <c r="AM888" s="672"/>
      <c r="AN888" s="672"/>
      <c r="AO888" s="673"/>
      <c r="AP888" s="278"/>
      <c r="AQ888" s="278"/>
      <c r="AR888" s="278"/>
      <c r="AS888" s="278"/>
      <c r="AT888" s="278"/>
      <c r="AU888" s="278"/>
      <c r="AV888" s="278"/>
      <c r="AW888" s="278"/>
      <c r="AX888" s="278"/>
      <c r="AY888">
        <f>COUNTA($C$888)</f>
        <v>0</v>
      </c>
    </row>
    <row r="889" spans="1:51" hidden="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86"/>
      <c r="AI889" s="686"/>
      <c r="AJ889" s="686"/>
      <c r="AK889" s="686"/>
      <c r="AL889" s="671"/>
      <c r="AM889" s="672"/>
      <c r="AN889" s="672"/>
      <c r="AO889" s="673"/>
      <c r="AP889" s="278"/>
      <c r="AQ889" s="278"/>
      <c r="AR889" s="278"/>
      <c r="AS889" s="278"/>
      <c r="AT889" s="278"/>
      <c r="AU889" s="278"/>
      <c r="AV889" s="278"/>
      <c r="AW889" s="278"/>
      <c r="AX889" s="278"/>
      <c r="AY889">
        <f>COUNTA($C$889)</f>
        <v>0</v>
      </c>
    </row>
    <row r="890" spans="1:51" hidden="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86"/>
      <c r="AI890" s="686"/>
      <c r="AJ890" s="686"/>
      <c r="AK890" s="686"/>
      <c r="AL890" s="671"/>
      <c r="AM890" s="672"/>
      <c r="AN890" s="672"/>
      <c r="AO890" s="673"/>
      <c r="AP890" s="278"/>
      <c r="AQ890" s="278"/>
      <c r="AR890" s="278"/>
      <c r="AS890" s="278"/>
      <c r="AT890" s="278"/>
      <c r="AU890" s="278"/>
      <c r="AV890" s="278"/>
      <c r="AW890" s="278"/>
      <c r="AX890" s="278"/>
      <c r="AY890">
        <f>COUNTA($C$890)</f>
        <v>0</v>
      </c>
    </row>
    <row r="891" spans="1:51" hidden="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86"/>
      <c r="AI891" s="686"/>
      <c r="AJ891" s="686"/>
      <c r="AK891" s="686"/>
      <c r="AL891" s="671"/>
      <c r="AM891" s="672"/>
      <c r="AN891" s="672"/>
      <c r="AO891" s="673"/>
      <c r="AP891" s="278"/>
      <c r="AQ891" s="278"/>
      <c r="AR891" s="278"/>
      <c r="AS891" s="278"/>
      <c r="AT891" s="278"/>
      <c r="AU891" s="278"/>
      <c r="AV891" s="278"/>
      <c r="AW891" s="278"/>
      <c r="AX891" s="278"/>
      <c r="AY891">
        <f>COUNTA($C$891)</f>
        <v>0</v>
      </c>
    </row>
    <row r="892" spans="1:51" hidden="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86"/>
      <c r="AI892" s="686"/>
      <c r="AJ892" s="686"/>
      <c r="AK892" s="686"/>
      <c r="AL892" s="671"/>
      <c r="AM892" s="672"/>
      <c r="AN892" s="672"/>
      <c r="AO892" s="673"/>
      <c r="AP892" s="278"/>
      <c r="AQ892" s="278"/>
      <c r="AR892" s="278"/>
      <c r="AS892" s="278"/>
      <c r="AT892" s="278"/>
      <c r="AU892" s="278"/>
      <c r="AV892" s="278"/>
      <c r="AW892" s="278"/>
      <c r="AX892" s="278"/>
      <c r="AY892">
        <f>COUNTA($C$892)</f>
        <v>0</v>
      </c>
    </row>
    <row r="893" spans="1:51" hidden="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86"/>
      <c r="AI893" s="686"/>
      <c r="AJ893" s="686"/>
      <c r="AK893" s="686"/>
      <c r="AL893" s="671"/>
      <c r="AM893" s="672"/>
      <c r="AN893" s="672"/>
      <c r="AO893" s="673"/>
      <c r="AP893" s="278"/>
      <c r="AQ893" s="278"/>
      <c r="AR893" s="278"/>
      <c r="AS893" s="278"/>
      <c r="AT893" s="278"/>
      <c r="AU893" s="278"/>
      <c r="AV893" s="278"/>
      <c r="AW893" s="278"/>
      <c r="AX893" s="278"/>
      <c r="AY893">
        <f>COUNTA($C$893)</f>
        <v>0</v>
      </c>
    </row>
    <row r="894" spans="1:51" s="1" customFormat="1" hidden="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86"/>
      <c r="AI894" s="686"/>
      <c r="AJ894" s="686"/>
      <c r="AK894" s="686"/>
      <c r="AL894" s="671"/>
      <c r="AM894" s="672"/>
      <c r="AN894" s="672"/>
      <c r="AO894" s="673"/>
      <c r="AP894" s="278"/>
      <c r="AQ894" s="278"/>
      <c r="AR894" s="278"/>
      <c r="AS894" s="278"/>
      <c r="AT894" s="278"/>
      <c r="AU894" s="278"/>
      <c r="AV894" s="278"/>
      <c r="AW894" s="278"/>
      <c r="AX894" s="278"/>
      <c r="AY894" s="2">
        <f>COUNTA($C$894)</f>
        <v>0</v>
      </c>
    </row>
    <row r="895" spans="1:51" hidden="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86"/>
      <c r="AI895" s="686"/>
      <c r="AJ895" s="686"/>
      <c r="AK895" s="686"/>
      <c r="AL895" s="671"/>
      <c r="AM895" s="672"/>
      <c r="AN895" s="672"/>
      <c r="AO895" s="673"/>
      <c r="AP895" s="278"/>
      <c r="AQ895" s="278"/>
      <c r="AR895" s="278"/>
      <c r="AS895" s="278"/>
      <c r="AT895" s="278"/>
      <c r="AU895" s="278"/>
      <c r="AV895" s="278"/>
      <c r="AW895" s="278"/>
      <c r="AX895" s="278"/>
      <c r="AY895">
        <f>COUNTA($C$895)</f>
        <v>0</v>
      </c>
    </row>
    <row r="896" spans="1:51" hidden="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86"/>
      <c r="AI896" s="686"/>
      <c r="AJ896" s="686"/>
      <c r="AK896" s="686"/>
      <c r="AL896" s="671"/>
      <c r="AM896" s="672"/>
      <c r="AN896" s="672"/>
      <c r="AO896" s="673"/>
      <c r="AP896" s="278"/>
      <c r="AQ896" s="278"/>
      <c r="AR896" s="278"/>
      <c r="AS896" s="278"/>
      <c r="AT896" s="278"/>
      <c r="AU896" s="278"/>
      <c r="AV896" s="278"/>
      <c r="AW896" s="278"/>
      <c r="AX896" s="278"/>
      <c r="AY896">
        <f>COUNTA($C$896)</f>
        <v>0</v>
      </c>
    </row>
    <row r="897" spans="1:51" hidden="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86"/>
      <c r="AI897" s="686"/>
      <c r="AJ897" s="686"/>
      <c r="AK897" s="686"/>
      <c r="AL897" s="671"/>
      <c r="AM897" s="672"/>
      <c r="AN897" s="672"/>
      <c r="AO897" s="673"/>
      <c r="AP897" s="278"/>
      <c r="AQ897" s="278"/>
      <c r="AR897" s="278"/>
      <c r="AS897" s="278"/>
      <c r="AT897" s="278"/>
      <c r="AU897" s="278"/>
      <c r="AV897" s="278"/>
      <c r="AW897" s="278"/>
      <c r="AX897" s="278"/>
      <c r="AY897">
        <f>COUNTA($C$897)</f>
        <v>0</v>
      </c>
    </row>
    <row r="898" spans="1:51" hidden="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86"/>
      <c r="AI898" s="686"/>
      <c r="AJ898" s="686"/>
      <c r="AK898" s="686"/>
      <c r="AL898" s="671"/>
      <c r="AM898" s="672"/>
      <c r="AN898" s="672"/>
      <c r="AO898" s="673"/>
      <c r="AP898" s="278"/>
      <c r="AQ898" s="278"/>
      <c r="AR898" s="278"/>
      <c r="AS898" s="278"/>
      <c r="AT898" s="278"/>
      <c r="AU898" s="278"/>
      <c r="AV898" s="278"/>
      <c r="AW898" s="278"/>
      <c r="AX898" s="278"/>
      <c r="AY898">
        <f>COUNTA($C$898)</f>
        <v>0</v>
      </c>
    </row>
    <row r="899" spans="1:51" hidden="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86"/>
      <c r="AI899" s="686"/>
      <c r="AJ899" s="686"/>
      <c r="AK899" s="686"/>
      <c r="AL899" s="671"/>
      <c r="AM899" s="672"/>
      <c r="AN899" s="672"/>
      <c r="AO899" s="673"/>
      <c r="AP899" s="278"/>
      <c r="AQ899" s="278"/>
      <c r="AR899" s="278"/>
      <c r="AS899" s="278"/>
      <c r="AT899" s="278"/>
      <c r="AU899" s="278"/>
      <c r="AV899" s="278"/>
      <c r="AW899" s="278"/>
      <c r="AX899" s="278"/>
      <c r="AY899">
        <f>COUNTA($C$899)</f>
        <v>0</v>
      </c>
    </row>
    <row r="900" spans="1:51" hidden="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86"/>
      <c r="AI900" s="686"/>
      <c r="AJ900" s="686"/>
      <c r="AK900" s="686"/>
      <c r="AL900" s="671"/>
      <c r="AM900" s="672"/>
      <c r="AN900" s="672"/>
      <c r="AO900" s="673"/>
      <c r="AP900" s="278"/>
      <c r="AQ900" s="278"/>
      <c r="AR900" s="278"/>
      <c r="AS900" s="278"/>
      <c r="AT900" s="278"/>
      <c r="AU900" s="278"/>
      <c r="AV900" s="278"/>
      <c r="AW900" s="278"/>
      <c r="AX900" s="278"/>
      <c r="AY900">
        <f>COUNTA($C$900)</f>
        <v>0</v>
      </c>
    </row>
    <row r="901" spans="1:51" hidden="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86"/>
      <c r="AI901" s="686"/>
      <c r="AJ901" s="686"/>
      <c r="AK901" s="686"/>
      <c r="AL901" s="671"/>
      <c r="AM901" s="672"/>
      <c r="AN901" s="672"/>
      <c r="AO901" s="673"/>
      <c r="AP901" s="278"/>
      <c r="AQ901" s="278"/>
      <c r="AR901" s="278"/>
      <c r="AS901" s="278"/>
      <c r="AT901" s="278"/>
      <c r="AU901" s="278"/>
      <c r="AV901" s="278"/>
      <c r="AW901" s="278"/>
      <c r="AX901" s="278"/>
      <c r="AY901">
        <f>COUNTA($C$901)</f>
        <v>0</v>
      </c>
    </row>
    <row r="902" spans="1:51" hidden="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86"/>
      <c r="AI902" s="686"/>
      <c r="AJ902" s="686"/>
      <c r="AK902" s="686"/>
      <c r="AL902" s="671"/>
      <c r="AM902" s="672"/>
      <c r="AN902" s="672"/>
      <c r="AO902" s="673"/>
      <c r="AP902" s="278"/>
      <c r="AQ902" s="278"/>
      <c r="AR902" s="278"/>
      <c r="AS902" s="278"/>
      <c r="AT902" s="278"/>
      <c r="AU902" s="278"/>
      <c r="AV902" s="278"/>
      <c r="AW902" s="278"/>
      <c r="AX902" s="278"/>
      <c r="AY902">
        <f>COUNTA($C$902)</f>
        <v>0</v>
      </c>
    </row>
    <row r="903" spans="1:51" hidden="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86"/>
      <c r="AI903" s="686"/>
      <c r="AJ903" s="686"/>
      <c r="AK903" s="686"/>
      <c r="AL903" s="671"/>
      <c r="AM903" s="672"/>
      <c r="AN903" s="672"/>
      <c r="AO903" s="673"/>
      <c r="AP903" s="278"/>
      <c r="AQ903" s="278"/>
      <c r="AR903" s="278"/>
      <c r="AS903" s="278"/>
      <c r="AT903" s="278"/>
      <c r="AU903" s="278"/>
      <c r="AV903" s="278"/>
      <c r="AW903" s="278"/>
      <c r="AX903" s="278"/>
      <c r="AY903">
        <f>COUNTA($C$903)</f>
        <v>0</v>
      </c>
    </row>
    <row r="904" spans="1:51" hidden="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86"/>
      <c r="AI904" s="686"/>
      <c r="AJ904" s="686"/>
      <c r="AK904" s="686"/>
      <c r="AL904" s="671"/>
      <c r="AM904" s="672"/>
      <c r="AN904" s="672"/>
      <c r="AO904" s="673"/>
      <c r="AP904" s="278"/>
      <c r="AQ904" s="278"/>
      <c r="AR904" s="278"/>
      <c r="AS904" s="278"/>
      <c r="AT904" s="278"/>
      <c r="AU904" s="278"/>
      <c r="AV904" s="278"/>
      <c r="AW904" s="278"/>
      <c r="AX904" s="278"/>
      <c r="AY904">
        <f>COUNTA($C$904)</f>
        <v>0</v>
      </c>
    </row>
    <row r="905" spans="1:51" hidden="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86"/>
      <c r="AI905" s="686"/>
      <c r="AJ905" s="686"/>
      <c r="AK905" s="686"/>
      <c r="AL905" s="671"/>
      <c r="AM905" s="672"/>
      <c r="AN905" s="672"/>
      <c r="AO905" s="673"/>
      <c r="AP905" s="278"/>
      <c r="AQ905" s="278"/>
      <c r="AR905" s="278"/>
      <c r="AS905" s="278"/>
      <c r="AT905" s="278"/>
      <c r="AU905" s="278"/>
      <c r="AV905" s="278"/>
      <c r="AW905" s="278"/>
      <c r="AX905" s="278"/>
      <c r="AY905">
        <f>COUNTA($C$905)</f>
        <v>0</v>
      </c>
    </row>
    <row r="906" spans="1:51" hidden="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86"/>
      <c r="AI906" s="686"/>
      <c r="AJ906" s="686"/>
      <c r="AK906" s="686"/>
      <c r="AL906" s="671"/>
      <c r="AM906" s="672"/>
      <c r="AN906" s="672"/>
      <c r="AO906" s="673"/>
      <c r="AP906" s="278"/>
      <c r="AQ906" s="278"/>
      <c r="AR906" s="278"/>
      <c r="AS906" s="278"/>
      <c r="AT906" s="278"/>
      <c r="AU906" s="278"/>
      <c r="AV906" s="278"/>
      <c r="AW906" s="278"/>
      <c r="AX906" s="278"/>
      <c r="AY906">
        <f>COUNTA($C$906)</f>
        <v>0</v>
      </c>
    </row>
    <row r="907" spans="1:51" hidden="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86"/>
      <c r="AI907" s="686"/>
      <c r="AJ907" s="686"/>
      <c r="AK907" s="686"/>
      <c r="AL907" s="671"/>
      <c r="AM907" s="672"/>
      <c r="AN907" s="672"/>
      <c r="AO907" s="673"/>
      <c r="AP907" s="278"/>
      <c r="AQ907" s="278"/>
      <c r="AR907" s="278"/>
      <c r="AS907" s="278"/>
      <c r="AT907" s="278"/>
      <c r="AU907" s="278"/>
      <c r="AV907" s="278"/>
      <c r="AW907" s="278"/>
      <c r="AX907" s="278"/>
      <c r="AY907">
        <f>COUNTA($C$907)</f>
        <v>0</v>
      </c>
    </row>
    <row r="908" spans="1:5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x14ac:dyDescent="0.15">
      <c r="A909" s="5"/>
      <c r="B909" s="12" t="s">
        <v>491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8.5" customHeight="1" x14ac:dyDescent="0.15">
      <c r="A910" s="364"/>
      <c r="B910" s="364"/>
      <c r="C910" s="364" t="s">
        <v>94</v>
      </c>
      <c r="D910" s="364"/>
      <c r="E910" s="364"/>
      <c r="F910" s="364"/>
      <c r="G910" s="364"/>
      <c r="H910" s="364"/>
      <c r="I910" s="364"/>
      <c r="J910" s="429" t="s">
        <v>97</v>
      </c>
      <c r="K910" s="610"/>
      <c r="L910" s="610"/>
      <c r="M910" s="610"/>
      <c r="N910" s="610"/>
      <c r="O910" s="610"/>
      <c r="P910" s="364" t="s">
        <v>23</v>
      </c>
      <c r="Q910" s="364"/>
      <c r="R910" s="364"/>
      <c r="S910" s="364"/>
      <c r="T910" s="364"/>
      <c r="U910" s="364"/>
      <c r="V910" s="364"/>
      <c r="W910" s="364"/>
      <c r="X910" s="364"/>
      <c r="Y910" s="660" t="s">
        <v>462</v>
      </c>
      <c r="Z910" s="660"/>
      <c r="AA910" s="660"/>
      <c r="AB910" s="660"/>
      <c r="AC910" s="429" t="s">
        <v>389</v>
      </c>
      <c r="AD910" s="429"/>
      <c r="AE910" s="429"/>
      <c r="AF910" s="429"/>
      <c r="AG910" s="429"/>
      <c r="AH910" s="660" t="s">
        <v>518</v>
      </c>
      <c r="AI910" s="364"/>
      <c r="AJ910" s="364"/>
      <c r="AK910" s="364"/>
      <c r="AL910" s="364" t="s">
        <v>24</v>
      </c>
      <c r="AM910" s="364"/>
      <c r="AN910" s="364"/>
      <c r="AO910" s="247"/>
      <c r="AP910" s="429" t="s">
        <v>466</v>
      </c>
      <c r="AQ910" s="429"/>
      <c r="AR910" s="429"/>
      <c r="AS910" s="429"/>
      <c r="AT910" s="429"/>
      <c r="AU910" s="429"/>
      <c r="AV910" s="429"/>
      <c r="AW910" s="429"/>
      <c r="AX910" s="429"/>
      <c r="AY910">
        <f>$AY$908</f>
        <v>1</v>
      </c>
    </row>
    <row r="911" spans="1:51" ht="41.25" customHeight="1" x14ac:dyDescent="0.15">
      <c r="A911" s="661">
        <v>1</v>
      </c>
      <c r="B911" s="661">
        <v>1</v>
      </c>
      <c r="C911" s="662" t="s">
        <v>122</v>
      </c>
      <c r="D911" s="662"/>
      <c r="E911" s="662"/>
      <c r="F911" s="662"/>
      <c r="G911" s="662"/>
      <c r="H911" s="662"/>
      <c r="I911" s="662"/>
      <c r="J911" s="663">
        <v>7010701007666</v>
      </c>
      <c r="K911" s="663"/>
      <c r="L911" s="663"/>
      <c r="M911" s="663"/>
      <c r="N911" s="663"/>
      <c r="O911" s="663"/>
      <c r="P911" s="664" t="s">
        <v>640</v>
      </c>
      <c r="Q911" s="664"/>
      <c r="R911" s="664"/>
      <c r="S911" s="664"/>
      <c r="T911" s="664"/>
      <c r="U911" s="664"/>
      <c r="V911" s="664"/>
      <c r="W911" s="664"/>
      <c r="X911" s="664"/>
      <c r="Y911" s="665">
        <v>26</v>
      </c>
      <c r="Z911" s="666"/>
      <c r="AA911" s="666"/>
      <c r="AB911" s="667"/>
      <c r="AC911" s="668" t="s">
        <v>527</v>
      </c>
      <c r="AD911" s="669"/>
      <c r="AE911" s="669"/>
      <c r="AF911" s="669"/>
      <c r="AG911" s="669"/>
      <c r="AH911" s="670">
        <v>29</v>
      </c>
      <c r="AI911" s="670"/>
      <c r="AJ911" s="670"/>
      <c r="AK911" s="670"/>
      <c r="AL911" s="671">
        <v>99.9</v>
      </c>
      <c r="AM911" s="672"/>
      <c r="AN911" s="672"/>
      <c r="AO911" s="673"/>
      <c r="AP911" s="278"/>
      <c r="AQ911" s="278"/>
      <c r="AR911" s="278"/>
      <c r="AS911" s="278"/>
      <c r="AT911" s="278"/>
      <c r="AU911" s="278"/>
      <c r="AV911" s="278"/>
      <c r="AW911" s="278"/>
      <c r="AX911" s="278"/>
      <c r="AY911">
        <f>$AY$908</f>
        <v>1</v>
      </c>
    </row>
    <row r="912" spans="1:51" ht="54.75" customHeight="1" x14ac:dyDescent="0.15">
      <c r="A912" s="661">
        <v>2</v>
      </c>
      <c r="B912" s="661">
        <v>1</v>
      </c>
      <c r="C912" s="662" t="s">
        <v>108</v>
      </c>
      <c r="D912" s="662"/>
      <c r="E912" s="662"/>
      <c r="F912" s="662"/>
      <c r="G912" s="662"/>
      <c r="H912" s="662"/>
      <c r="I912" s="662"/>
      <c r="J912" s="663">
        <v>7000020422118</v>
      </c>
      <c r="K912" s="663"/>
      <c r="L912" s="663"/>
      <c r="M912" s="663"/>
      <c r="N912" s="663"/>
      <c r="O912" s="663"/>
      <c r="P912" s="664" t="s">
        <v>229</v>
      </c>
      <c r="Q912" s="664"/>
      <c r="R912" s="664"/>
      <c r="S912" s="664"/>
      <c r="T912" s="664"/>
      <c r="U912" s="664"/>
      <c r="V912" s="664"/>
      <c r="W912" s="664"/>
      <c r="X912" s="664"/>
      <c r="Y912" s="665">
        <v>26</v>
      </c>
      <c r="Z912" s="666"/>
      <c r="AA912" s="666"/>
      <c r="AB912" s="667"/>
      <c r="AC912" s="668" t="s">
        <v>527</v>
      </c>
      <c r="AD912" s="669"/>
      <c r="AE912" s="669"/>
      <c r="AF912" s="669"/>
      <c r="AG912" s="669"/>
      <c r="AH912" s="670">
        <v>29</v>
      </c>
      <c r="AI912" s="670"/>
      <c r="AJ912" s="670"/>
      <c r="AK912" s="670"/>
      <c r="AL912" s="671">
        <v>99.9</v>
      </c>
      <c r="AM912" s="672"/>
      <c r="AN912" s="672"/>
      <c r="AO912" s="673"/>
      <c r="AP912" s="278"/>
      <c r="AQ912" s="278"/>
      <c r="AR912" s="278"/>
      <c r="AS912" s="278"/>
      <c r="AT912" s="278"/>
      <c r="AU912" s="278"/>
      <c r="AV912" s="278"/>
      <c r="AW912" s="278"/>
      <c r="AX912" s="278"/>
      <c r="AY912">
        <f>COUNTA($C$912)</f>
        <v>1</v>
      </c>
    </row>
    <row r="913" spans="1:51" ht="54.75" customHeight="1" x14ac:dyDescent="0.15">
      <c r="A913" s="661">
        <v>3</v>
      </c>
      <c r="B913" s="661">
        <v>1</v>
      </c>
      <c r="C913" s="662" t="s">
        <v>745</v>
      </c>
      <c r="D913" s="662"/>
      <c r="E913" s="662"/>
      <c r="F913" s="662"/>
      <c r="G913" s="662"/>
      <c r="H913" s="662"/>
      <c r="I913" s="662"/>
      <c r="J913" s="663">
        <v>8010401050783</v>
      </c>
      <c r="K913" s="663"/>
      <c r="L913" s="663"/>
      <c r="M913" s="663"/>
      <c r="N913" s="663"/>
      <c r="O913" s="663"/>
      <c r="P913" s="664" t="s">
        <v>801</v>
      </c>
      <c r="Q913" s="664"/>
      <c r="R913" s="664"/>
      <c r="S913" s="664"/>
      <c r="T913" s="664"/>
      <c r="U913" s="664"/>
      <c r="V913" s="664"/>
      <c r="W913" s="664"/>
      <c r="X913" s="664"/>
      <c r="Y913" s="665">
        <v>21</v>
      </c>
      <c r="Z913" s="666"/>
      <c r="AA913" s="666"/>
      <c r="AB913" s="667"/>
      <c r="AC913" s="668" t="s">
        <v>527</v>
      </c>
      <c r="AD913" s="669"/>
      <c r="AE913" s="669"/>
      <c r="AF913" s="669"/>
      <c r="AG913" s="669"/>
      <c r="AH913" s="686">
        <v>29</v>
      </c>
      <c r="AI913" s="686"/>
      <c r="AJ913" s="686"/>
      <c r="AK913" s="686"/>
      <c r="AL913" s="671">
        <v>99.7</v>
      </c>
      <c r="AM913" s="672"/>
      <c r="AN913" s="672"/>
      <c r="AO913" s="673"/>
      <c r="AP913" s="278"/>
      <c r="AQ913" s="278"/>
      <c r="AR913" s="278"/>
      <c r="AS913" s="278"/>
      <c r="AT913" s="278"/>
      <c r="AU913" s="278"/>
      <c r="AV913" s="278"/>
      <c r="AW913" s="278"/>
      <c r="AX913" s="278"/>
      <c r="AY913">
        <f>COUNTA($C$913)</f>
        <v>1</v>
      </c>
    </row>
    <row r="914" spans="1:51" ht="41.25" customHeight="1" x14ac:dyDescent="0.15">
      <c r="A914" s="661">
        <v>4</v>
      </c>
      <c r="B914" s="661">
        <v>1</v>
      </c>
      <c r="C914" s="662" t="s">
        <v>798</v>
      </c>
      <c r="D914" s="662"/>
      <c r="E914" s="662"/>
      <c r="F914" s="662"/>
      <c r="G914" s="662"/>
      <c r="H914" s="662"/>
      <c r="I914" s="662"/>
      <c r="J914" s="663">
        <v>1011001035966</v>
      </c>
      <c r="K914" s="663"/>
      <c r="L914" s="663"/>
      <c r="M914" s="663"/>
      <c r="N914" s="663"/>
      <c r="O914" s="663"/>
      <c r="P914" s="664" t="s">
        <v>802</v>
      </c>
      <c r="Q914" s="664"/>
      <c r="R914" s="664"/>
      <c r="S914" s="664"/>
      <c r="T914" s="664"/>
      <c r="U914" s="664"/>
      <c r="V914" s="664"/>
      <c r="W914" s="664"/>
      <c r="X914" s="664"/>
      <c r="Y914" s="665">
        <v>19</v>
      </c>
      <c r="Z914" s="666"/>
      <c r="AA914" s="666"/>
      <c r="AB914" s="667"/>
      <c r="AC914" s="668" t="s">
        <v>527</v>
      </c>
      <c r="AD914" s="669"/>
      <c r="AE914" s="669"/>
      <c r="AF914" s="669"/>
      <c r="AG914" s="669"/>
      <c r="AH914" s="687">
        <v>29</v>
      </c>
      <c r="AI914" s="688"/>
      <c r="AJ914" s="688"/>
      <c r="AK914" s="689"/>
      <c r="AL914" s="671">
        <v>99.9</v>
      </c>
      <c r="AM914" s="672"/>
      <c r="AN914" s="672"/>
      <c r="AO914" s="673"/>
      <c r="AP914" s="278"/>
      <c r="AQ914" s="278"/>
      <c r="AR914" s="278"/>
      <c r="AS914" s="278"/>
      <c r="AT914" s="278"/>
      <c r="AU914" s="278"/>
      <c r="AV914" s="278"/>
      <c r="AW914" s="278"/>
      <c r="AX914" s="278"/>
      <c r="AY914">
        <f>COUNTA($C$914)</f>
        <v>1</v>
      </c>
    </row>
    <row r="915" spans="1:51" ht="69" customHeight="1" x14ac:dyDescent="0.15">
      <c r="A915" s="661">
        <v>5</v>
      </c>
      <c r="B915" s="661">
        <v>1</v>
      </c>
      <c r="C915" s="662" t="s">
        <v>779</v>
      </c>
      <c r="D915" s="662"/>
      <c r="E915" s="662"/>
      <c r="F915" s="662"/>
      <c r="G915" s="662"/>
      <c r="H915" s="662"/>
      <c r="I915" s="662"/>
      <c r="J915" s="663">
        <v>5290801002046</v>
      </c>
      <c r="K915" s="663"/>
      <c r="L915" s="663"/>
      <c r="M915" s="663"/>
      <c r="N915" s="663"/>
      <c r="O915" s="663"/>
      <c r="P915" s="664" t="s">
        <v>803</v>
      </c>
      <c r="Q915" s="664"/>
      <c r="R915" s="664"/>
      <c r="S915" s="664"/>
      <c r="T915" s="664"/>
      <c r="U915" s="664"/>
      <c r="V915" s="664"/>
      <c r="W915" s="664"/>
      <c r="X915" s="664"/>
      <c r="Y915" s="665">
        <v>17</v>
      </c>
      <c r="Z915" s="666"/>
      <c r="AA915" s="666"/>
      <c r="AB915" s="667"/>
      <c r="AC915" s="668" t="s">
        <v>527</v>
      </c>
      <c r="AD915" s="669"/>
      <c r="AE915" s="669"/>
      <c r="AF915" s="669"/>
      <c r="AG915" s="669"/>
      <c r="AH915" s="687">
        <v>29</v>
      </c>
      <c r="AI915" s="688"/>
      <c r="AJ915" s="688"/>
      <c r="AK915" s="689"/>
      <c r="AL915" s="671">
        <v>99.9</v>
      </c>
      <c r="AM915" s="672"/>
      <c r="AN915" s="672"/>
      <c r="AO915" s="673"/>
      <c r="AP915" s="278"/>
      <c r="AQ915" s="278"/>
      <c r="AR915" s="278"/>
      <c r="AS915" s="278"/>
      <c r="AT915" s="278"/>
      <c r="AU915" s="278"/>
      <c r="AV915" s="278"/>
      <c r="AW915" s="278"/>
      <c r="AX915" s="278"/>
      <c r="AY915">
        <f>COUNTA($C$915)</f>
        <v>1</v>
      </c>
    </row>
    <row r="916" spans="1:51" ht="58.5" customHeight="1" x14ac:dyDescent="0.15">
      <c r="A916" s="661">
        <v>6</v>
      </c>
      <c r="B916" s="661">
        <v>1</v>
      </c>
      <c r="C916" s="662" t="s">
        <v>126</v>
      </c>
      <c r="D916" s="662"/>
      <c r="E916" s="662"/>
      <c r="F916" s="662"/>
      <c r="G916" s="662"/>
      <c r="H916" s="662"/>
      <c r="I916" s="662"/>
      <c r="J916" s="663">
        <v>9010001031943</v>
      </c>
      <c r="K916" s="663"/>
      <c r="L916" s="663"/>
      <c r="M916" s="663"/>
      <c r="N916" s="663"/>
      <c r="O916" s="663"/>
      <c r="P916" s="664" t="s">
        <v>804</v>
      </c>
      <c r="Q916" s="664"/>
      <c r="R916" s="664"/>
      <c r="S916" s="664"/>
      <c r="T916" s="664"/>
      <c r="U916" s="664"/>
      <c r="V916" s="664"/>
      <c r="W916" s="664"/>
      <c r="X916" s="664"/>
      <c r="Y916" s="665">
        <v>16</v>
      </c>
      <c r="Z916" s="666"/>
      <c r="AA916" s="666"/>
      <c r="AB916" s="667"/>
      <c r="AC916" s="668" t="s">
        <v>527</v>
      </c>
      <c r="AD916" s="669"/>
      <c r="AE916" s="669"/>
      <c r="AF916" s="669"/>
      <c r="AG916" s="669"/>
      <c r="AH916" s="687">
        <v>29</v>
      </c>
      <c r="AI916" s="688"/>
      <c r="AJ916" s="688"/>
      <c r="AK916" s="689"/>
      <c r="AL916" s="671">
        <v>99.9</v>
      </c>
      <c r="AM916" s="672"/>
      <c r="AN916" s="672"/>
      <c r="AO916" s="673"/>
      <c r="AP916" s="278"/>
      <c r="AQ916" s="278"/>
      <c r="AR916" s="278"/>
      <c r="AS916" s="278"/>
      <c r="AT916" s="278"/>
      <c r="AU916" s="278"/>
      <c r="AV916" s="278"/>
      <c r="AW916" s="278"/>
      <c r="AX916" s="278"/>
      <c r="AY916">
        <f>COUNTA($C$916)</f>
        <v>1</v>
      </c>
    </row>
    <row r="917" spans="1:51" ht="40.5" customHeight="1" x14ac:dyDescent="0.15">
      <c r="A917" s="661">
        <v>7</v>
      </c>
      <c r="B917" s="661">
        <v>1</v>
      </c>
      <c r="C917" s="662" t="s">
        <v>701</v>
      </c>
      <c r="D917" s="662"/>
      <c r="E917" s="662"/>
      <c r="F917" s="662"/>
      <c r="G917" s="662"/>
      <c r="H917" s="662"/>
      <c r="I917" s="662"/>
      <c r="J917" s="663">
        <v>7000020372081</v>
      </c>
      <c r="K917" s="663"/>
      <c r="L917" s="663"/>
      <c r="M917" s="663"/>
      <c r="N917" s="663"/>
      <c r="O917" s="663"/>
      <c r="P917" s="664" t="s">
        <v>366</v>
      </c>
      <c r="Q917" s="664"/>
      <c r="R917" s="664"/>
      <c r="S917" s="664"/>
      <c r="T917" s="664"/>
      <c r="U917" s="664"/>
      <c r="V917" s="664"/>
      <c r="W917" s="664"/>
      <c r="X917" s="664"/>
      <c r="Y917" s="665">
        <v>16</v>
      </c>
      <c r="Z917" s="666"/>
      <c r="AA917" s="666"/>
      <c r="AB917" s="667"/>
      <c r="AC917" s="668" t="s">
        <v>527</v>
      </c>
      <c r="AD917" s="669"/>
      <c r="AE917" s="669"/>
      <c r="AF917" s="669"/>
      <c r="AG917" s="669"/>
      <c r="AH917" s="686">
        <v>29</v>
      </c>
      <c r="AI917" s="686"/>
      <c r="AJ917" s="686"/>
      <c r="AK917" s="686"/>
      <c r="AL917" s="671">
        <v>99.3</v>
      </c>
      <c r="AM917" s="672"/>
      <c r="AN917" s="672"/>
      <c r="AO917" s="673"/>
      <c r="AP917" s="278"/>
      <c r="AQ917" s="278"/>
      <c r="AR917" s="278"/>
      <c r="AS917" s="278"/>
      <c r="AT917" s="278"/>
      <c r="AU917" s="278"/>
      <c r="AV917" s="278"/>
      <c r="AW917" s="278"/>
      <c r="AX917" s="278"/>
      <c r="AY917">
        <f>COUNTA($C$917)</f>
        <v>1</v>
      </c>
    </row>
    <row r="918" spans="1:51" ht="63" customHeight="1" x14ac:dyDescent="0.15">
      <c r="A918" s="661">
        <v>8</v>
      </c>
      <c r="B918" s="661">
        <v>1</v>
      </c>
      <c r="C918" s="662" t="s">
        <v>807</v>
      </c>
      <c r="D918" s="662"/>
      <c r="E918" s="662"/>
      <c r="F918" s="662"/>
      <c r="G918" s="662"/>
      <c r="H918" s="662"/>
      <c r="I918" s="662"/>
      <c r="J918" s="663">
        <v>1180005014191</v>
      </c>
      <c r="K918" s="663"/>
      <c r="L918" s="663"/>
      <c r="M918" s="663"/>
      <c r="N918" s="663"/>
      <c r="O918" s="663"/>
      <c r="P918" s="664" t="s">
        <v>222</v>
      </c>
      <c r="Q918" s="664"/>
      <c r="R918" s="664"/>
      <c r="S918" s="664"/>
      <c r="T918" s="664"/>
      <c r="U918" s="664"/>
      <c r="V918" s="664"/>
      <c r="W918" s="664"/>
      <c r="X918" s="664"/>
      <c r="Y918" s="665">
        <v>10</v>
      </c>
      <c r="Z918" s="666"/>
      <c r="AA918" s="666"/>
      <c r="AB918" s="667"/>
      <c r="AC918" s="668" t="s">
        <v>527</v>
      </c>
      <c r="AD918" s="669"/>
      <c r="AE918" s="669"/>
      <c r="AF918" s="669"/>
      <c r="AG918" s="669"/>
      <c r="AH918" s="686">
        <v>29</v>
      </c>
      <c r="AI918" s="686"/>
      <c r="AJ918" s="686"/>
      <c r="AK918" s="686"/>
      <c r="AL918" s="671">
        <v>99.7</v>
      </c>
      <c r="AM918" s="672"/>
      <c r="AN918" s="672"/>
      <c r="AO918" s="673"/>
      <c r="AP918" s="278"/>
      <c r="AQ918" s="278"/>
      <c r="AR918" s="278"/>
      <c r="AS918" s="278"/>
      <c r="AT918" s="278"/>
      <c r="AU918" s="278"/>
      <c r="AV918" s="278"/>
      <c r="AW918" s="278"/>
      <c r="AX918" s="278"/>
      <c r="AY918">
        <f>COUNTA($C$918)</f>
        <v>1</v>
      </c>
    </row>
    <row r="919" spans="1:51" ht="80.25" customHeight="1" x14ac:dyDescent="0.15">
      <c r="A919" s="661">
        <v>9</v>
      </c>
      <c r="B919" s="661">
        <v>1</v>
      </c>
      <c r="C919" s="662" t="s">
        <v>800</v>
      </c>
      <c r="D919" s="662"/>
      <c r="E919" s="662"/>
      <c r="F919" s="662"/>
      <c r="G919" s="662"/>
      <c r="H919" s="662"/>
      <c r="I919" s="662"/>
      <c r="J919" s="663">
        <v>3021001004951</v>
      </c>
      <c r="K919" s="663"/>
      <c r="L919" s="663"/>
      <c r="M919" s="663"/>
      <c r="N919" s="663"/>
      <c r="O919" s="663"/>
      <c r="P919" s="664" t="s">
        <v>805</v>
      </c>
      <c r="Q919" s="664"/>
      <c r="R919" s="664"/>
      <c r="S919" s="664"/>
      <c r="T919" s="664"/>
      <c r="U919" s="664"/>
      <c r="V919" s="664"/>
      <c r="W919" s="664"/>
      <c r="X919" s="664"/>
      <c r="Y919" s="665">
        <v>9</v>
      </c>
      <c r="Z919" s="666"/>
      <c r="AA919" s="666"/>
      <c r="AB919" s="667"/>
      <c r="AC919" s="668" t="s">
        <v>527</v>
      </c>
      <c r="AD919" s="669"/>
      <c r="AE919" s="669"/>
      <c r="AF919" s="669"/>
      <c r="AG919" s="669"/>
      <c r="AH919" s="686">
        <v>29</v>
      </c>
      <c r="AI919" s="686"/>
      <c r="AJ919" s="686"/>
      <c r="AK919" s="686"/>
      <c r="AL919" s="671">
        <v>99.9</v>
      </c>
      <c r="AM919" s="672"/>
      <c r="AN919" s="672"/>
      <c r="AO919" s="673"/>
      <c r="AP919" s="278"/>
      <c r="AQ919" s="278"/>
      <c r="AR919" s="278"/>
      <c r="AS919" s="278"/>
      <c r="AT919" s="278"/>
      <c r="AU919" s="278"/>
      <c r="AV919" s="278"/>
      <c r="AW919" s="278"/>
      <c r="AX919" s="278"/>
      <c r="AY919">
        <f>COUNTA($C$919)</f>
        <v>1</v>
      </c>
    </row>
    <row r="920" spans="1:51" ht="69" customHeight="1" x14ac:dyDescent="0.15">
      <c r="A920" s="661">
        <v>10</v>
      </c>
      <c r="B920" s="661">
        <v>1</v>
      </c>
      <c r="C920" s="662" t="s">
        <v>753</v>
      </c>
      <c r="D920" s="662"/>
      <c r="E920" s="662"/>
      <c r="F920" s="662"/>
      <c r="G920" s="662"/>
      <c r="H920" s="662"/>
      <c r="I920" s="662"/>
      <c r="J920" s="663">
        <v>1010001143390</v>
      </c>
      <c r="K920" s="663"/>
      <c r="L920" s="663"/>
      <c r="M920" s="663"/>
      <c r="N920" s="663"/>
      <c r="O920" s="663"/>
      <c r="P920" s="664" t="s">
        <v>806</v>
      </c>
      <c r="Q920" s="664"/>
      <c r="R920" s="664"/>
      <c r="S920" s="664"/>
      <c r="T920" s="664"/>
      <c r="U920" s="664"/>
      <c r="V920" s="664"/>
      <c r="W920" s="664"/>
      <c r="X920" s="664"/>
      <c r="Y920" s="665">
        <v>9</v>
      </c>
      <c r="Z920" s="666"/>
      <c r="AA920" s="666"/>
      <c r="AB920" s="667"/>
      <c r="AC920" s="668" t="s">
        <v>527</v>
      </c>
      <c r="AD920" s="669"/>
      <c r="AE920" s="669"/>
      <c r="AF920" s="669"/>
      <c r="AG920" s="669"/>
      <c r="AH920" s="686">
        <v>29</v>
      </c>
      <c r="AI920" s="686"/>
      <c r="AJ920" s="686"/>
      <c r="AK920" s="686"/>
      <c r="AL920" s="671">
        <v>99</v>
      </c>
      <c r="AM920" s="672"/>
      <c r="AN920" s="672"/>
      <c r="AO920" s="673"/>
      <c r="AP920" s="278"/>
      <c r="AQ920" s="278"/>
      <c r="AR920" s="278"/>
      <c r="AS920" s="278"/>
      <c r="AT920" s="278"/>
      <c r="AU920" s="278"/>
      <c r="AV920" s="278"/>
      <c r="AW920" s="278"/>
      <c r="AX920" s="278"/>
      <c r="AY920">
        <f>COUNTA($C$920)</f>
        <v>1</v>
      </c>
    </row>
    <row r="921" spans="1:51" hidden="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86"/>
      <c r="AI921" s="686"/>
      <c r="AJ921" s="686"/>
      <c r="AK921" s="686"/>
      <c r="AL921" s="671"/>
      <c r="AM921" s="672"/>
      <c r="AN921" s="672"/>
      <c r="AO921" s="673"/>
      <c r="AP921" s="278"/>
      <c r="AQ921" s="278"/>
      <c r="AR921" s="278"/>
      <c r="AS921" s="278"/>
      <c r="AT921" s="278"/>
      <c r="AU921" s="278"/>
      <c r="AV921" s="278"/>
      <c r="AW921" s="278"/>
      <c r="AX921" s="278"/>
      <c r="AY921">
        <f>COUNTA($C$921)</f>
        <v>0</v>
      </c>
    </row>
    <row r="922" spans="1:51" hidden="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86"/>
      <c r="AI922" s="686"/>
      <c r="AJ922" s="686"/>
      <c r="AK922" s="686"/>
      <c r="AL922" s="671"/>
      <c r="AM922" s="672"/>
      <c r="AN922" s="672"/>
      <c r="AO922" s="673"/>
      <c r="AP922" s="278"/>
      <c r="AQ922" s="278"/>
      <c r="AR922" s="278"/>
      <c r="AS922" s="278"/>
      <c r="AT922" s="278"/>
      <c r="AU922" s="278"/>
      <c r="AV922" s="278"/>
      <c r="AW922" s="278"/>
      <c r="AX922" s="278"/>
      <c r="AY922">
        <f>COUNTA($C$922)</f>
        <v>0</v>
      </c>
    </row>
    <row r="923" spans="1:51" hidden="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86"/>
      <c r="AI923" s="686"/>
      <c r="AJ923" s="686"/>
      <c r="AK923" s="686"/>
      <c r="AL923" s="671"/>
      <c r="AM923" s="672"/>
      <c r="AN923" s="672"/>
      <c r="AO923" s="673"/>
      <c r="AP923" s="278"/>
      <c r="AQ923" s="278"/>
      <c r="AR923" s="278"/>
      <c r="AS923" s="278"/>
      <c r="AT923" s="278"/>
      <c r="AU923" s="278"/>
      <c r="AV923" s="278"/>
      <c r="AW923" s="278"/>
      <c r="AX923" s="278"/>
      <c r="AY923">
        <f>COUNTA($C$923)</f>
        <v>0</v>
      </c>
    </row>
    <row r="924" spans="1:51" hidden="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86"/>
      <c r="AI924" s="686"/>
      <c r="AJ924" s="686"/>
      <c r="AK924" s="686"/>
      <c r="AL924" s="671"/>
      <c r="AM924" s="672"/>
      <c r="AN924" s="672"/>
      <c r="AO924" s="673"/>
      <c r="AP924" s="278"/>
      <c r="AQ924" s="278"/>
      <c r="AR924" s="278"/>
      <c r="AS924" s="278"/>
      <c r="AT924" s="278"/>
      <c r="AU924" s="278"/>
      <c r="AV924" s="278"/>
      <c r="AW924" s="278"/>
      <c r="AX924" s="278"/>
      <c r="AY924">
        <f>COUNTA($C$924)</f>
        <v>0</v>
      </c>
    </row>
    <row r="925" spans="1:51" hidden="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86"/>
      <c r="AI925" s="686"/>
      <c r="AJ925" s="686"/>
      <c r="AK925" s="686"/>
      <c r="AL925" s="671"/>
      <c r="AM925" s="672"/>
      <c r="AN925" s="672"/>
      <c r="AO925" s="673"/>
      <c r="AP925" s="278"/>
      <c r="AQ925" s="278"/>
      <c r="AR925" s="278"/>
      <c r="AS925" s="278"/>
      <c r="AT925" s="278"/>
      <c r="AU925" s="278"/>
      <c r="AV925" s="278"/>
      <c r="AW925" s="278"/>
      <c r="AX925" s="278"/>
      <c r="AY925">
        <f>COUNTA($C$925)</f>
        <v>0</v>
      </c>
    </row>
    <row r="926" spans="1:51" hidden="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86"/>
      <c r="AI926" s="686"/>
      <c r="AJ926" s="686"/>
      <c r="AK926" s="686"/>
      <c r="AL926" s="671"/>
      <c r="AM926" s="672"/>
      <c r="AN926" s="672"/>
      <c r="AO926" s="673"/>
      <c r="AP926" s="278"/>
      <c r="AQ926" s="278"/>
      <c r="AR926" s="278"/>
      <c r="AS926" s="278"/>
      <c r="AT926" s="278"/>
      <c r="AU926" s="278"/>
      <c r="AV926" s="278"/>
      <c r="AW926" s="278"/>
      <c r="AX926" s="278"/>
      <c r="AY926">
        <f>COUNTA($C$926)</f>
        <v>0</v>
      </c>
    </row>
    <row r="927" spans="1:51" s="1" customFormat="1" hidden="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86"/>
      <c r="AI927" s="686"/>
      <c r="AJ927" s="686"/>
      <c r="AK927" s="686"/>
      <c r="AL927" s="671"/>
      <c r="AM927" s="672"/>
      <c r="AN927" s="672"/>
      <c r="AO927" s="673"/>
      <c r="AP927" s="278"/>
      <c r="AQ927" s="278"/>
      <c r="AR927" s="278"/>
      <c r="AS927" s="278"/>
      <c r="AT927" s="278"/>
      <c r="AU927" s="278"/>
      <c r="AV927" s="278"/>
      <c r="AW927" s="278"/>
      <c r="AX927" s="278"/>
      <c r="AY927" s="2">
        <f>COUNTA($C$927)</f>
        <v>0</v>
      </c>
    </row>
    <row r="928" spans="1:51" hidden="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86"/>
      <c r="AI928" s="686"/>
      <c r="AJ928" s="686"/>
      <c r="AK928" s="686"/>
      <c r="AL928" s="671"/>
      <c r="AM928" s="672"/>
      <c r="AN928" s="672"/>
      <c r="AO928" s="673"/>
      <c r="AP928" s="278"/>
      <c r="AQ928" s="278"/>
      <c r="AR928" s="278"/>
      <c r="AS928" s="278"/>
      <c r="AT928" s="278"/>
      <c r="AU928" s="278"/>
      <c r="AV928" s="278"/>
      <c r="AW928" s="278"/>
      <c r="AX928" s="278"/>
      <c r="AY928">
        <f>COUNTA($C$928)</f>
        <v>0</v>
      </c>
    </row>
    <row r="929" spans="1:51" hidden="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86"/>
      <c r="AI929" s="686"/>
      <c r="AJ929" s="686"/>
      <c r="AK929" s="686"/>
      <c r="AL929" s="671"/>
      <c r="AM929" s="672"/>
      <c r="AN929" s="672"/>
      <c r="AO929" s="673"/>
      <c r="AP929" s="278"/>
      <c r="AQ929" s="278"/>
      <c r="AR929" s="278"/>
      <c r="AS929" s="278"/>
      <c r="AT929" s="278"/>
      <c r="AU929" s="278"/>
      <c r="AV929" s="278"/>
      <c r="AW929" s="278"/>
      <c r="AX929" s="278"/>
      <c r="AY929">
        <f>COUNTA($C$929)</f>
        <v>0</v>
      </c>
    </row>
    <row r="930" spans="1:51" hidden="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86"/>
      <c r="AI930" s="686"/>
      <c r="AJ930" s="686"/>
      <c r="AK930" s="686"/>
      <c r="AL930" s="671"/>
      <c r="AM930" s="672"/>
      <c r="AN930" s="672"/>
      <c r="AO930" s="673"/>
      <c r="AP930" s="278"/>
      <c r="AQ930" s="278"/>
      <c r="AR930" s="278"/>
      <c r="AS930" s="278"/>
      <c r="AT930" s="278"/>
      <c r="AU930" s="278"/>
      <c r="AV930" s="278"/>
      <c r="AW930" s="278"/>
      <c r="AX930" s="278"/>
      <c r="AY930">
        <f>COUNTA($C$930)</f>
        <v>0</v>
      </c>
    </row>
    <row r="931" spans="1:51" hidden="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86"/>
      <c r="AI931" s="686"/>
      <c r="AJ931" s="686"/>
      <c r="AK931" s="686"/>
      <c r="AL931" s="671"/>
      <c r="AM931" s="672"/>
      <c r="AN931" s="672"/>
      <c r="AO931" s="673"/>
      <c r="AP931" s="278"/>
      <c r="AQ931" s="278"/>
      <c r="AR931" s="278"/>
      <c r="AS931" s="278"/>
      <c r="AT931" s="278"/>
      <c r="AU931" s="278"/>
      <c r="AV931" s="278"/>
      <c r="AW931" s="278"/>
      <c r="AX931" s="278"/>
      <c r="AY931">
        <f>COUNTA($C$931)</f>
        <v>0</v>
      </c>
    </row>
    <row r="932" spans="1:51" hidden="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86"/>
      <c r="AI932" s="686"/>
      <c r="AJ932" s="686"/>
      <c r="AK932" s="686"/>
      <c r="AL932" s="671"/>
      <c r="AM932" s="672"/>
      <c r="AN932" s="672"/>
      <c r="AO932" s="673"/>
      <c r="AP932" s="278"/>
      <c r="AQ932" s="278"/>
      <c r="AR932" s="278"/>
      <c r="AS932" s="278"/>
      <c r="AT932" s="278"/>
      <c r="AU932" s="278"/>
      <c r="AV932" s="278"/>
      <c r="AW932" s="278"/>
      <c r="AX932" s="278"/>
      <c r="AY932">
        <f>COUNTA($C$932)</f>
        <v>0</v>
      </c>
    </row>
    <row r="933" spans="1:51" hidden="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86"/>
      <c r="AI933" s="686"/>
      <c r="AJ933" s="686"/>
      <c r="AK933" s="686"/>
      <c r="AL933" s="671"/>
      <c r="AM933" s="672"/>
      <c r="AN933" s="672"/>
      <c r="AO933" s="673"/>
      <c r="AP933" s="278"/>
      <c r="AQ933" s="278"/>
      <c r="AR933" s="278"/>
      <c r="AS933" s="278"/>
      <c r="AT933" s="278"/>
      <c r="AU933" s="278"/>
      <c r="AV933" s="278"/>
      <c r="AW933" s="278"/>
      <c r="AX933" s="278"/>
      <c r="AY933">
        <f>COUNTA($C$933)</f>
        <v>0</v>
      </c>
    </row>
    <row r="934" spans="1:51" hidden="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86"/>
      <c r="AI934" s="686"/>
      <c r="AJ934" s="686"/>
      <c r="AK934" s="686"/>
      <c r="AL934" s="671"/>
      <c r="AM934" s="672"/>
      <c r="AN934" s="672"/>
      <c r="AO934" s="673"/>
      <c r="AP934" s="278"/>
      <c r="AQ934" s="278"/>
      <c r="AR934" s="278"/>
      <c r="AS934" s="278"/>
      <c r="AT934" s="278"/>
      <c r="AU934" s="278"/>
      <c r="AV934" s="278"/>
      <c r="AW934" s="278"/>
      <c r="AX934" s="278"/>
      <c r="AY934">
        <f>COUNTA($C$934)</f>
        <v>0</v>
      </c>
    </row>
    <row r="935" spans="1:51" hidden="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86"/>
      <c r="AI935" s="686"/>
      <c r="AJ935" s="686"/>
      <c r="AK935" s="686"/>
      <c r="AL935" s="671"/>
      <c r="AM935" s="672"/>
      <c r="AN935" s="672"/>
      <c r="AO935" s="673"/>
      <c r="AP935" s="278"/>
      <c r="AQ935" s="278"/>
      <c r="AR935" s="278"/>
      <c r="AS935" s="278"/>
      <c r="AT935" s="278"/>
      <c r="AU935" s="278"/>
      <c r="AV935" s="278"/>
      <c r="AW935" s="278"/>
      <c r="AX935" s="278"/>
      <c r="AY935">
        <f>COUNTA($C$935)</f>
        <v>0</v>
      </c>
    </row>
    <row r="936" spans="1:51" hidden="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86"/>
      <c r="AI936" s="686"/>
      <c r="AJ936" s="686"/>
      <c r="AK936" s="686"/>
      <c r="AL936" s="671"/>
      <c r="AM936" s="672"/>
      <c r="AN936" s="672"/>
      <c r="AO936" s="673"/>
      <c r="AP936" s="278"/>
      <c r="AQ936" s="278"/>
      <c r="AR936" s="278"/>
      <c r="AS936" s="278"/>
      <c r="AT936" s="278"/>
      <c r="AU936" s="278"/>
      <c r="AV936" s="278"/>
      <c r="AW936" s="278"/>
      <c r="AX936" s="278"/>
      <c r="AY936">
        <f>COUNTA($C$936)</f>
        <v>0</v>
      </c>
    </row>
    <row r="937" spans="1:51" hidden="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86"/>
      <c r="AI937" s="686"/>
      <c r="AJ937" s="686"/>
      <c r="AK937" s="686"/>
      <c r="AL937" s="671"/>
      <c r="AM937" s="672"/>
      <c r="AN937" s="672"/>
      <c r="AO937" s="673"/>
      <c r="AP937" s="278"/>
      <c r="AQ937" s="278"/>
      <c r="AR937" s="278"/>
      <c r="AS937" s="278"/>
      <c r="AT937" s="278"/>
      <c r="AU937" s="278"/>
      <c r="AV937" s="278"/>
      <c r="AW937" s="278"/>
      <c r="AX937" s="278"/>
      <c r="AY937">
        <f>COUNTA($C$937)</f>
        <v>0</v>
      </c>
    </row>
    <row r="938" spans="1:51" hidden="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86"/>
      <c r="AI938" s="686"/>
      <c r="AJ938" s="686"/>
      <c r="AK938" s="686"/>
      <c r="AL938" s="671"/>
      <c r="AM938" s="672"/>
      <c r="AN938" s="672"/>
      <c r="AO938" s="673"/>
      <c r="AP938" s="278"/>
      <c r="AQ938" s="278"/>
      <c r="AR938" s="278"/>
      <c r="AS938" s="278"/>
      <c r="AT938" s="278"/>
      <c r="AU938" s="278"/>
      <c r="AV938" s="278"/>
      <c r="AW938" s="278"/>
      <c r="AX938" s="278"/>
      <c r="AY938">
        <f>COUNTA($C$938)</f>
        <v>0</v>
      </c>
    </row>
    <row r="939" spans="1:51" hidden="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86"/>
      <c r="AI939" s="686"/>
      <c r="AJ939" s="686"/>
      <c r="AK939" s="686"/>
      <c r="AL939" s="671"/>
      <c r="AM939" s="672"/>
      <c r="AN939" s="672"/>
      <c r="AO939" s="673"/>
      <c r="AP939" s="278"/>
      <c r="AQ939" s="278"/>
      <c r="AR939" s="278"/>
      <c r="AS939" s="278"/>
      <c r="AT939" s="278"/>
      <c r="AU939" s="278"/>
      <c r="AV939" s="278"/>
      <c r="AW939" s="278"/>
      <c r="AX939" s="278"/>
      <c r="AY939">
        <f>COUNTA($C$939)</f>
        <v>0</v>
      </c>
    </row>
    <row r="940" spans="1:51" hidden="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86"/>
      <c r="AI940" s="686"/>
      <c r="AJ940" s="686"/>
      <c r="AK940" s="686"/>
      <c r="AL940" s="671"/>
      <c r="AM940" s="672"/>
      <c r="AN940" s="672"/>
      <c r="AO940" s="673"/>
      <c r="AP940" s="278"/>
      <c r="AQ940" s="278"/>
      <c r="AR940" s="278"/>
      <c r="AS940" s="278"/>
      <c r="AT940" s="278"/>
      <c r="AU940" s="278"/>
      <c r="AV940" s="278"/>
      <c r="AW940" s="278"/>
      <c r="AX940" s="278"/>
      <c r="AY940">
        <f>COUNTA($C$940)</f>
        <v>0</v>
      </c>
    </row>
    <row r="941" spans="1:5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x14ac:dyDescent="0.15">
      <c r="A942" s="5"/>
      <c r="B942" s="12" t="s">
        <v>341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8.5" customHeight="1" x14ac:dyDescent="0.15">
      <c r="A943" s="364"/>
      <c r="B943" s="364"/>
      <c r="C943" s="364" t="s">
        <v>94</v>
      </c>
      <c r="D943" s="364"/>
      <c r="E943" s="364"/>
      <c r="F943" s="364"/>
      <c r="G943" s="364"/>
      <c r="H943" s="364"/>
      <c r="I943" s="364"/>
      <c r="J943" s="429" t="s">
        <v>97</v>
      </c>
      <c r="K943" s="610"/>
      <c r="L943" s="610"/>
      <c r="M943" s="610"/>
      <c r="N943" s="610"/>
      <c r="O943" s="610"/>
      <c r="P943" s="364" t="s">
        <v>23</v>
      </c>
      <c r="Q943" s="364"/>
      <c r="R943" s="364"/>
      <c r="S943" s="364"/>
      <c r="T943" s="364"/>
      <c r="U943" s="364"/>
      <c r="V943" s="364"/>
      <c r="W943" s="364"/>
      <c r="X943" s="364"/>
      <c r="Y943" s="660" t="s">
        <v>462</v>
      </c>
      <c r="Z943" s="660"/>
      <c r="AA943" s="660"/>
      <c r="AB943" s="660"/>
      <c r="AC943" s="429" t="s">
        <v>389</v>
      </c>
      <c r="AD943" s="429"/>
      <c r="AE943" s="429"/>
      <c r="AF943" s="429"/>
      <c r="AG943" s="429"/>
      <c r="AH943" s="660" t="s">
        <v>518</v>
      </c>
      <c r="AI943" s="364"/>
      <c r="AJ943" s="364"/>
      <c r="AK943" s="364"/>
      <c r="AL943" s="364" t="s">
        <v>24</v>
      </c>
      <c r="AM943" s="364"/>
      <c r="AN943" s="364"/>
      <c r="AO943" s="247"/>
      <c r="AP943" s="429" t="s">
        <v>466</v>
      </c>
      <c r="AQ943" s="429"/>
      <c r="AR943" s="429"/>
      <c r="AS943" s="429"/>
      <c r="AT943" s="429"/>
      <c r="AU943" s="429"/>
      <c r="AV943" s="429"/>
      <c r="AW943" s="429"/>
      <c r="AX943" s="429"/>
      <c r="AY943">
        <f>$AY$941</f>
        <v>1</v>
      </c>
    </row>
    <row r="944" spans="1:51" ht="30.75" customHeight="1" x14ac:dyDescent="0.15">
      <c r="A944" s="661">
        <v>1</v>
      </c>
      <c r="B944" s="661">
        <v>1</v>
      </c>
      <c r="C944" s="662" t="s">
        <v>182</v>
      </c>
      <c r="D944" s="662"/>
      <c r="E944" s="662"/>
      <c r="F944" s="662"/>
      <c r="G944" s="662"/>
      <c r="H944" s="662"/>
      <c r="I944" s="662"/>
      <c r="J944" s="663">
        <v>9010001074645</v>
      </c>
      <c r="K944" s="663"/>
      <c r="L944" s="663"/>
      <c r="M944" s="663"/>
      <c r="N944" s="663"/>
      <c r="O944" s="663"/>
      <c r="P944" s="664" t="s">
        <v>808</v>
      </c>
      <c r="Q944" s="664"/>
      <c r="R944" s="664"/>
      <c r="S944" s="664"/>
      <c r="T944" s="664"/>
      <c r="U944" s="664"/>
      <c r="V944" s="664"/>
      <c r="W944" s="664"/>
      <c r="X944" s="664"/>
      <c r="Y944" s="665">
        <v>14</v>
      </c>
      <c r="Z944" s="666"/>
      <c r="AA944" s="666"/>
      <c r="AB944" s="667"/>
      <c r="AC944" s="668" t="s">
        <v>527</v>
      </c>
      <c r="AD944" s="669"/>
      <c r="AE944" s="669"/>
      <c r="AF944" s="669"/>
      <c r="AG944" s="669"/>
      <c r="AH944" s="670">
        <v>2</v>
      </c>
      <c r="AI944" s="670"/>
      <c r="AJ944" s="670"/>
      <c r="AK944" s="670"/>
      <c r="AL944" s="671">
        <v>99.9</v>
      </c>
      <c r="AM944" s="672"/>
      <c r="AN944" s="672"/>
      <c r="AO944" s="673"/>
      <c r="AP944" s="278"/>
      <c r="AQ944" s="278"/>
      <c r="AR944" s="278"/>
      <c r="AS944" s="278"/>
      <c r="AT944" s="278"/>
      <c r="AU944" s="278"/>
      <c r="AV944" s="278"/>
      <c r="AW944" s="278"/>
      <c r="AX944" s="278"/>
      <c r="AY944">
        <f>$AY$941</f>
        <v>1</v>
      </c>
    </row>
    <row r="945" spans="1:51" hidden="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idden="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86"/>
      <c r="AI946" s="686"/>
      <c r="AJ946" s="686"/>
      <c r="AK946" s="686"/>
      <c r="AL946" s="671"/>
      <c r="AM946" s="672"/>
      <c r="AN946" s="672"/>
      <c r="AO946" s="673"/>
      <c r="AP946" s="278"/>
      <c r="AQ946" s="278"/>
      <c r="AR946" s="278"/>
      <c r="AS946" s="278"/>
      <c r="AT946" s="278"/>
      <c r="AU946" s="278"/>
      <c r="AV946" s="278"/>
      <c r="AW946" s="278"/>
      <c r="AX946" s="278"/>
      <c r="AY946">
        <f>COUNTA($C$946)</f>
        <v>0</v>
      </c>
    </row>
    <row r="947" spans="1:51" hidden="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86"/>
      <c r="AI947" s="686"/>
      <c r="AJ947" s="686"/>
      <c r="AK947" s="686"/>
      <c r="AL947" s="671"/>
      <c r="AM947" s="672"/>
      <c r="AN947" s="672"/>
      <c r="AO947" s="673"/>
      <c r="AP947" s="278"/>
      <c r="AQ947" s="278"/>
      <c r="AR947" s="278"/>
      <c r="AS947" s="278"/>
      <c r="AT947" s="278"/>
      <c r="AU947" s="278"/>
      <c r="AV947" s="278"/>
      <c r="AW947" s="278"/>
      <c r="AX947" s="278"/>
      <c r="AY947">
        <f>COUNTA($C$947)</f>
        <v>0</v>
      </c>
    </row>
    <row r="948" spans="1:51" hidden="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86"/>
      <c r="AI948" s="686"/>
      <c r="AJ948" s="686"/>
      <c r="AK948" s="686"/>
      <c r="AL948" s="671"/>
      <c r="AM948" s="672"/>
      <c r="AN948" s="672"/>
      <c r="AO948" s="673"/>
      <c r="AP948" s="278"/>
      <c r="AQ948" s="278"/>
      <c r="AR948" s="278"/>
      <c r="AS948" s="278"/>
      <c r="AT948" s="278"/>
      <c r="AU948" s="278"/>
      <c r="AV948" s="278"/>
      <c r="AW948" s="278"/>
      <c r="AX948" s="278"/>
      <c r="AY948">
        <f>COUNTA($C$948)</f>
        <v>0</v>
      </c>
    </row>
    <row r="949" spans="1:51" hidden="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86"/>
      <c r="AI949" s="686"/>
      <c r="AJ949" s="686"/>
      <c r="AK949" s="686"/>
      <c r="AL949" s="671"/>
      <c r="AM949" s="672"/>
      <c r="AN949" s="672"/>
      <c r="AO949" s="673"/>
      <c r="AP949" s="278"/>
      <c r="AQ949" s="278"/>
      <c r="AR949" s="278"/>
      <c r="AS949" s="278"/>
      <c r="AT949" s="278"/>
      <c r="AU949" s="278"/>
      <c r="AV949" s="278"/>
      <c r="AW949" s="278"/>
      <c r="AX949" s="278"/>
      <c r="AY949">
        <f>COUNTA($C$949)</f>
        <v>0</v>
      </c>
    </row>
    <row r="950" spans="1:51" hidden="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86"/>
      <c r="AI950" s="686"/>
      <c r="AJ950" s="686"/>
      <c r="AK950" s="686"/>
      <c r="AL950" s="671"/>
      <c r="AM950" s="672"/>
      <c r="AN950" s="672"/>
      <c r="AO950" s="673"/>
      <c r="AP950" s="278"/>
      <c r="AQ950" s="278"/>
      <c r="AR950" s="278"/>
      <c r="AS950" s="278"/>
      <c r="AT950" s="278"/>
      <c r="AU950" s="278"/>
      <c r="AV950" s="278"/>
      <c r="AW950" s="278"/>
      <c r="AX950" s="278"/>
      <c r="AY950">
        <f>COUNTA($C$950)</f>
        <v>0</v>
      </c>
    </row>
    <row r="951" spans="1:51" hidden="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86"/>
      <c r="AI951" s="686"/>
      <c r="AJ951" s="686"/>
      <c r="AK951" s="686"/>
      <c r="AL951" s="671"/>
      <c r="AM951" s="672"/>
      <c r="AN951" s="672"/>
      <c r="AO951" s="673"/>
      <c r="AP951" s="278"/>
      <c r="AQ951" s="278"/>
      <c r="AR951" s="278"/>
      <c r="AS951" s="278"/>
      <c r="AT951" s="278"/>
      <c r="AU951" s="278"/>
      <c r="AV951" s="278"/>
      <c r="AW951" s="278"/>
      <c r="AX951" s="278"/>
      <c r="AY951">
        <f>COUNTA($C$951)</f>
        <v>0</v>
      </c>
    </row>
    <row r="952" spans="1:51" hidden="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86"/>
      <c r="AI952" s="686"/>
      <c r="AJ952" s="686"/>
      <c r="AK952" s="686"/>
      <c r="AL952" s="671"/>
      <c r="AM952" s="672"/>
      <c r="AN952" s="672"/>
      <c r="AO952" s="673"/>
      <c r="AP952" s="278"/>
      <c r="AQ952" s="278"/>
      <c r="AR952" s="278"/>
      <c r="AS952" s="278"/>
      <c r="AT952" s="278"/>
      <c r="AU952" s="278"/>
      <c r="AV952" s="278"/>
      <c r="AW952" s="278"/>
      <c r="AX952" s="278"/>
      <c r="AY952">
        <f>COUNTA($C$952)</f>
        <v>0</v>
      </c>
    </row>
    <row r="953" spans="1:51" hidden="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86"/>
      <c r="AI953" s="686"/>
      <c r="AJ953" s="686"/>
      <c r="AK953" s="686"/>
      <c r="AL953" s="671"/>
      <c r="AM953" s="672"/>
      <c r="AN953" s="672"/>
      <c r="AO953" s="673"/>
      <c r="AP953" s="278"/>
      <c r="AQ953" s="278"/>
      <c r="AR953" s="278"/>
      <c r="AS953" s="278"/>
      <c r="AT953" s="278"/>
      <c r="AU953" s="278"/>
      <c r="AV953" s="278"/>
      <c r="AW953" s="278"/>
      <c r="AX953" s="278"/>
      <c r="AY953">
        <f>COUNTA($C$953)</f>
        <v>0</v>
      </c>
    </row>
    <row r="954" spans="1:51" hidden="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86"/>
      <c r="AI954" s="686"/>
      <c r="AJ954" s="686"/>
      <c r="AK954" s="686"/>
      <c r="AL954" s="671"/>
      <c r="AM954" s="672"/>
      <c r="AN954" s="672"/>
      <c r="AO954" s="673"/>
      <c r="AP954" s="278"/>
      <c r="AQ954" s="278"/>
      <c r="AR954" s="278"/>
      <c r="AS954" s="278"/>
      <c r="AT954" s="278"/>
      <c r="AU954" s="278"/>
      <c r="AV954" s="278"/>
      <c r="AW954" s="278"/>
      <c r="AX954" s="278"/>
      <c r="AY954">
        <f>COUNTA($C$954)</f>
        <v>0</v>
      </c>
    </row>
    <row r="955" spans="1:51" hidden="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86"/>
      <c r="AI955" s="686"/>
      <c r="AJ955" s="686"/>
      <c r="AK955" s="686"/>
      <c r="AL955" s="671"/>
      <c r="AM955" s="672"/>
      <c r="AN955" s="672"/>
      <c r="AO955" s="673"/>
      <c r="AP955" s="278"/>
      <c r="AQ955" s="278"/>
      <c r="AR955" s="278"/>
      <c r="AS955" s="278"/>
      <c r="AT955" s="278"/>
      <c r="AU955" s="278"/>
      <c r="AV955" s="278"/>
      <c r="AW955" s="278"/>
      <c r="AX955" s="278"/>
      <c r="AY955">
        <f>COUNTA($C$955)</f>
        <v>0</v>
      </c>
    </row>
    <row r="956" spans="1:51" hidden="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86"/>
      <c r="AI956" s="686"/>
      <c r="AJ956" s="686"/>
      <c r="AK956" s="686"/>
      <c r="AL956" s="671"/>
      <c r="AM956" s="672"/>
      <c r="AN956" s="672"/>
      <c r="AO956" s="673"/>
      <c r="AP956" s="278"/>
      <c r="AQ956" s="278"/>
      <c r="AR956" s="278"/>
      <c r="AS956" s="278"/>
      <c r="AT956" s="278"/>
      <c r="AU956" s="278"/>
      <c r="AV956" s="278"/>
      <c r="AW956" s="278"/>
      <c r="AX956" s="278"/>
      <c r="AY956">
        <f>COUNTA($C$956)</f>
        <v>0</v>
      </c>
    </row>
    <row r="957" spans="1:51" hidden="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86"/>
      <c r="AI957" s="686"/>
      <c r="AJ957" s="686"/>
      <c r="AK957" s="686"/>
      <c r="AL957" s="671"/>
      <c r="AM957" s="672"/>
      <c r="AN957" s="672"/>
      <c r="AO957" s="673"/>
      <c r="AP957" s="278"/>
      <c r="AQ957" s="278"/>
      <c r="AR957" s="278"/>
      <c r="AS957" s="278"/>
      <c r="AT957" s="278"/>
      <c r="AU957" s="278"/>
      <c r="AV957" s="278"/>
      <c r="AW957" s="278"/>
      <c r="AX957" s="278"/>
      <c r="AY957">
        <f>COUNTA($C$957)</f>
        <v>0</v>
      </c>
    </row>
    <row r="958" spans="1:51" hidden="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86"/>
      <c r="AI958" s="686"/>
      <c r="AJ958" s="686"/>
      <c r="AK958" s="686"/>
      <c r="AL958" s="671"/>
      <c r="AM958" s="672"/>
      <c r="AN958" s="672"/>
      <c r="AO958" s="673"/>
      <c r="AP958" s="278"/>
      <c r="AQ958" s="278"/>
      <c r="AR958" s="278"/>
      <c r="AS958" s="278"/>
      <c r="AT958" s="278"/>
      <c r="AU958" s="278"/>
      <c r="AV958" s="278"/>
      <c r="AW958" s="278"/>
      <c r="AX958" s="278"/>
      <c r="AY958">
        <f>COUNTA($C$958)</f>
        <v>0</v>
      </c>
    </row>
    <row r="959" spans="1:51" hidden="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86"/>
      <c r="AI959" s="686"/>
      <c r="AJ959" s="686"/>
      <c r="AK959" s="686"/>
      <c r="AL959" s="671"/>
      <c r="AM959" s="672"/>
      <c r="AN959" s="672"/>
      <c r="AO959" s="673"/>
      <c r="AP959" s="278"/>
      <c r="AQ959" s="278"/>
      <c r="AR959" s="278"/>
      <c r="AS959" s="278"/>
      <c r="AT959" s="278"/>
      <c r="AU959" s="278"/>
      <c r="AV959" s="278"/>
      <c r="AW959" s="278"/>
      <c r="AX959" s="278"/>
      <c r="AY959">
        <f>COUNTA($C$959)</f>
        <v>0</v>
      </c>
    </row>
    <row r="960" spans="1:51" s="1" customFormat="1" hidden="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86"/>
      <c r="AI960" s="686"/>
      <c r="AJ960" s="686"/>
      <c r="AK960" s="686"/>
      <c r="AL960" s="671"/>
      <c r="AM960" s="672"/>
      <c r="AN960" s="672"/>
      <c r="AO960" s="673"/>
      <c r="AP960" s="278"/>
      <c r="AQ960" s="278"/>
      <c r="AR960" s="278"/>
      <c r="AS960" s="278"/>
      <c r="AT960" s="278"/>
      <c r="AU960" s="278"/>
      <c r="AV960" s="278"/>
      <c r="AW960" s="278"/>
      <c r="AX960" s="278"/>
      <c r="AY960" s="2">
        <f>COUNTA($C$960)</f>
        <v>0</v>
      </c>
    </row>
    <row r="961" spans="1:51" hidden="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86"/>
      <c r="AI961" s="686"/>
      <c r="AJ961" s="686"/>
      <c r="AK961" s="686"/>
      <c r="AL961" s="671"/>
      <c r="AM961" s="672"/>
      <c r="AN961" s="672"/>
      <c r="AO961" s="673"/>
      <c r="AP961" s="278"/>
      <c r="AQ961" s="278"/>
      <c r="AR961" s="278"/>
      <c r="AS961" s="278"/>
      <c r="AT961" s="278"/>
      <c r="AU961" s="278"/>
      <c r="AV961" s="278"/>
      <c r="AW961" s="278"/>
      <c r="AX961" s="278"/>
      <c r="AY961">
        <f>COUNTA($C$961)</f>
        <v>0</v>
      </c>
    </row>
    <row r="962" spans="1:51" hidden="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86"/>
      <c r="AI962" s="686"/>
      <c r="AJ962" s="686"/>
      <c r="AK962" s="686"/>
      <c r="AL962" s="671"/>
      <c r="AM962" s="672"/>
      <c r="AN962" s="672"/>
      <c r="AO962" s="673"/>
      <c r="AP962" s="278"/>
      <c r="AQ962" s="278"/>
      <c r="AR962" s="278"/>
      <c r="AS962" s="278"/>
      <c r="AT962" s="278"/>
      <c r="AU962" s="278"/>
      <c r="AV962" s="278"/>
      <c r="AW962" s="278"/>
      <c r="AX962" s="278"/>
      <c r="AY962">
        <f>COUNTA($C$962)</f>
        <v>0</v>
      </c>
    </row>
    <row r="963" spans="1:51" hidden="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86"/>
      <c r="AI963" s="686"/>
      <c r="AJ963" s="686"/>
      <c r="AK963" s="686"/>
      <c r="AL963" s="671"/>
      <c r="AM963" s="672"/>
      <c r="AN963" s="672"/>
      <c r="AO963" s="673"/>
      <c r="AP963" s="278"/>
      <c r="AQ963" s="278"/>
      <c r="AR963" s="278"/>
      <c r="AS963" s="278"/>
      <c r="AT963" s="278"/>
      <c r="AU963" s="278"/>
      <c r="AV963" s="278"/>
      <c r="AW963" s="278"/>
      <c r="AX963" s="278"/>
      <c r="AY963">
        <f>COUNTA($C$963)</f>
        <v>0</v>
      </c>
    </row>
    <row r="964" spans="1:51" hidden="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86"/>
      <c r="AI964" s="686"/>
      <c r="AJ964" s="686"/>
      <c r="AK964" s="686"/>
      <c r="AL964" s="671"/>
      <c r="AM964" s="672"/>
      <c r="AN964" s="672"/>
      <c r="AO964" s="673"/>
      <c r="AP964" s="278"/>
      <c r="AQ964" s="278"/>
      <c r="AR964" s="278"/>
      <c r="AS964" s="278"/>
      <c r="AT964" s="278"/>
      <c r="AU964" s="278"/>
      <c r="AV964" s="278"/>
      <c r="AW964" s="278"/>
      <c r="AX964" s="278"/>
      <c r="AY964">
        <f>COUNTA($C$964)</f>
        <v>0</v>
      </c>
    </row>
    <row r="965" spans="1:51" hidden="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86"/>
      <c r="AI965" s="686"/>
      <c r="AJ965" s="686"/>
      <c r="AK965" s="686"/>
      <c r="AL965" s="671"/>
      <c r="AM965" s="672"/>
      <c r="AN965" s="672"/>
      <c r="AO965" s="673"/>
      <c r="AP965" s="278"/>
      <c r="AQ965" s="278"/>
      <c r="AR965" s="278"/>
      <c r="AS965" s="278"/>
      <c r="AT965" s="278"/>
      <c r="AU965" s="278"/>
      <c r="AV965" s="278"/>
      <c r="AW965" s="278"/>
      <c r="AX965" s="278"/>
      <c r="AY965">
        <f>COUNTA($C$965)</f>
        <v>0</v>
      </c>
    </row>
    <row r="966" spans="1:51" hidden="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86"/>
      <c r="AI966" s="686"/>
      <c r="AJ966" s="686"/>
      <c r="AK966" s="686"/>
      <c r="AL966" s="671"/>
      <c r="AM966" s="672"/>
      <c r="AN966" s="672"/>
      <c r="AO966" s="673"/>
      <c r="AP966" s="278"/>
      <c r="AQ966" s="278"/>
      <c r="AR966" s="278"/>
      <c r="AS966" s="278"/>
      <c r="AT966" s="278"/>
      <c r="AU966" s="278"/>
      <c r="AV966" s="278"/>
      <c r="AW966" s="278"/>
      <c r="AX966" s="278"/>
      <c r="AY966">
        <f>COUNTA($C$966)</f>
        <v>0</v>
      </c>
    </row>
    <row r="967" spans="1:51" hidden="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86"/>
      <c r="AI967" s="686"/>
      <c r="AJ967" s="686"/>
      <c r="AK967" s="686"/>
      <c r="AL967" s="671"/>
      <c r="AM967" s="672"/>
      <c r="AN967" s="672"/>
      <c r="AO967" s="673"/>
      <c r="AP967" s="278"/>
      <c r="AQ967" s="278"/>
      <c r="AR967" s="278"/>
      <c r="AS967" s="278"/>
      <c r="AT967" s="278"/>
      <c r="AU967" s="278"/>
      <c r="AV967" s="278"/>
      <c r="AW967" s="278"/>
      <c r="AX967" s="278"/>
      <c r="AY967">
        <f>COUNTA($C$967)</f>
        <v>0</v>
      </c>
    </row>
    <row r="968" spans="1:51" hidden="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86"/>
      <c r="AI968" s="686"/>
      <c r="AJ968" s="686"/>
      <c r="AK968" s="686"/>
      <c r="AL968" s="671"/>
      <c r="AM968" s="672"/>
      <c r="AN968" s="672"/>
      <c r="AO968" s="673"/>
      <c r="AP968" s="278"/>
      <c r="AQ968" s="278"/>
      <c r="AR968" s="278"/>
      <c r="AS968" s="278"/>
      <c r="AT968" s="278"/>
      <c r="AU968" s="278"/>
      <c r="AV968" s="278"/>
      <c r="AW968" s="278"/>
      <c r="AX968" s="278"/>
      <c r="AY968">
        <f>COUNTA($C$968)</f>
        <v>0</v>
      </c>
    </row>
    <row r="969" spans="1:51" hidden="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86"/>
      <c r="AI969" s="686"/>
      <c r="AJ969" s="686"/>
      <c r="AK969" s="686"/>
      <c r="AL969" s="671"/>
      <c r="AM969" s="672"/>
      <c r="AN969" s="672"/>
      <c r="AO969" s="673"/>
      <c r="AP969" s="278"/>
      <c r="AQ969" s="278"/>
      <c r="AR969" s="278"/>
      <c r="AS969" s="278"/>
      <c r="AT969" s="278"/>
      <c r="AU969" s="278"/>
      <c r="AV969" s="278"/>
      <c r="AW969" s="278"/>
      <c r="AX969" s="278"/>
      <c r="AY969">
        <f>COUNTA($C$969)</f>
        <v>0</v>
      </c>
    </row>
    <row r="970" spans="1:51" hidden="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86"/>
      <c r="AI970" s="686"/>
      <c r="AJ970" s="686"/>
      <c r="AK970" s="686"/>
      <c r="AL970" s="671"/>
      <c r="AM970" s="672"/>
      <c r="AN970" s="672"/>
      <c r="AO970" s="673"/>
      <c r="AP970" s="278"/>
      <c r="AQ970" s="278"/>
      <c r="AR970" s="278"/>
      <c r="AS970" s="278"/>
      <c r="AT970" s="278"/>
      <c r="AU970" s="278"/>
      <c r="AV970" s="278"/>
      <c r="AW970" s="278"/>
      <c r="AX970" s="278"/>
      <c r="AY970">
        <f>COUNTA($C$970)</f>
        <v>0</v>
      </c>
    </row>
    <row r="971" spans="1:51" hidden="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86"/>
      <c r="AI971" s="686"/>
      <c r="AJ971" s="686"/>
      <c r="AK971" s="686"/>
      <c r="AL971" s="671"/>
      <c r="AM971" s="672"/>
      <c r="AN971" s="672"/>
      <c r="AO971" s="673"/>
      <c r="AP971" s="278"/>
      <c r="AQ971" s="278"/>
      <c r="AR971" s="278"/>
      <c r="AS971" s="278"/>
      <c r="AT971" s="278"/>
      <c r="AU971" s="278"/>
      <c r="AV971" s="278"/>
      <c r="AW971" s="278"/>
      <c r="AX971" s="278"/>
      <c r="AY971">
        <f>COUNTA($C$971)</f>
        <v>0</v>
      </c>
    </row>
    <row r="972" spans="1:51" hidden="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86"/>
      <c r="AI972" s="686"/>
      <c r="AJ972" s="686"/>
      <c r="AK972" s="686"/>
      <c r="AL972" s="671"/>
      <c r="AM972" s="672"/>
      <c r="AN972" s="672"/>
      <c r="AO972" s="673"/>
      <c r="AP972" s="278"/>
      <c r="AQ972" s="278"/>
      <c r="AR972" s="278"/>
      <c r="AS972" s="278"/>
      <c r="AT972" s="278"/>
      <c r="AU972" s="278"/>
      <c r="AV972" s="278"/>
      <c r="AW972" s="278"/>
      <c r="AX972" s="278"/>
      <c r="AY972">
        <f>COUNTA($C$972)</f>
        <v>0</v>
      </c>
    </row>
    <row r="973" spans="1:51" hidden="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86"/>
      <c r="AI973" s="686"/>
      <c r="AJ973" s="686"/>
      <c r="AK973" s="686"/>
      <c r="AL973" s="671"/>
      <c r="AM973" s="672"/>
      <c r="AN973" s="672"/>
      <c r="AO973" s="673"/>
      <c r="AP973" s="278"/>
      <c r="AQ973" s="278"/>
      <c r="AR973" s="278"/>
      <c r="AS973" s="278"/>
      <c r="AT973" s="278"/>
      <c r="AU973" s="278"/>
      <c r="AV973" s="278"/>
      <c r="AW973" s="278"/>
      <c r="AX973" s="278"/>
      <c r="AY973">
        <f>COUNTA($C$973)</f>
        <v>0</v>
      </c>
    </row>
    <row r="974" spans="1:51" hidden="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idden="1" x14ac:dyDescent="0.15">
      <c r="A975" s="5"/>
      <c r="B975" s="12" t="s">
        <v>344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idden="1" x14ac:dyDescent="0.15">
      <c r="A976" s="364"/>
      <c r="B976" s="364"/>
      <c r="C976" s="364" t="s">
        <v>94</v>
      </c>
      <c r="D976" s="364"/>
      <c r="E976" s="364"/>
      <c r="F976" s="364"/>
      <c r="G976" s="364"/>
      <c r="H976" s="364"/>
      <c r="I976" s="364"/>
      <c r="J976" s="429" t="s">
        <v>97</v>
      </c>
      <c r="K976" s="610"/>
      <c r="L976" s="610"/>
      <c r="M976" s="610"/>
      <c r="N976" s="610"/>
      <c r="O976" s="610"/>
      <c r="P976" s="364" t="s">
        <v>23</v>
      </c>
      <c r="Q976" s="364"/>
      <c r="R976" s="364"/>
      <c r="S976" s="364"/>
      <c r="T976" s="364"/>
      <c r="U976" s="364"/>
      <c r="V976" s="364"/>
      <c r="W976" s="364"/>
      <c r="X976" s="364"/>
      <c r="Y976" s="660" t="s">
        <v>462</v>
      </c>
      <c r="Z976" s="660"/>
      <c r="AA976" s="660"/>
      <c r="AB976" s="660"/>
      <c r="AC976" s="429" t="s">
        <v>389</v>
      </c>
      <c r="AD976" s="429"/>
      <c r="AE976" s="429"/>
      <c r="AF976" s="429"/>
      <c r="AG976" s="429"/>
      <c r="AH976" s="660" t="s">
        <v>518</v>
      </c>
      <c r="AI976" s="364"/>
      <c r="AJ976" s="364"/>
      <c r="AK976" s="364"/>
      <c r="AL976" s="364" t="s">
        <v>24</v>
      </c>
      <c r="AM976" s="364"/>
      <c r="AN976" s="364"/>
      <c r="AO976" s="247"/>
      <c r="AP976" s="429" t="s">
        <v>466</v>
      </c>
      <c r="AQ976" s="429"/>
      <c r="AR976" s="429"/>
      <c r="AS976" s="429"/>
      <c r="AT976" s="429"/>
      <c r="AU976" s="429"/>
      <c r="AV976" s="429"/>
      <c r="AW976" s="429"/>
      <c r="AX976" s="429"/>
      <c r="AY976">
        <f>$AY$974</f>
        <v>0</v>
      </c>
    </row>
    <row r="977" spans="1:51" hidden="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idden="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idden="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86"/>
      <c r="AI979" s="686"/>
      <c r="AJ979" s="686"/>
      <c r="AK979" s="686"/>
      <c r="AL979" s="671"/>
      <c r="AM979" s="672"/>
      <c r="AN979" s="672"/>
      <c r="AO979" s="673"/>
      <c r="AP979" s="278"/>
      <c r="AQ979" s="278"/>
      <c r="AR979" s="278"/>
      <c r="AS979" s="278"/>
      <c r="AT979" s="278"/>
      <c r="AU979" s="278"/>
      <c r="AV979" s="278"/>
      <c r="AW979" s="278"/>
      <c r="AX979" s="278"/>
      <c r="AY979">
        <f>COUNTA($C$979)</f>
        <v>0</v>
      </c>
    </row>
    <row r="980" spans="1:51" hidden="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86"/>
      <c r="AI980" s="686"/>
      <c r="AJ980" s="686"/>
      <c r="AK980" s="686"/>
      <c r="AL980" s="671"/>
      <c r="AM980" s="672"/>
      <c r="AN980" s="672"/>
      <c r="AO980" s="673"/>
      <c r="AP980" s="278"/>
      <c r="AQ980" s="278"/>
      <c r="AR980" s="278"/>
      <c r="AS980" s="278"/>
      <c r="AT980" s="278"/>
      <c r="AU980" s="278"/>
      <c r="AV980" s="278"/>
      <c r="AW980" s="278"/>
      <c r="AX980" s="278"/>
      <c r="AY980">
        <f>COUNTA($C$980)</f>
        <v>0</v>
      </c>
    </row>
    <row r="981" spans="1:51" hidden="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86"/>
      <c r="AI981" s="686"/>
      <c r="AJ981" s="686"/>
      <c r="AK981" s="686"/>
      <c r="AL981" s="671"/>
      <c r="AM981" s="672"/>
      <c r="AN981" s="672"/>
      <c r="AO981" s="673"/>
      <c r="AP981" s="278"/>
      <c r="AQ981" s="278"/>
      <c r="AR981" s="278"/>
      <c r="AS981" s="278"/>
      <c r="AT981" s="278"/>
      <c r="AU981" s="278"/>
      <c r="AV981" s="278"/>
      <c r="AW981" s="278"/>
      <c r="AX981" s="278"/>
      <c r="AY981">
        <f>COUNTA($C$981)</f>
        <v>0</v>
      </c>
    </row>
    <row r="982" spans="1:51" hidden="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86"/>
      <c r="AI982" s="686"/>
      <c r="AJ982" s="686"/>
      <c r="AK982" s="686"/>
      <c r="AL982" s="671"/>
      <c r="AM982" s="672"/>
      <c r="AN982" s="672"/>
      <c r="AO982" s="673"/>
      <c r="AP982" s="278"/>
      <c r="AQ982" s="278"/>
      <c r="AR982" s="278"/>
      <c r="AS982" s="278"/>
      <c r="AT982" s="278"/>
      <c r="AU982" s="278"/>
      <c r="AV982" s="278"/>
      <c r="AW982" s="278"/>
      <c r="AX982" s="278"/>
      <c r="AY982">
        <f>COUNTA($C$982)</f>
        <v>0</v>
      </c>
    </row>
    <row r="983" spans="1:51" hidden="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86"/>
      <c r="AI983" s="686"/>
      <c r="AJ983" s="686"/>
      <c r="AK983" s="686"/>
      <c r="AL983" s="671"/>
      <c r="AM983" s="672"/>
      <c r="AN983" s="672"/>
      <c r="AO983" s="673"/>
      <c r="AP983" s="278"/>
      <c r="AQ983" s="278"/>
      <c r="AR983" s="278"/>
      <c r="AS983" s="278"/>
      <c r="AT983" s="278"/>
      <c r="AU983" s="278"/>
      <c r="AV983" s="278"/>
      <c r="AW983" s="278"/>
      <c r="AX983" s="278"/>
      <c r="AY983">
        <f>COUNTA($C$983)</f>
        <v>0</v>
      </c>
    </row>
    <row r="984" spans="1:51" hidden="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86"/>
      <c r="AI984" s="686"/>
      <c r="AJ984" s="686"/>
      <c r="AK984" s="686"/>
      <c r="AL984" s="671"/>
      <c r="AM984" s="672"/>
      <c r="AN984" s="672"/>
      <c r="AO984" s="673"/>
      <c r="AP984" s="278"/>
      <c r="AQ984" s="278"/>
      <c r="AR984" s="278"/>
      <c r="AS984" s="278"/>
      <c r="AT984" s="278"/>
      <c r="AU984" s="278"/>
      <c r="AV984" s="278"/>
      <c r="AW984" s="278"/>
      <c r="AX984" s="278"/>
      <c r="AY984">
        <f>COUNTA($C$984)</f>
        <v>0</v>
      </c>
    </row>
    <row r="985" spans="1:51" hidden="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86"/>
      <c r="AI985" s="686"/>
      <c r="AJ985" s="686"/>
      <c r="AK985" s="686"/>
      <c r="AL985" s="671"/>
      <c r="AM985" s="672"/>
      <c r="AN985" s="672"/>
      <c r="AO985" s="673"/>
      <c r="AP985" s="278"/>
      <c r="AQ985" s="278"/>
      <c r="AR985" s="278"/>
      <c r="AS985" s="278"/>
      <c r="AT985" s="278"/>
      <c r="AU985" s="278"/>
      <c r="AV985" s="278"/>
      <c r="AW985" s="278"/>
      <c r="AX985" s="278"/>
      <c r="AY985">
        <f>COUNTA($C$985)</f>
        <v>0</v>
      </c>
    </row>
    <row r="986" spans="1:51" hidden="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86"/>
      <c r="AI986" s="686"/>
      <c r="AJ986" s="686"/>
      <c r="AK986" s="686"/>
      <c r="AL986" s="671"/>
      <c r="AM986" s="672"/>
      <c r="AN986" s="672"/>
      <c r="AO986" s="673"/>
      <c r="AP986" s="278"/>
      <c r="AQ986" s="278"/>
      <c r="AR986" s="278"/>
      <c r="AS986" s="278"/>
      <c r="AT986" s="278"/>
      <c r="AU986" s="278"/>
      <c r="AV986" s="278"/>
      <c r="AW986" s="278"/>
      <c r="AX986" s="278"/>
      <c r="AY986">
        <f>COUNTA($C$986)</f>
        <v>0</v>
      </c>
    </row>
    <row r="987" spans="1:51" hidden="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86"/>
      <c r="AI987" s="686"/>
      <c r="AJ987" s="686"/>
      <c r="AK987" s="686"/>
      <c r="AL987" s="671"/>
      <c r="AM987" s="672"/>
      <c r="AN987" s="672"/>
      <c r="AO987" s="673"/>
      <c r="AP987" s="278"/>
      <c r="AQ987" s="278"/>
      <c r="AR987" s="278"/>
      <c r="AS987" s="278"/>
      <c r="AT987" s="278"/>
      <c r="AU987" s="278"/>
      <c r="AV987" s="278"/>
      <c r="AW987" s="278"/>
      <c r="AX987" s="278"/>
      <c r="AY987">
        <f>COUNTA($C$987)</f>
        <v>0</v>
      </c>
    </row>
    <row r="988" spans="1:51" hidden="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86"/>
      <c r="AI988" s="686"/>
      <c r="AJ988" s="686"/>
      <c r="AK988" s="686"/>
      <c r="AL988" s="671"/>
      <c r="AM988" s="672"/>
      <c r="AN988" s="672"/>
      <c r="AO988" s="673"/>
      <c r="AP988" s="278"/>
      <c r="AQ988" s="278"/>
      <c r="AR988" s="278"/>
      <c r="AS988" s="278"/>
      <c r="AT988" s="278"/>
      <c r="AU988" s="278"/>
      <c r="AV988" s="278"/>
      <c r="AW988" s="278"/>
      <c r="AX988" s="278"/>
      <c r="AY988">
        <f>COUNTA($C$988)</f>
        <v>0</v>
      </c>
    </row>
    <row r="989" spans="1:51" hidden="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86"/>
      <c r="AI989" s="686"/>
      <c r="AJ989" s="686"/>
      <c r="AK989" s="686"/>
      <c r="AL989" s="671"/>
      <c r="AM989" s="672"/>
      <c r="AN989" s="672"/>
      <c r="AO989" s="673"/>
      <c r="AP989" s="278"/>
      <c r="AQ989" s="278"/>
      <c r="AR989" s="278"/>
      <c r="AS989" s="278"/>
      <c r="AT989" s="278"/>
      <c r="AU989" s="278"/>
      <c r="AV989" s="278"/>
      <c r="AW989" s="278"/>
      <c r="AX989" s="278"/>
      <c r="AY989">
        <f>COUNTA($C$989)</f>
        <v>0</v>
      </c>
    </row>
    <row r="990" spans="1:51" hidden="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86"/>
      <c r="AI990" s="686"/>
      <c r="AJ990" s="686"/>
      <c r="AK990" s="686"/>
      <c r="AL990" s="671"/>
      <c r="AM990" s="672"/>
      <c r="AN990" s="672"/>
      <c r="AO990" s="673"/>
      <c r="AP990" s="278"/>
      <c r="AQ990" s="278"/>
      <c r="AR990" s="278"/>
      <c r="AS990" s="278"/>
      <c r="AT990" s="278"/>
      <c r="AU990" s="278"/>
      <c r="AV990" s="278"/>
      <c r="AW990" s="278"/>
      <c r="AX990" s="278"/>
      <c r="AY990">
        <f>COUNTA($C$990)</f>
        <v>0</v>
      </c>
    </row>
    <row r="991" spans="1:51" hidden="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86"/>
      <c r="AI991" s="686"/>
      <c r="AJ991" s="686"/>
      <c r="AK991" s="686"/>
      <c r="AL991" s="671"/>
      <c r="AM991" s="672"/>
      <c r="AN991" s="672"/>
      <c r="AO991" s="673"/>
      <c r="AP991" s="278"/>
      <c r="AQ991" s="278"/>
      <c r="AR991" s="278"/>
      <c r="AS991" s="278"/>
      <c r="AT991" s="278"/>
      <c r="AU991" s="278"/>
      <c r="AV991" s="278"/>
      <c r="AW991" s="278"/>
      <c r="AX991" s="278"/>
      <c r="AY991">
        <f>COUNTA($C$991)</f>
        <v>0</v>
      </c>
    </row>
    <row r="992" spans="1:51" hidden="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86"/>
      <c r="AI992" s="686"/>
      <c r="AJ992" s="686"/>
      <c r="AK992" s="686"/>
      <c r="AL992" s="671"/>
      <c r="AM992" s="672"/>
      <c r="AN992" s="672"/>
      <c r="AO992" s="673"/>
      <c r="AP992" s="278"/>
      <c r="AQ992" s="278"/>
      <c r="AR992" s="278"/>
      <c r="AS992" s="278"/>
      <c r="AT992" s="278"/>
      <c r="AU992" s="278"/>
      <c r="AV992" s="278"/>
      <c r="AW992" s="278"/>
      <c r="AX992" s="278"/>
      <c r="AY992">
        <f>COUNTA($C$992)</f>
        <v>0</v>
      </c>
    </row>
    <row r="993" spans="1:51" s="1" customFormat="1" hidden="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86"/>
      <c r="AI993" s="686"/>
      <c r="AJ993" s="686"/>
      <c r="AK993" s="686"/>
      <c r="AL993" s="671"/>
      <c r="AM993" s="672"/>
      <c r="AN993" s="672"/>
      <c r="AO993" s="673"/>
      <c r="AP993" s="278"/>
      <c r="AQ993" s="278"/>
      <c r="AR993" s="278"/>
      <c r="AS993" s="278"/>
      <c r="AT993" s="278"/>
      <c r="AU993" s="278"/>
      <c r="AV993" s="278"/>
      <c r="AW993" s="278"/>
      <c r="AX993" s="278"/>
      <c r="AY993" s="2">
        <f>COUNTA($C$993)</f>
        <v>0</v>
      </c>
    </row>
    <row r="994" spans="1:51" hidden="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86"/>
      <c r="AI994" s="686"/>
      <c r="AJ994" s="686"/>
      <c r="AK994" s="686"/>
      <c r="AL994" s="671"/>
      <c r="AM994" s="672"/>
      <c r="AN994" s="672"/>
      <c r="AO994" s="673"/>
      <c r="AP994" s="278"/>
      <c r="AQ994" s="278"/>
      <c r="AR994" s="278"/>
      <c r="AS994" s="278"/>
      <c r="AT994" s="278"/>
      <c r="AU994" s="278"/>
      <c r="AV994" s="278"/>
      <c r="AW994" s="278"/>
      <c r="AX994" s="278"/>
      <c r="AY994">
        <f>COUNTA($C$994)</f>
        <v>0</v>
      </c>
    </row>
    <row r="995" spans="1:51" hidden="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86"/>
      <c r="AI995" s="686"/>
      <c r="AJ995" s="686"/>
      <c r="AK995" s="686"/>
      <c r="AL995" s="671"/>
      <c r="AM995" s="672"/>
      <c r="AN995" s="672"/>
      <c r="AO995" s="673"/>
      <c r="AP995" s="278"/>
      <c r="AQ995" s="278"/>
      <c r="AR995" s="278"/>
      <c r="AS995" s="278"/>
      <c r="AT995" s="278"/>
      <c r="AU995" s="278"/>
      <c r="AV995" s="278"/>
      <c r="AW995" s="278"/>
      <c r="AX995" s="278"/>
      <c r="AY995">
        <f>COUNTA($C$995)</f>
        <v>0</v>
      </c>
    </row>
    <row r="996" spans="1:51" hidden="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86"/>
      <c r="AI996" s="686"/>
      <c r="AJ996" s="686"/>
      <c r="AK996" s="686"/>
      <c r="AL996" s="671"/>
      <c r="AM996" s="672"/>
      <c r="AN996" s="672"/>
      <c r="AO996" s="673"/>
      <c r="AP996" s="278"/>
      <c r="AQ996" s="278"/>
      <c r="AR996" s="278"/>
      <c r="AS996" s="278"/>
      <c r="AT996" s="278"/>
      <c r="AU996" s="278"/>
      <c r="AV996" s="278"/>
      <c r="AW996" s="278"/>
      <c r="AX996" s="278"/>
      <c r="AY996">
        <f>COUNTA($C$996)</f>
        <v>0</v>
      </c>
    </row>
    <row r="997" spans="1:51" hidden="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86"/>
      <c r="AI997" s="686"/>
      <c r="AJ997" s="686"/>
      <c r="AK997" s="686"/>
      <c r="AL997" s="671"/>
      <c r="AM997" s="672"/>
      <c r="AN997" s="672"/>
      <c r="AO997" s="673"/>
      <c r="AP997" s="278"/>
      <c r="AQ997" s="278"/>
      <c r="AR997" s="278"/>
      <c r="AS997" s="278"/>
      <c r="AT997" s="278"/>
      <c r="AU997" s="278"/>
      <c r="AV997" s="278"/>
      <c r="AW997" s="278"/>
      <c r="AX997" s="278"/>
      <c r="AY997">
        <f>COUNTA($C$997)</f>
        <v>0</v>
      </c>
    </row>
    <row r="998" spans="1:51" hidden="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86"/>
      <c r="AI998" s="686"/>
      <c r="AJ998" s="686"/>
      <c r="AK998" s="686"/>
      <c r="AL998" s="671"/>
      <c r="AM998" s="672"/>
      <c r="AN998" s="672"/>
      <c r="AO998" s="673"/>
      <c r="AP998" s="278"/>
      <c r="AQ998" s="278"/>
      <c r="AR998" s="278"/>
      <c r="AS998" s="278"/>
      <c r="AT998" s="278"/>
      <c r="AU998" s="278"/>
      <c r="AV998" s="278"/>
      <c r="AW998" s="278"/>
      <c r="AX998" s="278"/>
      <c r="AY998">
        <f>COUNTA($C$998)</f>
        <v>0</v>
      </c>
    </row>
    <row r="999" spans="1:51" hidden="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86"/>
      <c r="AI999" s="686"/>
      <c r="AJ999" s="686"/>
      <c r="AK999" s="686"/>
      <c r="AL999" s="671"/>
      <c r="AM999" s="672"/>
      <c r="AN999" s="672"/>
      <c r="AO999" s="673"/>
      <c r="AP999" s="278"/>
      <c r="AQ999" s="278"/>
      <c r="AR999" s="278"/>
      <c r="AS999" s="278"/>
      <c r="AT999" s="278"/>
      <c r="AU999" s="278"/>
      <c r="AV999" s="278"/>
      <c r="AW999" s="278"/>
      <c r="AX999" s="278"/>
      <c r="AY999">
        <f>COUNTA($C$999)</f>
        <v>0</v>
      </c>
    </row>
    <row r="1000" spans="1:51" hidden="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86"/>
      <c r="AI1000" s="686"/>
      <c r="AJ1000" s="686"/>
      <c r="AK1000" s="686"/>
      <c r="AL1000" s="671"/>
      <c r="AM1000" s="672"/>
      <c r="AN1000" s="672"/>
      <c r="AO1000" s="673"/>
      <c r="AP1000" s="278"/>
      <c r="AQ1000" s="278"/>
      <c r="AR1000" s="278"/>
      <c r="AS1000" s="278"/>
      <c r="AT1000" s="278"/>
      <c r="AU1000" s="278"/>
      <c r="AV1000" s="278"/>
      <c r="AW1000" s="278"/>
      <c r="AX1000" s="278"/>
      <c r="AY1000">
        <f>COUNTA($C$1000)</f>
        <v>0</v>
      </c>
    </row>
    <row r="1001" spans="1:51" hidden="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86"/>
      <c r="AI1001" s="686"/>
      <c r="AJ1001" s="686"/>
      <c r="AK1001" s="686"/>
      <c r="AL1001" s="671"/>
      <c r="AM1001" s="672"/>
      <c r="AN1001" s="672"/>
      <c r="AO1001" s="673"/>
      <c r="AP1001" s="278"/>
      <c r="AQ1001" s="278"/>
      <c r="AR1001" s="278"/>
      <c r="AS1001" s="278"/>
      <c r="AT1001" s="278"/>
      <c r="AU1001" s="278"/>
      <c r="AV1001" s="278"/>
      <c r="AW1001" s="278"/>
      <c r="AX1001" s="278"/>
      <c r="AY1001">
        <f>COUNTA($C$1001)</f>
        <v>0</v>
      </c>
    </row>
    <row r="1002" spans="1:51" hidden="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86"/>
      <c r="AI1002" s="686"/>
      <c r="AJ1002" s="686"/>
      <c r="AK1002" s="686"/>
      <c r="AL1002" s="671"/>
      <c r="AM1002" s="672"/>
      <c r="AN1002" s="672"/>
      <c r="AO1002" s="673"/>
      <c r="AP1002" s="278"/>
      <c r="AQ1002" s="278"/>
      <c r="AR1002" s="278"/>
      <c r="AS1002" s="278"/>
      <c r="AT1002" s="278"/>
      <c r="AU1002" s="278"/>
      <c r="AV1002" s="278"/>
      <c r="AW1002" s="278"/>
      <c r="AX1002" s="278"/>
      <c r="AY1002">
        <f>COUNTA($C$1002)</f>
        <v>0</v>
      </c>
    </row>
    <row r="1003" spans="1:51" hidden="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86"/>
      <c r="AI1003" s="686"/>
      <c r="AJ1003" s="686"/>
      <c r="AK1003" s="686"/>
      <c r="AL1003" s="671"/>
      <c r="AM1003" s="672"/>
      <c r="AN1003" s="672"/>
      <c r="AO1003" s="673"/>
      <c r="AP1003" s="278"/>
      <c r="AQ1003" s="278"/>
      <c r="AR1003" s="278"/>
      <c r="AS1003" s="278"/>
      <c r="AT1003" s="278"/>
      <c r="AU1003" s="278"/>
      <c r="AV1003" s="278"/>
      <c r="AW1003" s="278"/>
      <c r="AX1003" s="278"/>
      <c r="AY1003">
        <f>COUNTA($C$1003)</f>
        <v>0</v>
      </c>
    </row>
    <row r="1004" spans="1:51" hidden="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86"/>
      <c r="AI1004" s="686"/>
      <c r="AJ1004" s="686"/>
      <c r="AK1004" s="686"/>
      <c r="AL1004" s="671"/>
      <c r="AM1004" s="672"/>
      <c r="AN1004" s="672"/>
      <c r="AO1004" s="673"/>
      <c r="AP1004" s="278"/>
      <c r="AQ1004" s="278"/>
      <c r="AR1004" s="278"/>
      <c r="AS1004" s="278"/>
      <c r="AT1004" s="278"/>
      <c r="AU1004" s="278"/>
      <c r="AV1004" s="278"/>
      <c r="AW1004" s="278"/>
      <c r="AX1004" s="278"/>
      <c r="AY1004">
        <f>COUNTA($C$1004)</f>
        <v>0</v>
      </c>
    </row>
    <row r="1005" spans="1:51" hidden="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86"/>
      <c r="AI1005" s="686"/>
      <c r="AJ1005" s="686"/>
      <c r="AK1005" s="686"/>
      <c r="AL1005" s="671"/>
      <c r="AM1005" s="672"/>
      <c r="AN1005" s="672"/>
      <c r="AO1005" s="673"/>
      <c r="AP1005" s="278"/>
      <c r="AQ1005" s="278"/>
      <c r="AR1005" s="278"/>
      <c r="AS1005" s="278"/>
      <c r="AT1005" s="278"/>
      <c r="AU1005" s="278"/>
      <c r="AV1005" s="278"/>
      <c r="AW1005" s="278"/>
      <c r="AX1005" s="278"/>
      <c r="AY1005">
        <f>COUNTA($C$1005)</f>
        <v>0</v>
      </c>
    </row>
    <row r="1006" spans="1:51" hidden="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86"/>
      <c r="AI1006" s="686"/>
      <c r="AJ1006" s="686"/>
      <c r="AK1006" s="686"/>
      <c r="AL1006" s="671"/>
      <c r="AM1006" s="672"/>
      <c r="AN1006" s="672"/>
      <c r="AO1006" s="673"/>
      <c r="AP1006" s="278"/>
      <c r="AQ1006" s="278"/>
      <c r="AR1006" s="278"/>
      <c r="AS1006" s="278"/>
      <c r="AT1006" s="278"/>
      <c r="AU1006" s="278"/>
      <c r="AV1006" s="278"/>
      <c r="AW1006" s="278"/>
      <c r="AX1006" s="278"/>
      <c r="AY1006">
        <f>COUNTA($C$1006)</f>
        <v>0</v>
      </c>
    </row>
    <row r="1007" spans="1:51" hidden="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idden="1" x14ac:dyDescent="0.15">
      <c r="A1008" s="5"/>
      <c r="B1008" s="12" t="s">
        <v>141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idden="1" x14ac:dyDescent="0.15">
      <c r="A1009" s="364"/>
      <c r="B1009" s="364"/>
      <c r="C1009" s="364" t="s">
        <v>94</v>
      </c>
      <c r="D1009" s="364"/>
      <c r="E1009" s="364"/>
      <c r="F1009" s="364"/>
      <c r="G1009" s="364"/>
      <c r="H1009" s="364"/>
      <c r="I1009" s="364"/>
      <c r="J1009" s="429" t="s">
        <v>97</v>
      </c>
      <c r="K1009" s="610"/>
      <c r="L1009" s="610"/>
      <c r="M1009" s="610"/>
      <c r="N1009" s="610"/>
      <c r="O1009" s="610"/>
      <c r="P1009" s="364" t="s">
        <v>23</v>
      </c>
      <c r="Q1009" s="364"/>
      <c r="R1009" s="364"/>
      <c r="S1009" s="364"/>
      <c r="T1009" s="364"/>
      <c r="U1009" s="364"/>
      <c r="V1009" s="364"/>
      <c r="W1009" s="364"/>
      <c r="X1009" s="364"/>
      <c r="Y1009" s="660" t="s">
        <v>462</v>
      </c>
      <c r="Z1009" s="660"/>
      <c r="AA1009" s="660"/>
      <c r="AB1009" s="660"/>
      <c r="AC1009" s="429" t="s">
        <v>389</v>
      </c>
      <c r="AD1009" s="429"/>
      <c r="AE1009" s="429"/>
      <c r="AF1009" s="429"/>
      <c r="AG1009" s="429"/>
      <c r="AH1009" s="660" t="s">
        <v>518</v>
      </c>
      <c r="AI1009" s="364"/>
      <c r="AJ1009" s="364"/>
      <c r="AK1009" s="364"/>
      <c r="AL1009" s="364" t="s">
        <v>24</v>
      </c>
      <c r="AM1009" s="364"/>
      <c r="AN1009" s="364"/>
      <c r="AO1009" s="247"/>
      <c r="AP1009" s="429" t="s">
        <v>466</v>
      </c>
      <c r="AQ1009" s="429"/>
      <c r="AR1009" s="429"/>
      <c r="AS1009" s="429"/>
      <c r="AT1009" s="429"/>
      <c r="AU1009" s="429"/>
      <c r="AV1009" s="429"/>
      <c r="AW1009" s="429"/>
      <c r="AX1009" s="429"/>
      <c r="AY1009">
        <f>$AY$1007</f>
        <v>0</v>
      </c>
    </row>
    <row r="1010" spans="1:51" hidden="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idden="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idden="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86"/>
      <c r="AI1012" s="686"/>
      <c r="AJ1012" s="686"/>
      <c r="AK1012" s="686"/>
      <c r="AL1012" s="671"/>
      <c r="AM1012" s="672"/>
      <c r="AN1012" s="672"/>
      <c r="AO1012" s="673"/>
      <c r="AP1012" s="278"/>
      <c r="AQ1012" s="278"/>
      <c r="AR1012" s="278"/>
      <c r="AS1012" s="278"/>
      <c r="AT1012" s="278"/>
      <c r="AU1012" s="278"/>
      <c r="AV1012" s="278"/>
      <c r="AW1012" s="278"/>
      <c r="AX1012" s="278"/>
      <c r="AY1012">
        <f>COUNTA($C$1012)</f>
        <v>0</v>
      </c>
    </row>
    <row r="1013" spans="1:51" hidden="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86"/>
      <c r="AI1013" s="686"/>
      <c r="AJ1013" s="686"/>
      <c r="AK1013" s="686"/>
      <c r="AL1013" s="671"/>
      <c r="AM1013" s="672"/>
      <c r="AN1013" s="672"/>
      <c r="AO1013" s="673"/>
      <c r="AP1013" s="278"/>
      <c r="AQ1013" s="278"/>
      <c r="AR1013" s="278"/>
      <c r="AS1013" s="278"/>
      <c r="AT1013" s="278"/>
      <c r="AU1013" s="278"/>
      <c r="AV1013" s="278"/>
      <c r="AW1013" s="278"/>
      <c r="AX1013" s="278"/>
      <c r="AY1013">
        <f>COUNTA($C$1013)</f>
        <v>0</v>
      </c>
    </row>
    <row r="1014" spans="1:51" hidden="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86"/>
      <c r="AI1014" s="686"/>
      <c r="AJ1014" s="686"/>
      <c r="AK1014" s="686"/>
      <c r="AL1014" s="671"/>
      <c r="AM1014" s="672"/>
      <c r="AN1014" s="672"/>
      <c r="AO1014" s="673"/>
      <c r="AP1014" s="278"/>
      <c r="AQ1014" s="278"/>
      <c r="AR1014" s="278"/>
      <c r="AS1014" s="278"/>
      <c r="AT1014" s="278"/>
      <c r="AU1014" s="278"/>
      <c r="AV1014" s="278"/>
      <c r="AW1014" s="278"/>
      <c r="AX1014" s="278"/>
      <c r="AY1014">
        <f>COUNTA($C$1014)</f>
        <v>0</v>
      </c>
    </row>
    <row r="1015" spans="1:51" hidden="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86"/>
      <c r="AI1015" s="686"/>
      <c r="AJ1015" s="686"/>
      <c r="AK1015" s="686"/>
      <c r="AL1015" s="671"/>
      <c r="AM1015" s="672"/>
      <c r="AN1015" s="672"/>
      <c r="AO1015" s="673"/>
      <c r="AP1015" s="278"/>
      <c r="AQ1015" s="278"/>
      <c r="AR1015" s="278"/>
      <c r="AS1015" s="278"/>
      <c r="AT1015" s="278"/>
      <c r="AU1015" s="278"/>
      <c r="AV1015" s="278"/>
      <c r="AW1015" s="278"/>
      <c r="AX1015" s="278"/>
      <c r="AY1015">
        <f>COUNTA($C$1015)</f>
        <v>0</v>
      </c>
    </row>
    <row r="1016" spans="1:51" hidden="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86"/>
      <c r="AI1016" s="686"/>
      <c r="AJ1016" s="686"/>
      <c r="AK1016" s="686"/>
      <c r="AL1016" s="671"/>
      <c r="AM1016" s="672"/>
      <c r="AN1016" s="672"/>
      <c r="AO1016" s="673"/>
      <c r="AP1016" s="278"/>
      <c r="AQ1016" s="278"/>
      <c r="AR1016" s="278"/>
      <c r="AS1016" s="278"/>
      <c r="AT1016" s="278"/>
      <c r="AU1016" s="278"/>
      <c r="AV1016" s="278"/>
      <c r="AW1016" s="278"/>
      <c r="AX1016" s="278"/>
      <c r="AY1016">
        <f>COUNTA($C$1016)</f>
        <v>0</v>
      </c>
    </row>
    <row r="1017" spans="1:51" hidden="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86"/>
      <c r="AI1017" s="686"/>
      <c r="AJ1017" s="686"/>
      <c r="AK1017" s="686"/>
      <c r="AL1017" s="671"/>
      <c r="AM1017" s="672"/>
      <c r="AN1017" s="672"/>
      <c r="AO1017" s="673"/>
      <c r="AP1017" s="278"/>
      <c r="AQ1017" s="278"/>
      <c r="AR1017" s="278"/>
      <c r="AS1017" s="278"/>
      <c r="AT1017" s="278"/>
      <c r="AU1017" s="278"/>
      <c r="AV1017" s="278"/>
      <c r="AW1017" s="278"/>
      <c r="AX1017" s="278"/>
      <c r="AY1017">
        <f>COUNTA($C$1017)</f>
        <v>0</v>
      </c>
    </row>
    <row r="1018" spans="1:51" hidden="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86"/>
      <c r="AI1018" s="686"/>
      <c r="AJ1018" s="686"/>
      <c r="AK1018" s="686"/>
      <c r="AL1018" s="671"/>
      <c r="AM1018" s="672"/>
      <c r="AN1018" s="672"/>
      <c r="AO1018" s="673"/>
      <c r="AP1018" s="278"/>
      <c r="AQ1018" s="278"/>
      <c r="AR1018" s="278"/>
      <c r="AS1018" s="278"/>
      <c r="AT1018" s="278"/>
      <c r="AU1018" s="278"/>
      <c r="AV1018" s="278"/>
      <c r="AW1018" s="278"/>
      <c r="AX1018" s="278"/>
      <c r="AY1018">
        <f>COUNTA($C$1018)</f>
        <v>0</v>
      </c>
    </row>
    <row r="1019" spans="1:51" hidden="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86"/>
      <c r="AI1019" s="686"/>
      <c r="AJ1019" s="686"/>
      <c r="AK1019" s="686"/>
      <c r="AL1019" s="671"/>
      <c r="AM1019" s="672"/>
      <c r="AN1019" s="672"/>
      <c r="AO1019" s="673"/>
      <c r="AP1019" s="278"/>
      <c r="AQ1019" s="278"/>
      <c r="AR1019" s="278"/>
      <c r="AS1019" s="278"/>
      <c r="AT1019" s="278"/>
      <c r="AU1019" s="278"/>
      <c r="AV1019" s="278"/>
      <c r="AW1019" s="278"/>
      <c r="AX1019" s="278"/>
      <c r="AY1019">
        <f>COUNTA($C$1019)</f>
        <v>0</v>
      </c>
    </row>
    <row r="1020" spans="1:51" hidden="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86"/>
      <c r="AI1020" s="686"/>
      <c r="AJ1020" s="686"/>
      <c r="AK1020" s="686"/>
      <c r="AL1020" s="671"/>
      <c r="AM1020" s="672"/>
      <c r="AN1020" s="672"/>
      <c r="AO1020" s="673"/>
      <c r="AP1020" s="278"/>
      <c r="AQ1020" s="278"/>
      <c r="AR1020" s="278"/>
      <c r="AS1020" s="278"/>
      <c r="AT1020" s="278"/>
      <c r="AU1020" s="278"/>
      <c r="AV1020" s="278"/>
      <c r="AW1020" s="278"/>
      <c r="AX1020" s="278"/>
      <c r="AY1020">
        <f>COUNTA($C$1020)</f>
        <v>0</v>
      </c>
    </row>
    <row r="1021" spans="1:51" hidden="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86"/>
      <c r="AI1021" s="686"/>
      <c r="AJ1021" s="686"/>
      <c r="AK1021" s="686"/>
      <c r="AL1021" s="671"/>
      <c r="AM1021" s="672"/>
      <c r="AN1021" s="672"/>
      <c r="AO1021" s="673"/>
      <c r="AP1021" s="278"/>
      <c r="AQ1021" s="278"/>
      <c r="AR1021" s="278"/>
      <c r="AS1021" s="278"/>
      <c r="AT1021" s="278"/>
      <c r="AU1021" s="278"/>
      <c r="AV1021" s="278"/>
      <c r="AW1021" s="278"/>
      <c r="AX1021" s="278"/>
      <c r="AY1021">
        <f>COUNTA($C$1021)</f>
        <v>0</v>
      </c>
    </row>
    <row r="1022" spans="1:51" hidden="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86"/>
      <c r="AI1022" s="686"/>
      <c r="AJ1022" s="686"/>
      <c r="AK1022" s="686"/>
      <c r="AL1022" s="671"/>
      <c r="AM1022" s="672"/>
      <c r="AN1022" s="672"/>
      <c r="AO1022" s="673"/>
      <c r="AP1022" s="278"/>
      <c r="AQ1022" s="278"/>
      <c r="AR1022" s="278"/>
      <c r="AS1022" s="278"/>
      <c r="AT1022" s="278"/>
      <c r="AU1022" s="278"/>
      <c r="AV1022" s="278"/>
      <c r="AW1022" s="278"/>
      <c r="AX1022" s="278"/>
      <c r="AY1022">
        <f>COUNTA($C$1022)</f>
        <v>0</v>
      </c>
    </row>
    <row r="1023" spans="1:51" hidden="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86"/>
      <c r="AI1023" s="686"/>
      <c r="AJ1023" s="686"/>
      <c r="AK1023" s="686"/>
      <c r="AL1023" s="671"/>
      <c r="AM1023" s="672"/>
      <c r="AN1023" s="672"/>
      <c r="AO1023" s="673"/>
      <c r="AP1023" s="278"/>
      <c r="AQ1023" s="278"/>
      <c r="AR1023" s="278"/>
      <c r="AS1023" s="278"/>
      <c r="AT1023" s="278"/>
      <c r="AU1023" s="278"/>
      <c r="AV1023" s="278"/>
      <c r="AW1023" s="278"/>
      <c r="AX1023" s="278"/>
      <c r="AY1023">
        <f>COUNTA($C$1023)</f>
        <v>0</v>
      </c>
    </row>
    <row r="1024" spans="1:51" hidden="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86"/>
      <c r="AI1024" s="686"/>
      <c r="AJ1024" s="686"/>
      <c r="AK1024" s="686"/>
      <c r="AL1024" s="671"/>
      <c r="AM1024" s="672"/>
      <c r="AN1024" s="672"/>
      <c r="AO1024" s="673"/>
      <c r="AP1024" s="278"/>
      <c r="AQ1024" s="278"/>
      <c r="AR1024" s="278"/>
      <c r="AS1024" s="278"/>
      <c r="AT1024" s="278"/>
      <c r="AU1024" s="278"/>
      <c r="AV1024" s="278"/>
      <c r="AW1024" s="278"/>
      <c r="AX1024" s="278"/>
      <c r="AY1024">
        <f>COUNTA($C$1024)</f>
        <v>0</v>
      </c>
    </row>
    <row r="1025" spans="1:51" hidden="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86"/>
      <c r="AI1025" s="686"/>
      <c r="AJ1025" s="686"/>
      <c r="AK1025" s="686"/>
      <c r="AL1025" s="671"/>
      <c r="AM1025" s="672"/>
      <c r="AN1025" s="672"/>
      <c r="AO1025" s="673"/>
      <c r="AP1025" s="278"/>
      <c r="AQ1025" s="278"/>
      <c r="AR1025" s="278"/>
      <c r="AS1025" s="278"/>
      <c r="AT1025" s="278"/>
      <c r="AU1025" s="278"/>
      <c r="AV1025" s="278"/>
      <c r="AW1025" s="278"/>
      <c r="AX1025" s="278"/>
      <c r="AY1025">
        <f>COUNTA($C$1025)</f>
        <v>0</v>
      </c>
    </row>
    <row r="1026" spans="1:51" s="1" customFormat="1" hidden="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86"/>
      <c r="AI1026" s="686"/>
      <c r="AJ1026" s="686"/>
      <c r="AK1026" s="686"/>
      <c r="AL1026" s="671"/>
      <c r="AM1026" s="672"/>
      <c r="AN1026" s="672"/>
      <c r="AO1026" s="673"/>
      <c r="AP1026" s="278"/>
      <c r="AQ1026" s="278"/>
      <c r="AR1026" s="278"/>
      <c r="AS1026" s="278"/>
      <c r="AT1026" s="278"/>
      <c r="AU1026" s="278"/>
      <c r="AV1026" s="278"/>
      <c r="AW1026" s="278"/>
      <c r="AX1026" s="278"/>
      <c r="AY1026" s="2">
        <f>COUNTA($C$1026)</f>
        <v>0</v>
      </c>
    </row>
    <row r="1027" spans="1:51" hidden="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86"/>
      <c r="AI1027" s="686"/>
      <c r="AJ1027" s="686"/>
      <c r="AK1027" s="686"/>
      <c r="AL1027" s="671"/>
      <c r="AM1027" s="672"/>
      <c r="AN1027" s="672"/>
      <c r="AO1027" s="673"/>
      <c r="AP1027" s="278"/>
      <c r="AQ1027" s="278"/>
      <c r="AR1027" s="278"/>
      <c r="AS1027" s="278"/>
      <c r="AT1027" s="278"/>
      <c r="AU1027" s="278"/>
      <c r="AV1027" s="278"/>
      <c r="AW1027" s="278"/>
      <c r="AX1027" s="278"/>
      <c r="AY1027">
        <f>COUNTA($C$1027)</f>
        <v>0</v>
      </c>
    </row>
    <row r="1028" spans="1:51" hidden="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86"/>
      <c r="AI1028" s="686"/>
      <c r="AJ1028" s="686"/>
      <c r="AK1028" s="686"/>
      <c r="AL1028" s="671"/>
      <c r="AM1028" s="672"/>
      <c r="AN1028" s="672"/>
      <c r="AO1028" s="673"/>
      <c r="AP1028" s="278"/>
      <c r="AQ1028" s="278"/>
      <c r="AR1028" s="278"/>
      <c r="AS1028" s="278"/>
      <c r="AT1028" s="278"/>
      <c r="AU1028" s="278"/>
      <c r="AV1028" s="278"/>
      <c r="AW1028" s="278"/>
      <c r="AX1028" s="278"/>
      <c r="AY1028">
        <f>COUNTA($C$1028)</f>
        <v>0</v>
      </c>
    </row>
    <row r="1029" spans="1:51" hidden="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86"/>
      <c r="AI1029" s="686"/>
      <c r="AJ1029" s="686"/>
      <c r="AK1029" s="686"/>
      <c r="AL1029" s="671"/>
      <c r="AM1029" s="672"/>
      <c r="AN1029" s="672"/>
      <c r="AO1029" s="673"/>
      <c r="AP1029" s="278"/>
      <c r="AQ1029" s="278"/>
      <c r="AR1029" s="278"/>
      <c r="AS1029" s="278"/>
      <c r="AT1029" s="278"/>
      <c r="AU1029" s="278"/>
      <c r="AV1029" s="278"/>
      <c r="AW1029" s="278"/>
      <c r="AX1029" s="278"/>
      <c r="AY1029">
        <f>COUNTA($C$1029)</f>
        <v>0</v>
      </c>
    </row>
    <row r="1030" spans="1:51" hidden="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86"/>
      <c r="AI1030" s="686"/>
      <c r="AJ1030" s="686"/>
      <c r="AK1030" s="686"/>
      <c r="AL1030" s="671"/>
      <c r="AM1030" s="672"/>
      <c r="AN1030" s="672"/>
      <c r="AO1030" s="673"/>
      <c r="AP1030" s="278"/>
      <c r="AQ1030" s="278"/>
      <c r="AR1030" s="278"/>
      <c r="AS1030" s="278"/>
      <c r="AT1030" s="278"/>
      <c r="AU1030" s="278"/>
      <c r="AV1030" s="278"/>
      <c r="AW1030" s="278"/>
      <c r="AX1030" s="278"/>
      <c r="AY1030">
        <f>COUNTA($C$1030)</f>
        <v>0</v>
      </c>
    </row>
    <row r="1031" spans="1:51" hidden="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86"/>
      <c r="AI1031" s="686"/>
      <c r="AJ1031" s="686"/>
      <c r="AK1031" s="686"/>
      <c r="AL1031" s="671"/>
      <c r="AM1031" s="672"/>
      <c r="AN1031" s="672"/>
      <c r="AO1031" s="673"/>
      <c r="AP1031" s="278"/>
      <c r="AQ1031" s="278"/>
      <c r="AR1031" s="278"/>
      <c r="AS1031" s="278"/>
      <c r="AT1031" s="278"/>
      <c r="AU1031" s="278"/>
      <c r="AV1031" s="278"/>
      <c r="AW1031" s="278"/>
      <c r="AX1031" s="278"/>
      <c r="AY1031">
        <f>COUNTA($C$1031)</f>
        <v>0</v>
      </c>
    </row>
    <row r="1032" spans="1:51" hidden="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86"/>
      <c r="AI1032" s="686"/>
      <c r="AJ1032" s="686"/>
      <c r="AK1032" s="686"/>
      <c r="AL1032" s="671"/>
      <c r="AM1032" s="672"/>
      <c r="AN1032" s="672"/>
      <c r="AO1032" s="673"/>
      <c r="AP1032" s="278"/>
      <c r="AQ1032" s="278"/>
      <c r="AR1032" s="278"/>
      <c r="AS1032" s="278"/>
      <c r="AT1032" s="278"/>
      <c r="AU1032" s="278"/>
      <c r="AV1032" s="278"/>
      <c r="AW1032" s="278"/>
      <c r="AX1032" s="278"/>
      <c r="AY1032">
        <f>COUNTA($C$1032)</f>
        <v>0</v>
      </c>
    </row>
    <row r="1033" spans="1:51" hidden="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86"/>
      <c r="AI1033" s="686"/>
      <c r="AJ1033" s="686"/>
      <c r="AK1033" s="686"/>
      <c r="AL1033" s="671"/>
      <c r="AM1033" s="672"/>
      <c r="AN1033" s="672"/>
      <c r="AO1033" s="673"/>
      <c r="AP1033" s="278"/>
      <c r="AQ1033" s="278"/>
      <c r="AR1033" s="278"/>
      <c r="AS1033" s="278"/>
      <c r="AT1033" s="278"/>
      <c r="AU1033" s="278"/>
      <c r="AV1033" s="278"/>
      <c r="AW1033" s="278"/>
      <c r="AX1033" s="278"/>
      <c r="AY1033">
        <f>COUNTA($C$1033)</f>
        <v>0</v>
      </c>
    </row>
    <row r="1034" spans="1:51" hidden="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86"/>
      <c r="AI1034" s="686"/>
      <c r="AJ1034" s="686"/>
      <c r="AK1034" s="686"/>
      <c r="AL1034" s="671"/>
      <c r="AM1034" s="672"/>
      <c r="AN1034" s="672"/>
      <c r="AO1034" s="673"/>
      <c r="AP1034" s="278"/>
      <c r="AQ1034" s="278"/>
      <c r="AR1034" s="278"/>
      <c r="AS1034" s="278"/>
      <c r="AT1034" s="278"/>
      <c r="AU1034" s="278"/>
      <c r="AV1034" s="278"/>
      <c r="AW1034" s="278"/>
      <c r="AX1034" s="278"/>
      <c r="AY1034">
        <f>COUNTA($C$1034)</f>
        <v>0</v>
      </c>
    </row>
    <row r="1035" spans="1:51" hidden="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86"/>
      <c r="AI1035" s="686"/>
      <c r="AJ1035" s="686"/>
      <c r="AK1035" s="686"/>
      <c r="AL1035" s="671"/>
      <c r="AM1035" s="672"/>
      <c r="AN1035" s="672"/>
      <c r="AO1035" s="673"/>
      <c r="AP1035" s="278"/>
      <c r="AQ1035" s="278"/>
      <c r="AR1035" s="278"/>
      <c r="AS1035" s="278"/>
      <c r="AT1035" s="278"/>
      <c r="AU1035" s="278"/>
      <c r="AV1035" s="278"/>
      <c r="AW1035" s="278"/>
      <c r="AX1035" s="278"/>
      <c r="AY1035">
        <f>COUNTA($C$1035)</f>
        <v>0</v>
      </c>
    </row>
    <row r="1036" spans="1:51" hidden="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86"/>
      <c r="AI1036" s="686"/>
      <c r="AJ1036" s="686"/>
      <c r="AK1036" s="686"/>
      <c r="AL1036" s="671"/>
      <c r="AM1036" s="672"/>
      <c r="AN1036" s="672"/>
      <c r="AO1036" s="673"/>
      <c r="AP1036" s="278"/>
      <c r="AQ1036" s="278"/>
      <c r="AR1036" s="278"/>
      <c r="AS1036" s="278"/>
      <c r="AT1036" s="278"/>
      <c r="AU1036" s="278"/>
      <c r="AV1036" s="278"/>
      <c r="AW1036" s="278"/>
      <c r="AX1036" s="278"/>
      <c r="AY1036">
        <f>COUNTA($C$1036)</f>
        <v>0</v>
      </c>
    </row>
    <row r="1037" spans="1:51" hidden="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86"/>
      <c r="AI1037" s="686"/>
      <c r="AJ1037" s="686"/>
      <c r="AK1037" s="686"/>
      <c r="AL1037" s="671"/>
      <c r="AM1037" s="672"/>
      <c r="AN1037" s="672"/>
      <c r="AO1037" s="673"/>
      <c r="AP1037" s="278"/>
      <c r="AQ1037" s="278"/>
      <c r="AR1037" s="278"/>
      <c r="AS1037" s="278"/>
      <c r="AT1037" s="278"/>
      <c r="AU1037" s="278"/>
      <c r="AV1037" s="278"/>
      <c r="AW1037" s="278"/>
      <c r="AX1037" s="278"/>
      <c r="AY1037">
        <f>COUNTA($C$1037)</f>
        <v>0</v>
      </c>
    </row>
    <row r="1038" spans="1:51" hidden="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86"/>
      <c r="AI1038" s="686"/>
      <c r="AJ1038" s="686"/>
      <c r="AK1038" s="686"/>
      <c r="AL1038" s="671"/>
      <c r="AM1038" s="672"/>
      <c r="AN1038" s="672"/>
      <c r="AO1038" s="673"/>
      <c r="AP1038" s="278"/>
      <c r="AQ1038" s="278"/>
      <c r="AR1038" s="278"/>
      <c r="AS1038" s="278"/>
      <c r="AT1038" s="278"/>
      <c r="AU1038" s="278"/>
      <c r="AV1038" s="278"/>
      <c r="AW1038" s="278"/>
      <c r="AX1038" s="278"/>
      <c r="AY1038">
        <f>COUNTA($C$1038)</f>
        <v>0</v>
      </c>
    </row>
    <row r="1039" spans="1:51" hidden="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86"/>
      <c r="AI1039" s="686"/>
      <c r="AJ1039" s="686"/>
      <c r="AK1039" s="686"/>
      <c r="AL1039" s="671"/>
      <c r="AM1039" s="672"/>
      <c r="AN1039" s="672"/>
      <c r="AO1039" s="673"/>
      <c r="AP1039" s="278"/>
      <c r="AQ1039" s="278"/>
      <c r="AR1039" s="278"/>
      <c r="AS1039" s="278"/>
      <c r="AT1039" s="278"/>
      <c r="AU1039" s="278"/>
      <c r="AV1039" s="278"/>
      <c r="AW1039" s="278"/>
      <c r="AX1039" s="278"/>
      <c r="AY1039">
        <f>COUNTA($C$1039)</f>
        <v>0</v>
      </c>
    </row>
    <row r="1040" spans="1:51" hidden="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idden="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idden="1" x14ac:dyDescent="0.15">
      <c r="A1042" s="364"/>
      <c r="B1042" s="364"/>
      <c r="C1042" s="364" t="s">
        <v>94</v>
      </c>
      <c r="D1042" s="364"/>
      <c r="E1042" s="364"/>
      <c r="F1042" s="364"/>
      <c r="G1042" s="364"/>
      <c r="H1042" s="364"/>
      <c r="I1042" s="364"/>
      <c r="J1042" s="429" t="s">
        <v>97</v>
      </c>
      <c r="K1042" s="610"/>
      <c r="L1042" s="610"/>
      <c r="M1042" s="610"/>
      <c r="N1042" s="610"/>
      <c r="O1042" s="610"/>
      <c r="P1042" s="364" t="s">
        <v>23</v>
      </c>
      <c r="Q1042" s="364"/>
      <c r="R1042" s="364"/>
      <c r="S1042" s="364"/>
      <c r="T1042" s="364"/>
      <c r="U1042" s="364"/>
      <c r="V1042" s="364"/>
      <c r="W1042" s="364"/>
      <c r="X1042" s="364"/>
      <c r="Y1042" s="660" t="s">
        <v>462</v>
      </c>
      <c r="Z1042" s="660"/>
      <c r="AA1042" s="660"/>
      <c r="AB1042" s="660"/>
      <c r="AC1042" s="429" t="s">
        <v>389</v>
      </c>
      <c r="AD1042" s="429"/>
      <c r="AE1042" s="429"/>
      <c r="AF1042" s="429"/>
      <c r="AG1042" s="429"/>
      <c r="AH1042" s="660" t="s">
        <v>518</v>
      </c>
      <c r="AI1042" s="364"/>
      <c r="AJ1042" s="364"/>
      <c r="AK1042" s="364"/>
      <c r="AL1042" s="364" t="s">
        <v>24</v>
      </c>
      <c r="AM1042" s="364"/>
      <c r="AN1042" s="364"/>
      <c r="AO1042" s="247"/>
      <c r="AP1042" s="429" t="s">
        <v>466</v>
      </c>
      <c r="AQ1042" s="429"/>
      <c r="AR1042" s="429"/>
      <c r="AS1042" s="429"/>
      <c r="AT1042" s="429"/>
      <c r="AU1042" s="429"/>
      <c r="AV1042" s="429"/>
      <c r="AW1042" s="429"/>
      <c r="AX1042" s="429"/>
      <c r="AY1042">
        <f>$AY$1040</f>
        <v>0</v>
      </c>
    </row>
    <row r="1043" spans="1:51" hidden="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idden="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idden="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86"/>
      <c r="AI1045" s="686"/>
      <c r="AJ1045" s="686"/>
      <c r="AK1045" s="686"/>
      <c r="AL1045" s="671"/>
      <c r="AM1045" s="672"/>
      <c r="AN1045" s="672"/>
      <c r="AO1045" s="673"/>
      <c r="AP1045" s="278"/>
      <c r="AQ1045" s="278"/>
      <c r="AR1045" s="278"/>
      <c r="AS1045" s="278"/>
      <c r="AT1045" s="278"/>
      <c r="AU1045" s="278"/>
      <c r="AV1045" s="278"/>
      <c r="AW1045" s="278"/>
      <c r="AX1045" s="278"/>
      <c r="AY1045">
        <f>COUNTA($C$1045)</f>
        <v>0</v>
      </c>
    </row>
    <row r="1046" spans="1:51" hidden="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86"/>
      <c r="AI1046" s="686"/>
      <c r="AJ1046" s="686"/>
      <c r="AK1046" s="686"/>
      <c r="AL1046" s="671"/>
      <c r="AM1046" s="672"/>
      <c r="AN1046" s="672"/>
      <c r="AO1046" s="673"/>
      <c r="AP1046" s="278"/>
      <c r="AQ1046" s="278"/>
      <c r="AR1046" s="278"/>
      <c r="AS1046" s="278"/>
      <c r="AT1046" s="278"/>
      <c r="AU1046" s="278"/>
      <c r="AV1046" s="278"/>
      <c r="AW1046" s="278"/>
      <c r="AX1046" s="278"/>
      <c r="AY1046">
        <f>COUNTA($C$1046)</f>
        <v>0</v>
      </c>
    </row>
    <row r="1047" spans="1:51" hidden="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86"/>
      <c r="AI1047" s="686"/>
      <c r="AJ1047" s="686"/>
      <c r="AK1047" s="686"/>
      <c r="AL1047" s="671"/>
      <c r="AM1047" s="672"/>
      <c r="AN1047" s="672"/>
      <c r="AO1047" s="673"/>
      <c r="AP1047" s="278"/>
      <c r="AQ1047" s="278"/>
      <c r="AR1047" s="278"/>
      <c r="AS1047" s="278"/>
      <c r="AT1047" s="278"/>
      <c r="AU1047" s="278"/>
      <c r="AV1047" s="278"/>
      <c r="AW1047" s="278"/>
      <c r="AX1047" s="278"/>
      <c r="AY1047">
        <f>COUNTA($C$1047)</f>
        <v>0</v>
      </c>
    </row>
    <row r="1048" spans="1:51" hidden="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86"/>
      <c r="AI1048" s="686"/>
      <c r="AJ1048" s="686"/>
      <c r="AK1048" s="686"/>
      <c r="AL1048" s="671"/>
      <c r="AM1048" s="672"/>
      <c r="AN1048" s="672"/>
      <c r="AO1048" s="673"/>
      <c r="AP1048" s="278"/>
      <c r="AQ1048" s="278"/>
      <c r="AR1048" s="278"/>
      <c r="AS1048" s="278"/>
      <c r="AT1048" s="278"/>
      <c r="AU1048" s="278"/>
      <c r="AV1048" s="278"/>
      <c r="AW1048" s="278"/>
      <c r="AX1048" s="278"/>
      <c r="AY1048">
        <f>COUNTA($C$1048)</f>
        <v>0</v>
      </c>
    </row>
    <row r="1049" spans="1:51" hidden="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86"/>
      <c r="AI1049" s="686"/>
      <c r="AJ1049" s="686"/>
      <c r="AK1049" s="686"/>
      <c r="AL1049" s="671"/>
      <c r="AM1049" s="672"/>
      <c r="AN1049" s="672"/>
      <c r="AO1049" s="673"/>
      <c r="AP1049" s="278"/>
      <c r="AQ1049" s="278"/>
      <c r="AR1049" s="278"/>
      <c r="AS1049" s="278"/>
      <c r="AT1049" s="278"/>
      <c r="AU1049" s="278"/>
      <c r="AV1049" s="278"/>
      <c r="AW1049" s="278"/>
      <c r="AX1049" s="278"/>
      <c r="AY1049">
        <f>COUNTA($C$1049)</f>
        <v>0</v>
      </c>
    </row>
    <row r="1050" spans="1:51" hidden="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86"/>
      <c r="AI1050" s="686"/>
      <c r="AJ1050" s="686"/>
      <c r="AK1050" s="686"/>
      <c r="AL1050" s="671"/>
      <c r="AM1050" s="672"/>
      <c r="AN1050" s="672"/>
      <c r="AO1050" s="673"/>
      <c r="AP1050" s="278"/>
      <c r="AQ1050" s="278"/>
      <c r="AR1050" s="278"/>
      <c r="AS1050" s="278"/>
      <c r="AT1050" s="278"/>
      <c r="AU1050" s="278"/>
      <c r="AV1050" s="278"/>
      <c r="AW1050" s="278"/>
      <c r="AX1050" s="278"/>
      <c r="AY1050">
        <f>COUNTA($C$1050)</f>
        <v>0</v>
      </c>
    </row>
    <row r="1051" spans="1:51" hidden="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86"/>
      <c r="AI1051" s="686"/>
      <c r="AJ1051" s="686"/>
      <c r="AK1051" s="686"/>
      <c r="AL1051" s="671"/>
      <c r="AM1051" s="672"/>
      <c r="AN1051" s="672"/>
      <c r="AO1051" s="673"/>
      <c r="AP1051" s="278"/>
      <c r="AQ1051" s="278"/>
      <c r="AR1051" s="278"/>
      <c r="AS1051" s="278"/>
      <c r="AT1051" s="278"/>
      <c r="AU1051" s="278"/>
      <c r="AV1051" s="278"/>
      <c r="AW1051" s="278"/>
      <c r="AX1051" s="278"/>
      <c r="AY1051">
        <f>COUNTA($C$1051)</f>
        <v>0</v>
      </c>
    </row>
    <row r="1052" spans="1:51" hidden="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86"/>
      <c r="AI1052" s="686"/>
      <c r="AJ1052" s="686"/>
      <c r="AK1052" s="686"/>
      <c r="AL1052" s="671"/>
      <c r="AM1052" s="672"/>
      <c r="AN1052" s="672"/>
      <c r="AO1052" s="673"/>
      <c r="AP1052" s="278"/>
      <c r="AQ1052" s="278"/>
      <c r="AR1052" s="278"/>
      <c r="AS1052" s="278"/>
      <c r="AT1052" s="278"/>
      <c r="AU1052" s="278"/>
      <c r="AV1052" s="278"/>
      <c r="AW1052" s="278"/>
      <c r="AX1052" s="278"/>
      <c r="AY1052">
        <f>COUNTA($C$1052)</f>
        <v>0</v>
      </c>
    </row>
    <row r="1053" spans="1:51" hidden="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86"/>
      <c r="AI1053" s="686"/>
      <c r="AJ1053" s="686"/>
      <c r="AK1053" s="686"/>
      <c r="AL1053" s="671"/>
      <c r="AM1053" s="672"/>
      <c r="AN1053" s="672"/>
      <c r="AO1053" s="673"/>
      <c r="AP1053" s="278"/>
      <c r="AQ1053" s="278"/>
      <c r="AR1053" s="278"/>
      <c r="AS1053" s="278"/>
      <c r="AT1053" s="278"/>
      <c r="AU1053" s="278"/>
      <c r="AV1053" s="278"/>
      <c r="AW1053" s="278"/>
      <c r="AX1053" s="278"/>
      <c r="AY1053">
        <f>COUNTA($C$1053)</f>
        <v>0</v>
      </c>
    </row>
    <row r="1054" spans="1:51" hidden="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86"/>
      <c r="AI1054" s="686"/>
      <c r="AJ1054" s="686"/>
      <c r="AK1054" s="686"/>
      <c r="AL1054" s="671"/>
      <c r="AM1054" s="672"/>
      <c r="AN1054" s="672"/>
      <c r="AO1054" s="673"/>
      <c r="AP1054" s="278"/>
      <c r="AQ1054" s="278"/>
      <c r="AR1054" s="278"/>
      <c r="AS1054" s="278"/>
      <c r="AT1054" s="278"/>
      <c r="AU1054" s="278"/>
      <c r="AV1054" s="278"/>
      <c r="AW1054" s="278"/>
      <c r="AX1054" s="278"/>
      <c r="AY1054">
        <f>COUNTA($C$1054)</f>
        <v>0</v>
      </c>
    </row>
    <row r="1055" spans="1:51" hidden="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86"/>
      <c r="AI1055" s="686"/>
      <c r="AJ1055" s="686"/>
      <c r="AK1055" s="686"/>
      <c r="AL1055" s="671"/>
      <c r="AM1055" s="672"/>
      <c r="AN1055" s="672"/>
      <c r="AO1055" s="673"/>
      <c r="AP1055" s="278"/>
      <c r="AQ1055" s="278"/>
      <c r="AR1055" s="278"/>
      <c r="AS1055" s="278"/>
      <c r="AT1055" s="278"/>
      <c r="AU1055" s="278"/>
      <c r="AV1055" s="278"/>
      <c r="AW1055" s="278"/>
      <c r="AX1055" s="278"/>
      <c r="AY1055">
        <f>COUNTA($C$1055)</f>
        <v>0</v>
      </c>
    </row>
    <row r="1056" spans="1:51" hidden="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86"/>
      <c r="AI1056" s="686"/>
      <c r="AJ1056" s="686"/>
      <c r="AK1056" s="686"/>
      <c r="AL1056" s="671"/>
      <c r="AM1056" s="672"/>
      <c r="AN1056" s="672"/>
      <c r="AO1056" s="673"/>
      <c r="AP1056" s="278"/>
      <c r="AQ1056" s="278"/>
      <c r="AR1056" s="278"/>
      <c r="AS1056" s="278"/>
      <c r="AT1056" s="278"/>
      <c r="AU1056" s="278"/>
      <c r="AV1056" s="278"/>
      <c r="AW1056" s="278"/>
      <c r="AX1056" s="278"/>
      <c r="AY1056">
        <f>COUNTA($C$1056)</f>
        <v>0</v>
      </c>
    </row>
    <row r="1057" spans="1:51" hidden="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86"/>
      <c r="AI1057" s="686"/>
      <c r="AJ1057" s="686"/>
      <c r="AK1057" s="686"/>
      <c r="AL1057" s="671"/>
      <c r="AM1057" s="672"/>
      <c r="AN1057" s="672"/>
      <c r="AO1057" s="673"/>
      <c r="AP1057" s="278"/>
      <c r="AQ1057" s="278"/>
      <c r="AR1057" s="278"/>
      <c r="AS1057" s="278"/>
      <c r="AT1057" s="278"/>
      <c r="AU1057" s="278"/>
      <c r="AV1057" s="278"/>
      <c r="AW1057" s="278"/>
      <c r="AX1057" s="278"/>
      <c r="AY1057">
        <f>COUNTA($C$1057)</f>
        <v>0</v>
      </c>
    </row>
    <row r="1058" spans="1:51" hidden="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86"/>
      <c r="AI1058" s="686"/>
      <c r="AJ1058" s="686"/>
      <c r="AK1058" s="686"/>
      <c r="AL1058" s="671"/>
      <c r="AM1058" s="672"/>
      <c r="AN1058" s="672"/>
      <c r="AO1058" s="673"/>
      <c r="AP1058" s="278"/>
      <c r="AQ1058" s="278"/>
      <c r="AR1058" s="278"/>
      <c r="AS1058" s="278"/>
      <c r="AT1058" s="278"/>
      <c r="AU1058" s="278"/>
      <c r="AV1058" s="278"/>
      <c r="AW1058" s="278"/>
      <c r="AX1058" s="278"/>
      <c r="AY1058">
        <f>COUNTA($C$1058)</f>
        <v>0</v>
      </c>
    </row>
    <row r="1059" spans="1:51" s="1" customFormat="1" hidden="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86"/>
      <c r="AI1059" s="686"/>
      <c r="AJ1059" s="686"/>
      <c r="AK1059" s="686"/>
      <c r="AL1059" s="671"/>
      <c r="AM1059" s="672"/>
      <c r="AN1059" s="672"/>
      <c r="AO1059" s="673"/>
      <c r="AP1059" s="278"/>
      <c r="AQ1059" s="278"/>
      <c r="AR1059" s="278"/>
      <c r="AS1059" s="278"/>
      <c r="AT1059" s="278"/>
      <c r="AU1059" s="278"/>
      <c r="AV1059" s="278"/>
      <c r="AW1059" s="278"/>
      <c r="AX1059" s="278"/>
      <c r="AY1059" s="2">
        <f>COUNTA($C$1059)</f>
        <v>0</v>
      </c>
    </row>
    <row r="1060" spans="1:51" hidden="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86"/>
      <c r="AI1060" s="686"/>
      <c r="AJ1060" s="686"/>
      <c r="AK1060" s="686"/>
      <c r="AL1060" s="671"/>
      <c r="AM1060" s="672"/>
      <c r="AN1060" s="672"/>
      <c r="AO1060" s="673"/>
      <c r="AP1060" s="278"/>
      <c r="AQ1060" s="278"/>
      <c r="AR1060" s="278"/>
      <c r="AS1060" s="278"/>
      <c r="AT1060" s="278"/>
      <c r="AU1060" s="278"/>
      <c r="AV1060" s="278"/>
      <c r="AW1060" s="278"/>
      <c r="AX1060" s="278"/>
      <c r="AY1060">
        <f>COUNTA($C$1060)</f>
        <v>0</v>
      </c>
    </row>
    <row r="1061" spans="1:51" hidden="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86"/>
      <c r="AI1061" s="686"/>
      <c r="AJ1061" s="686"/>
      <c r="AK1061" s="686"/>
      <c r="AL1061" s="671"/>
      <c r="AM1061" s="672"/>
      <c r="AN1061" s="672"/>
      <c r="AO1061" s="673"/>
      <c r="AP1061" s="278"/>
      <c r="AQ1061" s="278"/>
      <c r="AR1061" s="278"/>
      <c r="AS1061" s="278"/>
      <c r="AT1061" s="278"/>
      <c r="AU1061" s="278"/>
      <c r="AV1061" s="278"/>
      <c r="AW1061" s="278"/>
      <c r="AX1061" s="278"/>
      <c r="AY1061">
        <f>COUNTA($C$1061)</f>
        <v>0</v>
      </c>
    </row>
    <row r="1062" spans="1:51" hidden="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86"/>
      <c r="AI1062" s="686"/>
      <c r="AJ1062" s="686"/>
      <c r="AK1062" s="686"/>
      <c r="AL1062" s="671"/>
      <c r="AM1062" s="672"/>
      <c r="AN1062" s="672"/>
      <c r="AO1062" s="673"/>
      <c r="AP1062" s="278"/>
      <c r="AQ1062" s="278"/>
      <c r="AR1062" s="278"/>
      <c r="AS1062" s="278"/>
      <c r="AT1062" s="278"/>
      <c r="AU1062" s="278"/>
      <c r="AV1062" s="278"/>
      <c r="AW1062" s="278"/>
      <c r="AX1062" s="278"/>
      <c r="AY1062">
        <f>COUNTA($C$1062)</f>
        <v>0</v>
      </c>
    </row>
    <row r="1063" spans="1:51" hidden="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86"/>
      <c r="AI1063" s="686"/>
      <c r="AJ1063" s="686"/>
      <c r="AK1063" s="686"/>
      <c r="AL1063" s="671"/>
      <c r="AM1063" s="672"/>
      <c r="AN1063" s="672"/>
      <c r="AO1063" s="673"/>
      <c r="AP1063" s="278"/>
      <c r="AQ1063" s="278"/>
      <c r="AR1063" s="278"/>
      <c r="AS1063" s="278"/>
      <c r="AT1063" s="278"/>
      <c r="AU1063" s="278"/>
      <c r="AV1063" s="278"/>
      <c r="AW1063" s="278"/>
      <c r="AX1063" s="278"/>
      <c r="AY1063">
        <f>COUNTA($C$1063)</f>
        <v>0</v>
      </c>
    </row>
    <row r="1064" spans="1:51" hidden="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86"/>
      <c r="AI1064" s="686"/>
      <c r="AJ1064" s="686"/>
      <c r="AK1064" s="686"/>
      <c r="AL1064" s="671"/>
      <c r="AM1064" s="672"/>
      <c r="AN1064" s="672"/>
      <c r="AO1064" s="673"/>
      <c r="AP1064" s="278"/>
      <c r="AQ1064" s="278"/>
      <c r="AR1064" s="278"/>
      <c r="AS1064" s="278"/>
      <c r="AT1064" s="278"/>
      <c r="AU1064" s="278"/>
      <c r="AV1064" s="278"/>
      <c r="AW1064" s="278"/>
      <c r="AX1064" s="278"/>
      <c r="AY1064">
        <f>COUNTA($C$1064)</f>
        <v>0</v>
      </c>
    </row>
    <row r="1065" spans="1:51" hidden="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86"/>
      <c r="AI1065" s="686"/>
      <c r="AJ1065" s="686"/>
      <c r="AK1065" s="686"/>
      <c r="AL1065" s="671"/>
      <c r="AM1065" s="672"/>
      <c r="AN1065" s="672"/>
      <c r="AO1065" s="673"/>
      <c r="AP1065" s="278"/>
      <c r="AQ1065" s="278"/>
      <c r="AR1065" s="278"/>
      <c r="AS1065" s="278"/>
      <c r="AT1065" s="278"/>
      <c r="AU1065" s="278"/>
      <c r="AV1065" s="278"/>
      <c r="AW1065" s="278"/>
      <c r="AX1065" s="278"/>
      <c r="AY1065">
        <f>COUNTA($C$1065)</f>
        <v>0</v>
      </c>
    </row>
    <row r="1066" spans="1:51" hidden="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86"/>
      <c r="AI1066" s="686"/>
      <c r="AJ1066" s="686"/>
      <c r="AK1066" s="686"/>
      <c r="AL1066" s="671"/>
      <c r="AM1066" s="672"/>
      <c r="AN1066" s="672"/>
      <c r="AO1066" s="673"/>
      <c r="AP1066" s="278"/>
      <c r="AQ1066" s="278"/>
      <c r="AR1066" s="278"/>
      <c r="AS1066" s="278"/>
      <c r="AT1066" s="278"/>
      <c r="AU1066" s="278"/>
      <c r="AV1066" s="278"/>
      <c r="AW1066" s="278"/>
      <c r="AX1066" s="278"/>
      <c r="AY1066">
        <f>COUNTA($C$1066)</f>
        <v>0</v>
      </c>
    </row>
    <row r="1067" spans="1:51" hidden="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86"/>
      <c r="AI1067" s="686"/>
      <c r="AJ1067" s="686"/>
      <c r="AK1067" s="686"/>
      <c r="AL1067" s="671"/>
      <c r="AM1067" s="672"/>
      <c r="AN1067" s="672"/>
      <c r="AO1067" s="673"/>
      <c r="AP1067" s="278"/>
      <c r="AQ1067" s="278"/>
      <c r="AR1067" s="278"/>
      <c r="AS1067" s="278"/>
      <c r="AT1067" s="278"/>
      <c r="AU1067" s="278"/>
      <c r="AV1067" s="278"/>
      <c r="AW1067" s="278"/>
      <c r="AX1067" s="278"/>
      <c r="AY1067">
        <f>COUNTA($C$1067)</f>
        <v>0</v>
      </c>
    </row>
    <row r="1068" spans="1:51" hidden="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86"/>
      <c r="AI1068" s="686"/>
      <c r="AJ1068" s="686"/>
      <c r="AK1068" s="686"/>
      <c r="AL1068" s="671"/>
      <c r="AM1068" s="672"/>
      <c r="AN1068" s="672"/>
      <c r="AO1068" s="673"/>
      <c r="AP1068" s="278"/>
      <c r="AQ1068" s="278"/>
      <c r="AR1068" s="278"/>
      <c r="AS1068" s="278"/>
      <c r="AT1068" s="278"/>
      <c r="AU1068" s="278"/>
      <c r="AV1068" s="278"/>
      <c r="AW1068" s="278"/>
      <c r="AX1068" s="278"/>
      <c r="AY1068">
        <f>COUNTA($C$1068)</f>
        <v>0</v>
      </c>
    </row>
    <row r="1069" spans="1:51" hidden="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86"/>
      <c r="AI1069" s="686"/>
      <c r="AJ1069" s="686"/>
      <c r="AK1069" s="686"/>
      <c r="AL1069" s="671"/>
      <c r="AM1069" s="672"/>
      <c r="AN1069" s="672"/>
      <c r="AO1069" s="673"/>
      <c r="AP1069" s="278"/>
      <c r="AQ1069" s="278"/>
      <c r="AR1069" s="278"/>
      <c r="AS1069" s="278"/>
      <c r="AT1069" s="278"/>
      <c r="AU1069" s="278"/>
      <c r="AV1069" s="278"/>
      <c r="AW1069" s="278"/>
      <c r="AX1069" s="278"/>
      <c r="AY1069">
        <f>COUNTA($C$1069)</f>
        <v>0</v>
      </c>
    </row>
    <row r="1070" spans="1:51" hidden="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86"/>
      <c r="AI1070" s="686"/>
      <c r="AJ1070" s="686"/>
      <c r="AK1070" s="686"/>
      <c r="AL1070" s="671"/>
      <c r="AM1070" s="672"/>
      <c r="AN1070" s="672"/>
      <c r="AO1070" s="673"/>
      <c r="AP1070" s="278"/>
      <c r="AQ1070" s="278"/>
      <c r="AR1070" s="278"/>
      <c r="AS1070" s="278"/>
      <c r="AT1070" s="278"/>
      <c r="AU1070" s="278"/>
      <c r="AV1070" s="278"/>
      <c r="AW1070" s="278"/>
      <c r="AX1070" s="278"/>
      <c r="AY1070">
        <f>COUNTA($C$1070)</f>
        <v>0</v>
      </c>
    </row>
    <row r="1071" spans="1:51" hidden="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86"/>
      <c r="AI1071" s="686"/>
      <c r="AJ1071" s="686"/>
      <c r="AK1071" s="686"/>
      <c r="AL1071" s="671"/>
      <c r="AM1071" s="672"/>
      <c r="AN1071" s="672"/>
      <c r="AO1071" s="673"/>
      <c r="AP1071" s="278"/>
      <c r="AQ1071" s="278"/>
      <c r="AR1071" s="278"/>
      <c r="AS1071" s="278"/>
      <c r="AT1071" s="278"/>
      <c r="AU1071" s="278"/>
      <c r="AV1071" s="278"/>
      <c r="AW1071" s="278"/>
      <c r="AX1071" s="278"/>
      <c r="AY1071">
        <f>COUNTA($C$1071)</f>
        <v>0</v>
      </c>
    </row>
    <row r="1072" spans="1:51" hidden="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86"/>
      <c r="AI1072" s="686"/>
      <c r="AJ1072" s="686"/>
      <c r="AK1072" s="686"/>
      <c r="AL1072" s="671"/>
      <c r="AM1072" s="672"/>
      <c r="AN1072" s="672"/>
      <c r="AO1072" s="673"/>
      <c r="AP1072" s="278"/>
      <c r="AQ1072" s="278"/>
      <c r="AR1072" s="278"/>
      <c r="AS1072" s="278"/>
      <c r="AT1072" s="278"/>
      <c r="AU1072" s="278"/>
      <c r="AV1072" s="278"/>
      <c r="AW1072" s="278"/>
      <c r="AX1072" s="278"/>
      <c r="AY1072">
        <f>COUNTA($C$1072)</f>
        <v>0</v>
      </c>
    </row>
    <row r="1073" spans="1:51" hidden="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idden="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idden="1" x14ac:dyDescent="0.15">
      <c r="A1075" s="364"/>
      <c r="B1075" s="364"/>
      <c r="C1075" s="364" t="s">
        <v>94</v>
      </c>
      <c r="D1075" s="364"/>
      <c r="E1075" s="364"/>
      <c r="F1075" s="364"/>
      <c r="G1075" s="364"/>
      <c r="H1075" s="364"/>
      <c r="I1075" s="364"/>
      <c r="J1075" s="429" t="s">
        <v>97</v>
      </c>
      <c r="K1075" s="610"/>
      <c r="L1075" s="610"/>
      <c r="M1075" s="610"/>
      <c r="N1075" s="610"/>
      <c r="O1075" s="610"/>
      <c r="P1075" s="364" t="s">
        <v>23</v>
      </c>
      <c r="Q1075" s="364"/>
      <c r="R1075" s="364"/>
      <c r="S1075" s="364"/>
      <c r="T1075" s="364"/>
      <c r="U1075" s="364"/>
      <c r="V1075" s="364"/>
      <c r="W1075" s="364"/>
      <c r="X1075" s="364"/>
      <c r="Y1075" s="660" t="s">
        <v>462</v>
      </c>
      <c r="Z1075" s="660"/>
      <c r="AA1075" s="660"/>
      <c r="AB1075" s="660"/>
      <c r="AC1075" s="429" t="s">
        <v>389</v>
      </c>
      <c r="AD1075" s="429"/>
      <c r="AE1075" s="429"/>
      <c r="AF1075" s="429"/>
      <c r="AG1075" s="429"/>
      <c r="AH1075" s="660" t="s">
        <v>518</v>
      </c>
      <c r="AI1075" s="364"/>
      <c r="AJ1075" s="364"/>
      <c r="AK1075" s="364"/>
      <c r="AL1075" s="364" t="s">
        <v>24</v>
      </c>
      <c r="AM1075" s="364"/>
      <c r="AN1075" s="364"/>
      <c r="AO1075" s="247"/>
      <c r="AP1075" s="429" t="s">
        <v>466</v>
      </c>
      <c r="AQ1075" s="429"/>
      <c r="AR1075" s="429"/>
      <c r="AS1075" s="429"/>
      <c r="AT1075" s="429"/>
      <c r="AU1075" s="429"/>
      <c r="AV1075" s="429"/>
      <c r="AW1075" s="429"/>
      <c r="AX1075" s="429"/>
      <c r="AY1075">
        <f>$AY$1073</f>
        <v>0</v>
      </c>
    </row>
    <row r="1076" spans="1:51" hidden="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idden="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idden="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86"/>
      <c r="AI1078" s="686"/>
      <c r="AJ1078" s="686"/>
      <c r="AK1078" s="686"/>
      <c r="AL1078" s="671"/>
      <c r="AM1078" s="672"/>
      <c r="AN1078" s="672"/>
      <c r="AO1078" s="673"/>
      <c r="AP1078" s="278"/>
      <c r="AQ1078" s="278"/>
      <c r="AR1078" s="278"/>
      <c r="AS1078" s="278"/>
      <c r="AT1078" s="278"/>
      <c r="AU1078" s="278"/>
      <c r="AV1078" s="278"/>
      <c r="AW1078" s="278"/>
      <c r="AX1078" s="278"/>
      <c r="AY1078">
        <f>COUNTA($C$1078)</f>
        <v>0</v>
      </c>
    </row>
    <row r="1079" spans="1:51" hidden="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86"/>
      <c r="AI1079" s="686"/>
      <c r="AJ1079" s="686"/>
      <c r="AK1079" s="686"/>
      <c r="AL1079" s="671"/>
      <c r="AM1079" s="672"/>
      <c r="AN1079" s="672"/>
      <c r="AO1079" s="673"/>
      <c r="AP1079" s="278"/>
      <c r="AQ1079" s="278"/>
      <c r="AR1079" s="278"/>
      <c r="AS1079" s="278"/>
      <c r="AT1079" s="278"/>
      <c r="AU1079" s="278"/>
      <c r="AV1079" s="278"/>
      <c r="AW1079" s="278"/>
      <c r="AX1079" s="278"/>
      <c r="AY1079">
        <f>COUNTA($C$1079)</f>
        <v>0</v>
      </c>
    </row>
    <row r="1080" spans="1:51" hidden="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86"/>
      <c r="AI1080" s="686"/>
      <c r="AJ1080" s="686"/>
      <c r="AK1080" s="686"/>
      <c r="AL1080" s="671"/>
      <c r="AM1080" s="672"/>
      <c r="AN1080" s="672"/>
      <c r="AO1080" s="673"/>
      <c r="AP1080" s="278"/>
      <c r="AQ1080" s="278"/>
      <c r="AR1080" s="278"/>
      <c r="AS1080" s="278"/>
      <c r="AT1080" s="278"/>
      <c r="AU1080" s="278"/>
      <c r="AV1080" s="278"/>
      <c r="AW1080" s="278"/>
      <c r="AX1080" s="278"/>
      <c r="AY1080">
        <f>COUNTA($C$1080)</f>
        <v>0</v>
      </c>
    </row>
    <row r="1081" spans="1:51" hidden="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86"/>
      <c r="AI1081" s="686"/>
      <c r="AJ1081" s="686"/>
      <c r="AK1081" s="686"/>
      <c r="AL1081" s="671"/>
      <c r="AM1081" s="672"/>
      <c r="AN1081" s="672"/>
      <c r="AO1081" s="673"/>
      <c r="AP1081" s="278"/>
      <c r="AQ1081" s="278"/>
      <c r="AR1081" s="278"/>
      <c r="AS1081" s="278"/>
      <c r="AT1081" s="278"/>
      <c r="AU1081" s="278"/>
      <c r="AV1081" s="278"/>
      <c r="AW1081" s="278"/>
      <c r="AX1081" s="278"/>
      <c r="AY1081">
        <f>COUNTA($C$1081)</f>
        <v>0</v>
      </c>
    </row>
    <row r="1082" spans="1:51" hidden="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86"/>
      <c r="AI1082" s="686"/>
      <c r="AJ1082" s="686"/>
      <c r="AK1082" s="686"/>
      <c r="AL1082" s="671"/>
      <c r="AM1082" s="672"/>
      <c r="AN1082" s="672"/>
      <c r="AO1082" s="673"/>
      <c r="AP1082" s="278"/>
      <c r="AQ1082" s="278"/>
      <c r="AR1082" s="278"/>
      <c r="AS1082" s="278"/>
      <c r="AT1082" s="278"/>
      <c r="AU1082" s="278"/>
      <c r="AV1082" s="278"/>
      <c r="AW1082" s="278"/>
      <c r="AX1082" s="278"/>
      <c r="AY1082">
        <f>COUNTA($C$1082)</f>
        <v>0</v>
      </c>
    </row>
    <row r="1083" spans="1:51" hidden="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86"/>
      <c r="AI1083" s="686"/>
      <c r="AJ1083" s="686"/>
      <c r="AK1083" s="686"/>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86"/>
      <c r="AI1084" s="686"/>
      <c r="AJ1084" s="686"/>
      <c r="AK1084" s="686"/>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86"/>
      <c r="AI1085" s="686"/>
      <c r="AJ1085" s="686"/>
      <c r="AK1085" s="686"/>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86"/>
      <c r="AI1086" s="686"/>
      <c r="AJ1086" s="686"/>
      <c r="AK1086" s="686"/>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86"/>
      <c r="AI1087" s="686"/>
      <c r="AJ1087" s="686"/>
      <c r="AK1087" s="686"/>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86"/>
      <c r="AI1088" s="686"/>
      <c r="AJ1088" s="686"/>
      <c r="AK1088" s="686"/>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86"/>
      <c r="AI1089" s="686"/>
      <c r="AJ1089" s="686"/>
      <c r="AK1089" s="686"/>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86"/>
      <c r="AI1090" s="686"/>
      <c r="AJ1090" s="686"/>
      <c r="AK1090" s="686"/>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86"/>
      <c r="AI1091" s="686"/>
      <c r="AJ1091" s="686"/>
      <c r="AK1091" s="686"/>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86"/>
      <c r="AI1092" s="686"/>
      <c r="AJ1092" s="686"/>
      <c r="AK1092" s="686"/>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86"/>
      <c r="AI1093" s="686"/>
      <c r="AJ1093" s="686"/>
      <c r="AK1093" s="686"/>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86"/>
      <c r="AI1094" s="686"/>
      <c r="AJ1094" s="686"/>
      <c r="AK1094" s="686"/>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86"/>
      <c r="AI1095" s="686"/>
      <c r="AJ1095" s="686"/>
      <c r="AK1095" s="686"/>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86"/>
      <c r="AI1096" s="686"/>
      <c r="AJ1096" s="686"/>
      <c r="AK1096" s="686"/>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86"/>
      <c r="AI1097" s="686"/>
      <c r="AJ1097" s="686"/>
      <c r="AK1097" s="686"/>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86"/>
      <c r="AI1098" s="686"/>
      <c r="AJ1098" s="686"/>
      <c r="AK1098" s="686"/>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86"/>
      <c r="AI1099" s="686"/>
      <c r="AJ1099" s="686"/>
      <c r="AK1099" s="686"/>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86"/>
      <c r="AI1100" s="686"/>
      <c r="AJ1100" s="686"/>
      <c r="AK1100" s="686"/>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86"/>
      <c r="AI1101" s="686"/>
      <c r="AJ1101" s="686"/>
      <c r="AK1101" s="686"/>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86"/>
      <c r="AI1102" s="686"/>
      <c r="AJ1102" s="686"/>
      <c r="AK1102" s="686"/>
      <c r="AL1102" s="671"/>
      <c r="AM1102" s="672"/>
      <c r="AN1102" s="672"/>
      <c r="AO1102" s="673"/>
      <c r="AP1102" s="278"/>
      <c r="AQ1102" s="278"/>
      <c r="AR1102" s="278"/>
      <c r="AS1102" s="278"/>
      <c r="AT1102" s="278"/>
      <c r="AU1102" s="278"/>
      <c r="AV1102" s="278"/>
      <c r="AW1102" s="278"/>
      <c r="AX1102" s="278"/>
      <c r="AY1102">
        <f>COUNTA($C$1102)</f>
        <v>0</v>
      </c>
    </row>
    <row r="1103" spans="1:51" ht="13.5"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86"/>
      <c r="AI1103" s="686"/>
      <c r="AJ1103" s="686"/>
      <c r="AK1103" s="686"/>
      <c r="AL1103" s="671"/>
      <c r="AM1103" s="672"/>
      <c r="AN1103" s="672"/>
      <c r="AO1103" s="673"/>
      <c r="AP1103" s="278"/>
      <c r="AQ1103" s="278"/>
      <c r="AR1103" s="278"/>
      <c r="AS1103" s="278"/>
      <c r="AT1103" s="278"/>
      <c r="AU1103" s="278"/>
      <c r="AV1103" s="278"/>
      <c r="AW1103" s="278"/>
      <c r="AX1103" s="278"/>
      <c r="AY1103">
        <f>COUNTA($C$1103)</f>
        <v>0</v>
      </c>
    </row>
    <row r="1104" spans="1:51" hidden="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86"/>
      <c r="AI1104" s="686"/>
      <c r="AJ1104" s="686"/>
      <c r="AK1104" s="686"/>
      <c r="AL1104" s="671"/>
      <c r="AM1104" s="672"/>
      <c r="AN1104" s="672"/>
      <c r="AO1104" s="673"/>
      <c r="AP1104" s="278"/>
      <c r="AQ1104" s="278"/>
      <c r="AR1104" s="278"/>
      <c r="AS1104" s="278"/>
      <c r="AT1104" s="278"/>
      <c r="AU1104" s="278"/>
      <c r="AV1104" s="278"/>
      <c r="AW1104" s="278"/>
      <c r="AX1104" s="278"/>
      <c r="AY1104">
        <f>COUNTA($C$1104)</f>
        <v>0</v>
      </c>
    </row>
    <row r="1105" spans="1:51" hidden="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86"/>
      <c r="AI1105" s="686"/>
      <c r="AJ1105" s="686"/>
      <c r="AK1105" s="686"/>
      <c r="AL1105" s="671"/>
      <c r="AM1105" s="672"/>
      <c r="AN1105" s="672"/>
      <c r="AO1105" s="673"/>
      <c r="AP1105" s="278"/>
      <c r="AQ1105" s="278"/>
      <c r="AR1105" s="278"/>
      <c r="AS1105" s="278"/>
      <c r="AT1105" s="278"/>
      <c r="AU1105" s="278"/>
      <c r="AV1105" s="278"/>
      <c r="AW1105" s="278"/>
      <c r="AX1105" s="278"/>
      <c r="AY1105">
        <f>COUNTA($C$1105)</f>
        <v>0</v>
      </c>
    </row>
    <row r="1106" spans="1:51" hidden="1" x14ac:dyDescent="0.15">
      <c r="A1106" s="690" t="s">
        <v>43</v>
      </c>
      <c r="B1106" s="691"/>
      <c r="C1106" s="691"/>
      <c r="D1106" s="691"/>
      <c r="E1106" s="691"/>
      <c r="F1106" s="691"/>
      <c r="G1106" s="691"/>
      <c r="H1106" s="691"/>
      <c r="I1106" s="691"/>
      <c r="J1106" s="691"/>
      <c r="K1106" s="691"/>
      <c r="L1106" s="691"/>
      <c r="M1106" s="691"/>
      <c r="N1106" s="691"/>
      <c r="O1106" s="691"/>
      <c r="P1106" s="691"/>
      <c r="Q1106" s="691"/>
      <c r="R1106" s="691"/>
      <c r="S1106" s="691"/>
      <c r="T1106" s="691"/>
      <c r="U1106" s="691"/>
      <c r="V1106" s="691"/>
      <c r="W1106" s="691"/>
      <c r="X1106" s="691"/>
      <c r="Y1106" s="691"/>
      <c r="Z1106" s="691"/>
      <c r="AA1106" s="691"/>
      <c r="AB1106" s="691"/>
      <c r="AC1106" s="691"/>
      <c r="AD1106" s="691"/>
      <c r="AE1106" s="691"/>
      <c r="AF1106" s="691"/>
      <c r="AG1106" s="691"/>
      <c r="AH1106" s="691"/>
      <c r="AI1106" s="691"/>
      <c r="AJ1106" s="691"/>
      <c r="AK1106" s="692"/>
      <c r="AL1106" s="693" t="s">
        <v>506</v>
      </c>
      <c r="AM1106" s="694"/>
      <c r="AN1106" s="69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29" t="s">
        <v>5</v>
      </c>
      <c r="D1109" s="429"/>
      <c r="E1109" s="429" t="s">
        <v>402</v>
      </c>
      <c r="F1109" s="429"/>
      <c r="G1109" s="429"/>
      <c r="H1109" s="429"/>
      <c r="I1109" s="429"/>
      <c r="J1109" s="429" t="s">
        <v>97</v>
      </c>
      <c r="K1109" s="429"/>
      <c r="L1109" s="429"/>
      <c r="M1109" s="429"/>
      <c r="N1109" s="429"/>
      <c r="O1109" s="429"/>
      <c r="P1109" s="660" t="s">
        <v>23</v>
      </c>
      <c r="Q1109" s="660"/>
      <c r="R1109" s="660"/>
      <c r="S1109" s="660"/>
      <c r="T1109" s="660"/>
      <c r="U1109" s="660"/>
      <c r="V1109" s="660"/>
      <c r="W1109" s="660"/>
      <c r="X1109" s="660"/>
      <c r="Y1109" s="429" t="s">
        <v>399</v>
      </c>
      <c r="Z1109" s="429"/>
      <c r="AA1109" s="429"/>
      <c r="AB1109" s="429"/>
      <c r="AC1109" s="429" t="s">
        <v>403</v>
      </c>
      <c r="AD1109" s="429"/>
      <c r="AE1109" s="429"/>
      <c r="AF1109" s="429"/>
      <c r="AG1109" s="429"/>
      <c r="AH1109" s="660" t="s">
        <v>421</v>
      </c>
      <c r="AI1109" s="660"/>
      <c r="AJ1109" s="660"/>
      <c r="AK1109" s="660"/>
      <c r="AL1109" s="660" t="s">
        <v>24</v>
      </c>
      <c r="AM1109" s="660"/>
      <c r="AN1109" s="660"/>
      <c r="AO1109" s="695"/>
      <c r="AP1109" s="429" t="s">
        <v>500</v>
      </c>
      <c r="AQ1109" s="429"/>
      <c r="AR1109" s="429"/>
      <c r="AS1109" s="429"/>
      <c r="AT1109" s="429"/>
      <c r="AU1109" s="429"/>
      <c r="AV1109" s="429"/>
      <c r="AW1109" s="429"/>
      <c r="AX1109" s="429"/>
    </row>
    <row r="1110" spans="1:51" ht="30" hidden="1" customHeight="1" x14ac:dyDescent="0.15">
      <c r="A1110" s="661">
        <v>1</v>
      </c>
      <c r="B1110" s="661">
        <v>1</v>
      </c>
      <c r="C1110" s="696"/>
      <c r="D1110" s="696"/>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86"/>
      <c r="AI1110" s="686"/>
      <c r="AJ1110" s="686"/>
      <c r="AK1110" s="686"/>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96"/>
      <c r="D1111" s="696"/>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86"/>
      <c r="AI1111" s="686"/>
      <c r="AJ1111" s="686"/>
      <c r="AK1111" s="686"/>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96"/>
      <c r="D1112" s="696"/>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86"/>
      <c r="AI1112" s="686"/>
      <c r="AJ1112" s="686"/>
      <c r="AK1112" s="686"/>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96"/>
      <c r="D1113" s="696"/>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86"/>
      <c r="AI1113" s="686"/>
      <c r="AJ1113" s="686"/>
      <c r="AK1113" s="686"/>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96"/>
      <c r="D1114" s="696"/>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86"/>
      <c r="AI1114" s="686"/>
      <c r="AJ1114" s="686"/>
      <c r="AK1114" s="686"/>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96"/>
      <c r="D1115" s="696"/>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86"/>
      <c r="AI1115" s="686"/>
      <c r="AJ1115" s="686"/>
      <c r="AK1115" s="686"/>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96"/>
      <c r="D1116" s="696"/>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86"/>
      <c r="AI1116" s="686"/>
      <c r="AJ1116" s="686"/>
      <c r="AK1116" s="686"/>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96"/>
      <c r="D1117" s="696"/>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86"/>
      <c r="AI1117" s="686"/>
      <c r="AJ1117" s="686"/>
      <c r="AK1117" s="686"/>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96"/>
      <c r="D1118" s="696"/>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86"/>
      <c r="AI1118" s="686"/>
      <c r="AJ1118" s="686"/>
      <c r="AK1118" s="686"/>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96"/>
      <c r="D1119" s="696"/>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86"/>
      <c r="AI1119" s="686"/>
      <c r="AJ1119" s="686"/>
      <c r="AK1119" s="686"/>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96"/>
      <c r="D1120" s="696"/>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86"/>
      <c r="AI1120" s="686"/>
      <c r="AJ1120" s="686"/>
      <c r="AK1120" s="686"/>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96"/>
      <c r="D1121" s="696"/>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86"/>
      <c r="AI1121" s="686"/>
      <c r="AJ1121" s="686"/>
      <c r="AK1121" s="686"/>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96"/>
      <c r="D1122" s="696"/>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86"/>
      <c r="AI1122" s="686"/>
      <c r="AJ1122" s="686"/>
      <c r="AK1122" s="686"/>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96"/>
      <c r="D1123" s="696"/>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86"/>
      <c r="AI1123" s="686"/>
      <c r="AJ1123" s="686"/>
      <c r="AK1123" s="686"/>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96"/>
      <c r="D1124" s="696"/>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86"/>
      <c r="AI1124" s="686"/>
      <c r="AJ1124" s="686"/>
      <c r="AK1124" s="686"/>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96"/>
      <c r="D1125" s="696"/>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86"/>
      <c r="AI1125" s="686"/>
      <c r="AJ1125" s="686"/>
      <c r="AK1125" s="686"/>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96"/>
      <c r="D1126" s="696"/>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86"/>
      <c r="AI1126" s="686"/>
      <c r="AJ1126" s="686"/>
      <c r="AK1126" s="686"/>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96"/>
      <c r="D1127" s="696"/>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86"/>
      <c r="AI1127" s="686"/>
      <c r="AJ1127" s="686"/>
      <c r="AK1127" s="686"/>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96"/>
      <c r="D1128" s="696"/>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86"/>
      <c r="AI1128" s="686"/>
      <c r="AJ1128" s="686"/>
      <c r="AK1128" s="686"/>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96"/>
      <c r="D1129" s="696"/>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86"/>
      <c r="AI1129" s="686"/>
      <c r="AJ1129" s="686"/>
      <c r="AK1129" s="686"/>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96"/>
      <c r="D1130" s="696"/>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86"/>
      <c r="AI1130" s="686"/>
      <c r="AJ1130" s="686"/>
      <c r="AK1130" s="686"/>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96"/>
      <c r="D1131" s="696"/>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86"/>
      <c r="AI1131" s="686"/>
      <c r="AJ1131" s="686"/>
      <c r="AK1131" s="686"/>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96"/>
      <c r="D1132" s="696"/>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86"/>
      <c r="AI1132" s="686"/>
      <c r="AJ1132" s="686"/>
      <c r="AK1132" s="686"/>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96"/>
      <c r="D1133" s="696"/>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86"/>
      <c r="AI1133" s="686"/>
      <c r="AJ1133" s="686"/>
      <c r="AK1133" s="686"/>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96"/>
      <c r="D1134" s="696"/>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86"/>
      <c r="AI1134" s="686"/>
      <c r="AJ1134" s="686"/>
      <c r="AK1134" s="686"/>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96"/>
      <c r="D1135" s="696"/>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86"/>
      <c r="AI1135" s="686"/>
      <c r="AJ1135" s="686"/>
      <c r="AK1135" s="686"/>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96"/>
      <c r="D1136" s="696"/>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86"/>
      <c r="AI1136" s="686"/>
      <c r="AJ1136" s="686"/>
      <c r="AK1136" s="686"/>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96"/>
      <c r="D1137" s="696"/>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86"/>
      <c r="AI1137" s="686"/>
      <c r="AJ1137" s="686"/>
      <c r="AK1137" s="686"/>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96"/>
      <c r="D1138" s="696"/>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86"/>
      <c r="AI1138" s="686"/>
      <c r="AJ1138" s="686"/>
      <c r="AK1138" s="686"/>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96"/>
      <c r="D1139" s="696"/>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86"/>
      <c r="AI1139" s="686"/>
      <c r="AJ1139" s="686"/>
      <c r="AK1139" s="686"/>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90">
    <cfRule type="expression" dxfId="2793" priority="13881">
      <formula>IF(RIGHT(TEXT(Y790,"0.#"),1)=".",FALSE,TRUE)</formula>
    </cfRule>
    <cfRule type="expression" dxfId="2792" priority="13882">
      <formula>IF(RIGHT(TEXT(Y790,"0.#"),1)=".",TRUE,FALSE)</formula>
    </cfRule>
  </conditionalFormatting>
  <conditionalFormatting sqref="Y799">
    <cfRule type="expression" dxfId="2791" priority="13877">
      <formula>IF(RIGHT(TEXT(Y799,"0.#"),1)=".",FALSE,TRUE)</formula>
    </cfRule>
    <cfRule type="expression" dxfId="2790" priority="13878">
      <formula>IF(RIGHT(TEXT(Y799,"0.#"),1)=".",TRUE,FALSE)</formula>
    </cfRule>
  </conditionalFormatting>
  <conditionalFormatting sqref="Y830:Y837 Y828 Y817:Y824 Y815 Y804:Y811 Y802">
    <cfRule type="expression" dxfId="2789" priority="13659">
      <formula>IF(RIGHT(TEXT(Y802,"0.#"),1)=".",FALSE,TRUE)</formula>
    </cfRule>
    <cfRule type="expression" dxfId="2788" priority="13660">
      <formula>IF(RIGHT(TEXT(Y802,"0.#"),1)=".",TRUE,FALSE)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91:Y798 Y789">
    <cfRule type="expression" dxfId="2781" priority="13683">
      <formula>IF(RIGHT(TEXT(Y789,"0.#"),1)=".",FALSE,TRUE)</formula>
    </cfRule>
    <cfRule type="expression" dxfId="2780" priority="13684">
      <formula>IF(RIGHT(TEXT(Y789,"0.#"),1)=".",TRUE,FALSE)</formula>
    </cfRule>
  </conditionalFormatting>
  <conditionalFormatting sqref="AU790">
    <cfRule type="expression" dxfId="2779" priority="13681">
      <formula>IF(RIGHT(TEXT(AU790,"0.#"),1)=".",FALSE,TRUE)</formula>
    </cfRule>
    <cfRule type="expression" dxfId="2778" priority="13682">
      <formula>IF(RIGHT(TEXT(AU790,"0.#"),1)=".",TRUE,FALSE)</formula>
    </cfRule>
  </conditionalFormatting>
  <conditionalFormatting sqref="AU799">
    <cfRule type="expression" dxfId="2777" priority="13679">
      <formula>IF(RIGHT(TEXT(AU799,"0.#"),1)=".",FALSE,TRUE)</formula>
    </cfRule>
    <cfRule type="expression" dxfId="2776" priority="13680">
      <formula>IF(RIGHT(TEXT(AU799,"0.#"),1)=".",TRUE,FALSE)</formula>
    </cfRule>
  </conditionalFormatting>
  <conditionalFormatting sqref="AU791:AU798 AU789">
    <cfRule type="expression" dxfId="2775" priority="13677">
      <formula>IF(RIGHT(TEXT(AU789,"0.#"),1)=".",FALSE,TRUE)</formula>
    </cfRule>
    <cfRule type="expression" dxfId="2774" priority="13678">
      <formula>IF(RIGHT(TEXT(AU789,"0.#"),1)=".",TRUE,FALSE)</formula>
    </cfRule>
  </conditionalFormatting>
  <conditionalFormatting sqref="Y829 Y816 Y803">
    <cfRule type="expression" dxfId="2773" priority="13663">
      <formula>IF(RIGHT(TEXT(Y803,"0.#"),1)=".",FALSE,TRUE)</formula>
    </cfRule>
    <cfRule type="expression" dxfId="2772" priority="13664">
      <formula>IF(RIGHT(TEXT(Y803,"0.#"),1)=".",TRUE,FALSE)</formula>
    </cfRule>
  </conditionalFormatting>
  <conditionalFormatting sqref="Y838 Y825 Y812">
    <cfRule type="expression" dxfId="2771" priority="13661">
      <formula>IF(RIGHT(TEXT(Y812,"0.#"),1)=".",FALSE,TRUE)</formula>
    </cfRule>
    <cfRule type="expression" dxfId="2770" priority="13662">
      <formula>IF(RIGHT(TEXT(Y812,"0.#"),1)=".",TRUE,FALSE)</formula>
    </cfRule>
  </conditionalFormatting>
  <conditionalFormatting sqref="AU829 AU816 AU803">
    <cfRule type="expression" dxfId="2769" priority="13657">
      <formula>IF(RIGHT(TEXT(AU803,"0.#"),1)=".",FALSE,TRUE)</formula>
    </cfRule>
    <cfRule type="expression" dxfId="2768" priority="13658">
      <formula>IF(RIGHT(TEXT(AU803,"0.#"),1)=".",TRUE,FALSE)</formula>
    </cfRule>
  </conditionalFormatting>
  <conditionalFormatting sqref="AU838 AU825 AU812">
    <cfRule type="expression" dxfId="2767" priority="13655">
      <formula>IF(RIGHT(TEXT(AU812,"0.#"),1)=".",FALSE,TRUE)</formula>
    </cfRule>
    <cfRule type="expression" dxfId="2766" priority="13656">
      <formula>IF(RIGHT(TEXT(AU812,"0.#"),1)=".",TRUE,FALSE)</formula>
    </cfRule>
  </conditionalFormatting>
  <conditionalFormatting sqref="AU830:AU837 AU828 AU817:AU824 AU815 AU804:AU811 AU802">
    <cfRule type="expression" dxfId="2765" priority="13653">
      <formula>IF(RIGHT(TEXT(AU802,"0.#"),1)=".",FALSE,TRUE)</formula>
    </cfRule>
    <cfRule type="expression" dxfId="2764" priority="13654">
      <formula>IF(RIGHT(TEXT(AU802,"0.#"),1)=".",TRUE,FALSE)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52:Y874">
    <cfRule type="expression" dxfId="2429" priority="2959">
      <formula>IF(RIGHT(TEXT(Y852,"0.#"),1)=".",FALSE,TRUE)</formula>
    </cfRule>
    <cfRule type="expression" dxfId="2428" priority="2960">
      <formula>IF(RIGHT(TEXT(Y852,"0.#"),1)=".",TRUE,FALSE)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IF(AND(AL1110&gt;=0,RIGHT(TEXT(AL1110,"0.#"),1)&lt;&gt;"."),TRUE,FALSE)</formula>
    </cfRule>
    <cfRule type="expression" dxfId="2398" priority="2866">
      <formula>IF(AND(AL1110&gt;=0,RIGHT(TEXT(AL1110,"0.#"),1)="."),TRUE,FALSE)</formula>
    </cfRule>
    <cfRule type="expression" dxfId="2397" priority="2867">
      <formula>IF(AND(AL1110&lt;0,RIGHT(TEXT(AL1110,"0.#"),1)&lt;&gt;"."),TRUE,FALSE)</formula>
    </cfRule>
    <cfRule type="expression" dxfId="2396" priority="2868">
      <formula>IF(AND(AL1110&lt;0,RIGHT(TEXT(AL1110,"0.#"),1)="."),TRUE,FALSE)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74">
    <cfRule type="expression" dxfId="2385" priority="2817">
      <formula>IF(AND(AL845&gt;=0,RIGHT(TEXT(AL845,"0.#"),1)&lt;&gt;"."),TRUE,FALSE)</formula>
    </cfRule>
    <cfRule type="expression" dxfId="2384" priority="2818">
      <formula>IF(AND(AL845&gt;=0,RIGHT(TEXT(AL845,"0.#"),1)="."),TRUE,FALSE)</formula>
    </cfRule>
    <cfRule type="expression" dxfId="2383" priority="2819">
      <formula>IF(AND(AL845&lt;0,RIGHT(TEXT(AL845,"0.#"),1)&lt;&gt;"."),TRUE,FALSE)</formula>
    </cfRule>
    <cfRule type="expression" dxfId="2382" priority="2820">
      <formula>IF(AND(AL845&lt;0,RIGHT(TEXT(AL845,"0.#"),1)="."),TRUE,FALSE)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IF(AND(AL880&gt;=0,RIGHT(TEXT(AL880,"0.#"),1)&lt;&gt;"."),TRUE,FALSE)</formula>
    </cfRule>
    <cfRule type="expression" dxfId="1964" priority="2078">
      <formula>IF(AND(AL880&gt;=0,RIGHT(TEXT(AL880,"0.#"),1)="."),TRUE,FALSE)</formula>
    </cfRule>
    <cfRule type="expression" dxfId="1963" priority="2079">
      <formula>IF(AND(AL880&lt;0,RIGHT(TEXT(AL880,"0.#"),1)&lt;&gt;"."),TRUE,FALSE)</formula>
    </cfRule>
    <cfRule type="expression" dxfId="1962" priority="2080">
      <formula>IF(AND(AL880&lt;0,RIGHT(TEXT(AL880,"0.#"),1)="."),TRUE,FALSE)</formula>
    </cfRule>
  </conditionalFormatting>
  <conditionalFormatting sqref="AL878:AO879">
    <cfRule type="expression" dxfId="1961" priority="2071">
      <formula>IF(AND(AL878&gt;=0,RIGHT(TEXT(AL878,"0.#"),1)&lt;&gt;"."),TRUE,FALSE)</formula>
    </cfRule>
    <cfRule type="expression" dxfId="1960" priority="2072">
      <formula>IF(AND(AL878&gt;=0,RIGHT(TEXT(AL878,"0.#"),1)="."),TRUE,FALSE)</formula>
    </cfRule>
    <cfRule type="expression" dxfId="1959" priority="2073">
      <formula>IF(AND(AL878&lt;0,RIGHT(TEXT(AL878,"0.#"),1)&lt;&gt;"."),TRUE,FALSE)</formula>
    </cfRule>
    <cfRule type="expression" dxfId="1958" priority="2074">
      <formula>IF(AND(AL878&lt;0,RIGHT(TEXT(AL878,"0.#"),1)="."),TRUE,FALSE)</formula>
    </cfRule>
  </conditionalFormatting>
  <conditionalFormatting sqref="AL913:AO940">
    <cfRule type="expression" dxfId="1957" priority="2065">
      <formula>IF(AND(AL913&gt;=0,RIGHT(TEXT(AL913,"0.#"),1)&lt;&gt;"."),TRUE,FALSE)</formula>
    </cfRule>
    <cfRule type="expression" dxfId="1956" priority="2066">
      <formula>IF(AND(AL913&gt;=0,RIGHT(TEXT(AL913,"0.#"),1)="."),TRUE,FALSE)</formula>
    </cfRule>
    <cfRule type="expression" dxfId="1955" priority="2067">
      <formula>IF(AND(AL913&lt;0,RIGHT(TEXT(AL913,"0.#"),1)&lt;&gt;"."),TRUE,FALSE)</formula>
    </cfRule>
    <cfRule type="expression" dxfId="1954" priority="2068">
      <formula>IF(AND(AL913&lt;0,RIGHT(TEXT(AL913,"0.#"),1)="."),TRUE,FALSE)</formula>
    </cfRule>
  </conditionalFormatting>
  <conditionalFormatting sqref="AL911:AO912">
    <cfRule type="expression" dxfId="1953" priority="2059">
      <formula>IF(AND(AL911&gt;=0,RIGHT(TEXT(AL911,"0.#"),1)&lt;&gt;"."),TRUE,FALSE)</formula>
    </cfRule>
    <cfRule type="expression" dxfId="1952" priority="2060">
      <formula>IF(AND(AL911&gt;=0,RIGHT(TEXT(AL911,"0.#"),1)="."),TRUE,FALSE)</formula>
    </cfRule>
    <cfRule type="expression" dxfId="1951" priority="2061">
      <formula>IF(AND(AL911&lt;0,RIGHT(TEXT(AL911,"0.#"),1)&lt;&gt;"."),TRUE,FALSE)</formula>
    </cfRule>
    <cfRule type="expression" dxfId="1950" priority="2062">
      <formula>IF(AND(AL911&lt;0,RIGHT(TEXT(AL911,"0.#"),1)="."),TRUE,FALSE)</formula>
    </cfRule>
  </conditionalFormatting>
  <conditionalFormatting sqref="AL946:AO973">
    <cfRule type="expression" dxfId="1949" priority="2053">
      <formula>IF(AND(AL946&gt;=0,RIGHT(TEXT(AL946,"0.#"),1)&lt;&gt;"."),TRUE,FALSE)</formula>
    </cfRule>
    <cfRule type="expression" dxfId="1948" priority="2054">
      <formula>IF(AND(AL946&gt;=0,RIGHT(TEXT(AL946,"0.#"),1)="."),TRUE,FALSE)</formula>
    </cfRule>
    <cfRule type="expression" dxfId="1947" priority="2055">
      <formula>IF(AND(AL946&lt;0,RIGHT(TEXT(AL946,"0.#"),1)&lt;&gt;"."),TRUE,FALSE)</formula>
    </cfRule>
    <cfRule type="expression" dxfId="1946" priority="2056">
      <formula>IF(AND(AL946&lt;0,RIGHT(TEXT(AL946,"0.#"),1)="."),TRUE,FALSE)</formula>
    </cfRule>
  </conditionalFormatting>
  <conditionalFormatting sqref="AL944:AO945">
    <cfRule type="expression" dxfId="1945" priority="2047">
      <formula>IF(AND(AL944&gt;=0,RIGHT(TEXT(AL944,"0.#"),1)&lt;&gt;"."),TRUE,FALSE)</formula>
    </cfRule>
    <cfRule type="expression" dxfId="1944" priority="2048">
      <formula>IF(AND(AL944&gt;=0,RIGHT(TEXT(AL944,"0.#"),1)="."),TRUE,FALSE)</formula>
    </cfRule>
    <cfRule type="expression" dxfId="1943" priority="2049">
      <formula>IF(AND(AL944&lt;0,RIGHT(TEXT(AL944,"0.#"),1)&lt;&gt;"."),TRUE,FALSE)</formula>
    </cfRule>
    <cfRule type="expression" dxfId="1942" priority="2050">
      <formula>IF(AND(AL944&lt;0,RIGHT(TEXT(AL944,"0.#"),1)="."),TRUE,FALSE)</formula>
    </cfRule>
  </conditionalFormatting>
  <conditionalFormatting sqref="AL979:AO1006">
    <cfRule type="expression" dxfId="1941" priority="2041">
      <formula>IF(AND(AL979&gt;=0,RIGHT(TEXT(AL979,"0.#"),1)&lt;&gt;"."),TRUE,FALSE)</formula>
    </cfRule>
    <cfRule type="expression" dxfId="1940" priority="2042">
      <formula>IF(AND(AL979&gt;=0,RIGHT(TEXT(AL979,"0.#"),1)="."),TRUE,FALSE)</formula>
    </cfRule>
    <cfRule type="expression" dxfId="1939" priority="2043">
      <formula>IF(AND(AL979&lt;0,RIGHT(TEXT(AL979,"0.#"),1)&lt;&gt;"."),TRUE,FALSE)</formula>
    </cfRule>
    <cfRule type="expression" dxfId="1938" priority="2044">
      <formula>IF(AND(AL979&lt;0,RIGHT(TEXT(AL979,"0.#"),1)="."),TRUE,FALSE)</formula>
    </cfRule>
  </conditionalFormatting>
  <conditionalFormatting sqref="AL977:AO978">
    <cfRule type="expression" dxfId="1937" priority="2035">
      <formula>IF(AND(AL977&gt;=0,RIGHT(TEXT(AL977,"0.#"),1)&lt;&gt;"."),TRUE,FALSE)</formula>
    </cfRule>
    <cfRule type="expression" dxfId="1936" priority="2036">
      <formula>IF(AND(AL977&gt;=0,RIGHT(TEXT(AL977,"0.#"),1)="."),TRUE,FALSE)</formula>
    </cfRule>
    <cfRule type="expression" dxfId="1935" priority="2037">
      <formula>IF(AND(AL977&lt;0,RIGHT(TEXT(AL977,"0.#"),1)&lt;&gt;"."),TRUE,FALSE)</formula>
    </cfRule>
    <cfRule type="expression" dxfId="1934" priority="2038">
      <formula>IF(AND(AL977&lt;0,RIGHT(TEXT(AL977,"0.#"),1)="."),TRUE,FALSE)</formula>
    </cfRule>
  </conditionalFormatting>
  <conditionalFormatting sqref="AL1012:AO1039">
    <cfRule type="expression" dxfId="1933" priority="2029">
      <formula>IF(AND(AL1012&gt;=0,RIGHT(TEXT(AL1012,"0.#"),1)&lt;&gt;"."),TRUE,FALSE)</formula>
    </cfRule>
    <cfRule type="expression" dxfId="1932" priority="2030">
      <formula>IF(AND(AL1012&gt;=0,RIGHT(TEXT(AL1012,"0.#"),1)="."),TRUE,FALSE)</formula>
    </cfRule>
    <cfRule type="expression" dxfId="1931" priority="2031">
      <formula>IF(AND(AL1012&lt;0,RIGHT(TEXT(AL1012,"0.#"),1)&lt;&gt;"."),TRUE,FALSE)</formula>
    </cfRule>
    <cfRule type="expression" dxfId="1930" priority="2032">
      <formula>IF(AND(AL1012&lt;0,RIGHT(TEXT(AL1012,"0.#"),1)="."),TRUE,FALSE)</formula>
    </cfRule>
  </conditionalFormatting>
  <conditionalFormatting sqref="AL1010:AO1011">
    <cfRule type="expression" dxfId="1929" priority="2023">
      <formula>IF(AND(AL1010&gt;=0,RIGHT(TEXT(AL1010,"0.#"),1)&lt;&gt;"."),TRUE,FALSE)</formula>
    </cfRule>
    <cfRule type="expression" dxfId="1928" priority="2024">
      <formula>IF(AND(AL1010&gt;=0,RIGHT(TEXT(AL1010,"0.#"),1)="."),TRUE,FALSE)</formula>
    </cfRule>
    <cfRule type="expression" dxfId="1927" priority="2025">
      <formula>IF(AND(AL1010&lt;0,RIGHT(TEXT(AL1010,"0.#"),1)&lt;&gt;"."),TRUE,FALSE)</formula>
    </cfRule>
    <cfRule type="expression" dxfId="1926" priority="2026">
      <formula>IF(AND(AL1010&lt;0,RIGHT(TEXT(AL1010,"0.#"),1)="."),TRUE,FALSE)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IF(AND(AL1045&gt;=0,RIGHT(TEXT(AL1045,"0.#"),1)&lt;&gt;"."),TRUE,FALSE)</formula>
    </cfRule>
    <cfRule type="expression" dxfId="1922" priority="2018">
      <formula>IF(AND(AL1045&gt;=0,RIGHT(TEXT(AL1045,"0.#"),1)="."),TRUE,FALSE)</formula>
    </cfRule>
    <cfRule type="expression" dxfId="1921" priority="2019">
      <formula>IF(AND(AL1045&lt;0,RIGHT(TEXT(AL1045,"0.#"),1)&lt;&gt;"."),TRUE,FALSE)</formula>
    </cfRule>
    <cfRule type="expression" dxfId="1920" priority="2020">
      <formula>IF(AND(AL1045&lt;0,RIGHT(TEXT(AL1045,"0.#"),1)="."),TRUE,FALSE)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IF(AND(AL1043&gt;=0,RIGHT(TEXT(AL1043,"0.#"),1)&lt;&gt;"."),TRUE,FALSE)</formula>
    </cfRule>
    <cfRule type="expression" dxfId="1916" priority="2012">
      <formula>IF(AND(AL1043&gt;=0,RIGHT(TEXT(AL1043,"0.#"),1)="."),TRUE,FALSE)</formula>
    </cfRule>
    <cfRule type="expression" dxfId="1915" priority="2013">
      <formula>IF(AND(AL1043&lt;0,RIGHT(TEXT(AL1043,"0.#"),1)&lt;&gt;"."),TRUE,FALSE)</formula>
    </cfRule>
    <cfRule type="expression" dxfId="1914" priority="2014">
      <formula>IF(AND(AL1043&lt;0,RIGHT(TEXT(AL1043,"0.#"),1)="."),TRUE,FALSE)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IF(AND(AL1078&gt;=0,RIGHT(TEXT(AL1078,"0.#"),1)&lt;&gt;"."),TRUE,FALSE)</formula>
    </cfRule>
    <cfRule type="expression" dxfId="1910" priority="2006">
      <formula>IF(AND(AL1078&gt;=0,RIGHT(TEXT(AL1078,"0.#"),1)="."),TRUE,FALSE)</formula>
    </cfRule>
    <cfRule type="expression" dxfId="1909" priority="2007">
      <formula>IF(AND(AL1078&lt;0,RIGHT(TEXT(AL1078,"0.#"),1)&lt;&gt;"."),TRUE,FALSE)</formula>
    </cfRule>
    <cfRule type="expression" dxfId="1908" priority="2008">
      <formula>IF(AND(AL1078&lt;0,RIGHT(TEXT(AL1078,"0.#"),1)="."),TRUE,FALSE)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IF(AND(AL1076&gt;=0,RIGHT(TEXT(AL1076,"0.#"),1)&lt;&gt;"."),TRUE,FALSE)</formula>
    </cfRule>
    <cfRule type="expression" dxfId="1904" priority="2000">
      <formula>IF(AND(AL1076&gt;=0,RIGHT(TEXT(AL1076,"0.#"),1)="."),TRUE,FALSE)</formula>
    </cfRule>
    <cfRule type="expression" dxfId="1903" priority="2001">
      <formula>IF(AND(AL1076&lt;0,RIGHT(TEXT(AL1076,"0.#"),1)&lt;&gt;"."),TRUE,FALSE)</formula>
    </cfRule>
    <cfRule type="expression" dxfId="1902" priority="2002">
      <formula>IF(AND(AL1076&lt;0,RIGHT(TEXT(AL1076,"0.#"),1)="."),TRUE,FALSE)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Y848:Y850">
    <cfRule type="expression" dxfId="703" priority="3">
      <formula>IF(RIGHT(TEXT(Y848,"0.#"),1)=".",FALSE,TRUE)</formula>
    </cfRule>
    <cfRule type="expression" dxfId="702" priority="4">
      <formula>IF(RIGHT(TEXT(Y848,"0.#"),1)=".",TRUE,FALSE)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35" max="49" man="1"/>
    <brk id="786" max="49" man="1"/>
    <brk id="907" max="49" man="1"/>
    <brk id="94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183</v>
      </c>
      <c r="B1" s="54" t="s">
        <v>167</v>
      </c>
      <c r="F1" s="61" t="s">
        <v>32</v>
      </c>
      <c r="G1" s="61" t="s">
        <v>167</v>
      </c>
      <c r="K1" s="66" t="s">
        <v>209</v>
      </c>
      <c r="L1" s="54" t="s">
        <v>167</v>
      </c>
      <c r="O1" s="51"/>
      <c r="P1" s="61" t="s">
        <v>25</v>
      </c>
      <c r="Q1" s="61" t="s">
        <v>167</v>
      </c>
      <c r="T1" s="51"/>
      <c r="U1" s="67" t="s">
        <v>324</v>
      </c>
      <c r="W1" s="67" t="s">
        <v>323</v>
      </c>
      <c r="Y1" s="67" t="s">
        <v>37</v>
      </c>
      <c r="Z1" s="67" t="s">
        <v>630</v>
      </c>
      <c r="AA1" s="67" t="s">
        <v>178</v>
      </c>
      <c r="AB1" s="67" t="s">
        <v>632</v>
      </c>
      <c r="AC1" s="67" t="s">
        <v>88</v>
      </c>
      <c r="AD1" s="52"/>
      <c r="AE1" s="67" t="s">
        <v>138</v>
      </c>
      <c r="AF1" s="74"/>
      <c r="AG1" s="75" t="s">
        <v>403</v>
      </c>
      <c r="AI1" s="75" t="s">
        <v>414</v>
      </c>
      <c r="AK1" s="75" t="s">
        <v>423</v>
      </c>
      <c r="AM1" s="78"/>
      <c r="AN1" s="78"/>
      <c r="AP1" s="52" t="s">
        <v>513</v>
      </c>
    </row>
    <row r="2" spans="1:42" ht="13.5" customHeight="1" x14ac:dyDescent="0.15">
      <c r="A2" s="55" t="s">
        <v>184</v>
      </c>
      <c r="B2" s="58"/>
      <c r="C2" s="51" t="str">
        <f t="shared" ref="C2:C24" si="0">IF(B2="","",A2)</f>
        <v/>
      </c>
      <c r="D2" s="51" t="str">
        <f>IF(C2="","",IF(D1&lt;&gt;"",CONCATENATE(D1,"、",C2),C2))</f>
        <v/>
      </c>
      <c r="F2" s="62" t="s">
        <v>164</v>
      </c>
      <c r="G2" s="64" t="s">
        <v>770</v>
      </c>
      <c r="H2" s="51" t="str">
        <f t="shared" ref="H2:H37" si="1">IF(G2="","",F2)</f>
        <v>一般会計</v>
      </c>
      <c r="I2" s="51" t="str">
        <f>IF(H2="","",IF(I1&lt;&gt;"",CONCATENATE(I1,"、",H2),H2))</f>
        <v>一般会計</v>
      </c>
      <c r="K2" s="55" t="s">
        <v>210</v>
      </c>
      <c r="L2" s="58"/>
      <c r="M2" s="51" t="str">
        <f t="shared" ref="M2:M11" si="2">IF(L2="","",K2)</f>
        <v/>
      </c>
      <c r="N2" s="51" t="str">
        <f>IF(M2="","",IF(N1&lt;&gt;"",CONCATENATE(N1,"、",M2),M2))</f>
        <v/>
      </c>
      <c r="O2" s="51"/>
      <c r="P2" s="62" t="s">
        <v>168</v>
      </c>
      <c r="Q2" s="64"/>
      <c r="R2" s="51" t="str">
        <f t="shared" ref="R2:R8" si="3">IF(Q2="","",P2)</f>
        <v/>
      </c>
      <c r="S2" s="51" t="str">
        <f>IF(R2="","",IF(S1&lt;&gt;"",CONCATENATE(S1,"、",R2),R2))</f>
        <v/>
      </c>
      <c r="T2" s="51"/>
      <c r="U2" s="68">
        <v>20</v>
      </c>
      <c r="W2" s="69" t="s">
        <v>228</v>
      </c>
      <c r="Y2" s="69" t="s">
        <v>160</v>
      </c>
      <c r="Z2" s="69" t="s">
        <v>160</v>
      </c>
      <c r="AA2" s="70" t="s">
        <v>464</v>
      </c>
      <c r="AB2" s="70" t="s">
        <v>708</v>
      </c>
      <c r="AC2" s="73" t="s">
        <v>278</v>
      </c>
      <c r="AD2" s="52"/>
      <c r="AE2" s="69" t="s">
        <v>200</v>
      </c>
      <c r="AF2" s="74"/>
      <c r="AG2" s="76" t="s">
        <v>28</v>
      </c>
      <c r="AI2" s="75" t="s">
        <v>544</v>
      </c>
      <c r="AK2" s="75" t="s">
        <v>424</v>
      </c>
      <c r="AM2" s="78"/>
      <c r="AN2" s="78"/>
      <c r="AP2" s="76" t="s">
        <v>28</v>
      </c>
    </row>
    <row r="3" spans="1:42" ht="13.5" customHeight="1" x14ac:dyDescent="0.15">
      <c r="A3" s="55" t="s">
        <v>186</v>
      </c>
      <c r="B3" s="58"/>
      <c r="C3" s="51" t="str">
        <f t="shared" si="0"/>
        <v/>
      </c>
      <c r="D3" s="51" t="str">
        <f t="shared" ref="D3:D24" si="4">IF(C3="",D2,IF(D2&lt;&gt;"",CONCATENATE(D2,"、",C3),C3))</f>
        <v/>
      </c>
      <c r="F3" s="63" t="s">
        <v>234</v>
      </c>
      <c r="G3" s="64"/>
      <c r="H3" s="51" t="str">
        <f t="shared" si="1"/>
        <v/>
      </c>
      <c r="I3" s="51" t="str">
        <f t="shared" ref="I3:I37" si="5">IF(H3="",I2,IF(I2&lt;&gt;"",CONCATENATE(I2,"、",H3),H3))</f>
        <v>一般会計</v>
      </c>
      <c r="K3" s="55" t="s">
        <v>217</v>
      </c>
      <c r="L3" s="58"/>
      <c r="M3" s="51" t="str">
        <f t="shared" si="2"/>
        <v/>
      </c>
      <c r="N3" s="51" t="str">
        <f t="shared" ref="N3:N11" si="6">IF(M3="",N2,IF(N2&lt;&gt;"",CONCATENATE(N2,"、",M3),M3))</f>
        <v/>
      </c>
      <c r="O3" s="51"/>
      <c r="P3" s="62" t="s">
        <v>169</v>
      </c>
      <c r="Q3" s="64" t="s">
        <v>770</v>
      </c>
      <c r="R3" s="51" t="str">
        <f t="shared" si="3"/>
        <v>委託・請負</v>
      </c>
      <c r="S3" s="51" t="str">
        <f t="shared" ref="S3:S8" si="7">IF(R3="",S2,IF(S2&lt;&gt;"",CONCATENATE(S2,"、",R3),R3))</f>
        <v>委託・請負</v>
      </c>
      <c r="T3" s="51"/>
      <c r="U3" s="69" t="s">
        <v>727</v>
      </c>
      <c r="W3" s="69" t="s">
        <v>294</v>
      </c>
      <c r="Y3" s="69" t="s">
        <v>162</v>
      </c>
      <c r="Z3" s="69" t="s">
        <v>633</v>
      </c>
      <c r="AA3" s="70" t="s">
        <v>610</v>
      </c>
      <c r="AB3" s="70" t="s">
        <v>693</v>
      </c>
      <c r="AC3" s="73" t="s">
        <v>264</v>
      </c>
      <c r="AD3" s="52"/>
      <c r="AE3" s="69" t="s">
        <v>327</v>
      </c>
      <c r="AF3" s="74"/>
      <c r="AG3" s="76" t="s">
        <v>467</v>
      </c>
      <c r="AI3" s="75" t="s">
        <v>156</v>
      </c>
      <c r="AK3" s="75" t="str">
        <f t="shared" ref="AK3:AK27" si="8">CHAR(CODE(AK2)+1)</f>
        <v>B</v>
      </c>
      <c r="AM3" s="78"/>
      <c r="AN3" s="78"/>
      <c r="AP3" s="76" t="s">
        <v>467</v>
      </c>
    </row>
    <row r="4" spans="1:42" ht="13.5" customHeight="1" x14ac:dyDescent="0.15">
      <c r="A4" s="55" t="s">
        <v>189</v>
      </c>
      <c r="B4" s="58"/>
      <c r="C4" s="51" t="str">
        <f t="shared" si="0"/>
        <v/>
      </c>
      <c r="D4" s="51" t="str">
        <f t="shared" si="4"/>
        <v/>
      </c>
      <c r="F4" s="63" t="s">
        <v>235</v>
      </c>
      <c r="G4" s="64"/>
      <c r="H4" s="51" t="str">
        <f t="shared" si="1"/>
        <v/>
      </c>
      <c r="I4" s="51" t="str">
        <f t="shared" si="5"/>
        <v>一般会計</v>
      </c>
      <c r="K4" s="55" t="s">
        <v>100</v>
      </c>
      <c r="L4" s="58"/>
      <c r="M4" s="51" t="str">
        <f t="shared" si="2"/>
        <v/>
      </c>
      <c r="N4" s="51" t="str">
        <f t="shared" si="6"/>
        <v/>
      </c>
      <c r="O4" s="51"/>
      <c r="P4" s="62" t="s">
        <v>171</v>
      </c>
      <c r="Q4" s="64"/>
      <c r="R4" s="51" t="str">
        <f t="shared" si="3"/>
        <v/>
      </c>
      <c r="S4" s="51" t="str">
        <f t="shared" si="7"/>
        <v>委託・請負</v>
      </c>
      <c r="T4" s="51"/>
      <c r="U4" s="69" t="s">
        <v>187</v>
      </c>
      <c r="W4" s="69" t="s">
        <v>296</v>
      </c>
      <c r="Y4" s="69" t="s">
        <v>11</v>
      </c>
      <c r="Z4" s="69" t="s">
        <v>634</v>
      </c>
      <c r="AA4" s="70" t="s">
        <v>150</v>
      </c>
      <c r="AB4" s="70" t="s">
        <v>709</v>
      </c>
      <c r="AC4" s="70" t="s">
        <v>238</v>
      </c>
      <c r="AD4" s="52"/>
      <c r="AE4" s="69" t="s">
        <v>283</v>
      </c>
      <c r="AF4" s="74"/>
      <c r="AG4" s="76" t="s">
        <v>250</v>
      </c>
      <c r="AI4" s="75" t="s">
        <v>416</v>
      </c>
      <c r="AK4" s="75" t="str">
        <f t="shared" si="8"/>
        <v>C</v>
      </c>
      <c r="AM4" s="78"/>
      <c r="AN4" s="78"/>
      <c r="AP4" s="76" t="s">
        <v>250</v>
      </c>
    </row>
    <row r="5" spans="1:42" ht="13.5" customHeight="1" x14ac:dyDescent="0.15">
      <c r="A5" s="55" t="s">
        <v>190</v>
      </c>
      <c r="B5" s="58" t="s">
        <v>770</v>
      </c>
      <c r="C5" s="51" t="str">
        <f t="shared" si="0"/>
        <v>海洋政策</v>
      </c>
      <c r="D5" s="51" t="str">
        <f t="shared" si="4"/>
        <v>海洋政策</v>
      </c>
      <c r="F5" s="63" t="s">
        <v>79</v>
      </c>
      <c r="G5" s="64"/>
      <c r="H5" s="51" t="str">
        <f t="shared" si="1"/>
        <v/>
      </c>
      <c r="I5" s="51" t="str">
        <f t="shared" si="5"/>
        <v>一般会計</v>
      </c>
      <c r="K5" s="55" t="s">
        <v>220</v>
      </c>
      <c r="L5" s="58"/>
      <c r="M5" s="51" t="str">
        <f t="shared" si="2"/>
        <v/>
      </c>
      <c r="N5" s="51" t="str">
        <f t="shared" si="6"/>
        <v/>
      </c>
      <c r="O5" s="51"/>
      <c r="P5" s="62" t="s">
        <v>172</v>
      </c>
      <c r="Q5" s="64"/>
      <c r="R5" s="51" t="str">
        <f t="shared" si="3"/>
        <v/>
      </c>
      <c r="S5" s="51" t="str">
        <f t="shared" si="7"/>
        <v>委託・請負</v>
      </c>
      <c r="T5" s="51"/>
      <c r="W5" s="69" t="s">
        <v>743</v>
      </c>
      <c r="Y5" s="69" t="s">
        <v>427</v>
      </c>
      <c r="Z5" s="69" t="s">
        <v>76</v>
      </c>
      <c r="AA5" s="70" t="s">
        <v>309</v>
      </c>
      <c r="AB5" s="70" t="s">
        <v>710</v>
      </c>
      <c r="AC5" s="70" t="s">
        <v>44</v>
      </c>
      <c r="AD5" s="72"/>
      <c r="AE5" s="69" t="s">
        <v>519</v>
      </c>
      <c r="AF5" s="74"/>
      <c r="AG5" s="76" t="s">
        <v>438</v>
      </c>
      <c r="AI5" s="75" t="s">
        <v>484</v>
      </c>
      <c r="AK5" s="75" t="str">
        <f t="shared" si="8"/>
        <v>D</v>
      </c>
      <c r="AP5" s="76" t="s">
        <v>438</v>
      </c>
    </row>
    <row r="6" spans="1:42" ht="13.5" customHeight="1" x14ac:dyDescent="0.15">
      <c r="A6" s="55" t="s">
        <v>191</v>
      </c>
      <c r="B6" s="58"/>
      <c r="C6" s="51" t="str">
        <f t="shared" si="0"/>
        <v/>
      </c>
      <c r="D6" s="51" t="str">
        <f t="shared" si="4"/>
        <v>海洋政策</v>
      </c>
      <c r="F6" s="63" t="s">
        <v>237</v>
      </c>
      <c r="G6" s="64"/>
      <c r="H6" s="51" t="str">
        <f t="shared" si="1"/>
        <v/>
      </c>
      <c r="I6" s="51" t="str">
        <f t="shared" si="5"/>
        <v>一般会計</v>
      </c>
      <c r="K6" s="55" t="s">
        <v>224</v>
      </c>
      <c r="L6" s="58"/>
      <c r="M6" s="51" t="str">
        <f t="shared" si="2"/>
        <v/>
      </c>
      <c r="N6" s="51" t="str">
        <f t="shared" si="6"/>
        <v/>
      </c>
      <c r="O6" s="51"/>
      <c r="P6" s="62" t="s">
        <v>173</v>
      </c>
      <c r="Q6" s="64" t="s">
        <v>770</v>
      </c>
      <c r="R6" s="51" t="str">
        <f t="shared" si="3"/>
        <v>交付</v>
      </c>
      <c r="S6" s="51" t="str">
        <f t="shared" si="7"/>
        <v>委託・請負、交付</v>
      </c>
      <c r="T6" s="51"/>
      <c r="U6" s="69" t="s">
        <v>534</v>
      </c>
      <c r="W6" s="69" t="s">
        <v>297</v>
      </c>
      <c r="Y6" s="69" t="s">
        <v>549</v>
      </c>
      <c r="Z6" s="69" t="s">
        <v>548</v>
      </c>
      <c r="AA6" s="70" t="s">
        <v>394</v>
      </c>
      <c r="AB6" s="70" t="s">
        <v>711</v>
      </c>
      <c r="AC6" s="70" t="s">
        <v>279</v>
      </c>
      <c r="AD6" s="72"/>
      <c r="AE6" s="69" t="s">
        <v>530</v>
      </c>
      <c r="AF6" s="74"/>
      <c r="AG6" s="76" t="s">
        <v>527</v>
      </c>
      <c r="AI6" s="75" t="s">
        <v>547</v>
      </c>
      <c r="AK6" s="75" t="str">
        <f t="shared" si="8"/>
        <v>E</v>
      </c>
      <c r="AP6" s="76" t="s">
        <v>527</v>
      </c>
    </row>
    <row r="7" spans="1:42" ht="13.5" customHeight="1" x14ac:dyDescent="0.15">
      <c r="A7" s="55" t="s">
        <v>151</v>
      </c>
      <c r="B7" s="58" t="s">
        <v>770</v>
      </c>
      <c r="C7" s="51" t="str">
        <f t="shared" si="0"/>
        <v>観光立国</v>
      </c>
      <c r="D7" s="51" t="str">
        <f t="shared" si="4"/>
        <v>海洋政策、観光立国</v>
      </c>
      <c r="F7" s="63" t="s">
        <v>55</v>
      </c>
      <c r="G7" s="64"/>
      <c r="H7" s="51" t="str">
        <f t="shared" si="1"/>
        <v/>
      </c>
      <c r="I7" s="51" t="str">
        <f t="shared" si="5"/>
        <v>一般会計</v>
      </c>
      <c r="K7" s="55" t="s">
        <v>180</v>
      </c>
      <c r="L7" s="58"/>
      <c r="M7" s="51" t="str">
        <f t="shared" si="2"/>
        <v/>
      </c>
      <c r="N7" s="51" t="str">
        <f t="shared" si="6"/>
        <v/>
      </c>
      <c r="O7" s="51"/>
      <c r="P7" s="62" t="s">
        <v>174</v>
      </c>
      <c r="Q7" s="64"/>
      <c r="R7" s="51" t="str">
        <f t="shared" si="3"/>
        <v/>
      </c>
      <c r="S7" s="51" t="str">
        <f t="shared" si="7"/>
        <v>委託・請負、交付</v>
      </c>
      <c r="T7" s="51"/>
      <c r="U7" s="69"/>
      <c r="W7" s="69" t="s">
        <v>298</v>
      </c>
      <c r="Y7" s="69" t="s">
        <v>524</v>
      </c>
      <c r="Z7" s="69" t="s">
        <v>435</v>
      </c>
      <c r="AA7" s="70" t="s">
        <v>473</v>
      </c>
      <c r="AB7" s="70" t="s">
        <v>712</v>
      </c>
      <c r="AC7" s="72"/>
      <c r="AD7" s="72"/>
      <c r="AE7" s="69" t="s">
        <v>279</v>
      </c>
      <c r="AF7" s="74"/>
      <c r="AG7" s="76" t="s">
        <v>503</v>
      </c>
      <c r="AH7" s="79"/>
      <c r="AI7" s="76" t="s">
        <v>352</v>
      </c>
      <c r="AK7" s="75" t="str">
        <f t="shared" si="8"/>
        <v>F</v>
      </c>
      <c r="AP7" s="76" t="s">
        <v>503</v>
      </c>
    </row>
    <row r="8" spans="1:42" ht="13.5" customHeight="1" x14ac:dyDescent="0.15">
      <c r="A8" s="55" t="s">
        <v>85</v>
      </c>
      <c r="B8" s="58"/>
      <c r="C8" s="51" t="str">
        <f t="shared" si="0"/>
        <v/>
      </c>
      <c r="D8" s="51" t="str">
        <f t="shared" si="4"/>
        <v>海洋政策、観光立国</v>
      </c>
      <c r="F8" s="63" t="s">
        <v>239</v>
      </c>
      <c r="G8" s="64"/>
      <c r="H8" s="51" t="str">
        <f t="shared" si="1"/>
        <v/>
      </c>
      <c r="I8" s="51" t="str">
        <f t="shared" si="5"/>
        <v>一般会計</v>
      </c>
      <c r="K8" s="55" t="s">
        <v>225</v>
      </c>
      <c r="L8" s="58"/>
      <c r="M8" s="51" t="str">
        <f t="shared" si="2"/>
        <v/>
      </c>
      <c r="N8" s="51" t="str">
        <f t="shared" si="6"/>
        <v/>
      </c>
      <c r="O8" s="51"/>
      <c r="P8" s="62" t="s">
        <v>175</v>
      </c>
      <c r="Q8" s="64"/>
      <c r="R8" s="51" t="str">
        <f t="shared" si="3"/>
        <v/>
      </c>
      <c r="S8" s="51" t="str">
        <f t="shared" si="7"/>
        <v>委託・請負、交付</v>
      </c>
      <c r="T8" s="51"/>
      <c r="U8" s="69" t="s">
        <v>546</v>
      </c>
      <c r="W8" s="69" t="s">
        <v>300</v>
      </c>
      <c r="Y8" s="69" t="s">
        <v>550</v>
      </c>
      <c r="Z8" s="69" t="s">
        <v>635</v>
      </c>
      <c r="AA8" s="70" t="s">
        <v>561</v>
      </c>
      <c r="AB8" s="70" t="s">
        <v>35</v>
      </c>
      <c r="AC8" s="72"/>
      <c r="AD8" s="72"/>
      <c r="AE8" s="72"/>
      <c r="AF8" s="74"/>
      <c r="AG8" s="76" t="s">
        <v>303</v>
      </c>
      <c r="AI8" s="75" t="s">
        <v>482</v>
      </c>
      <c r="AK8" s="75" t="str">
        <f t="shared" si="8"/>
        <v>G</v>
      </c>
      <c r="AP8" s="76" t="s">
        <v>303</v>
      </c>
    </row>
    <row r="9" spans="1:42" ht="13.5" customHeight="1" x14ac:dyDescent="0.15">
      <c r="A9" s="55" t="s">
        <v>192</v>
      </c>
      <c r="B9" s="58"/>
      <c r="C9" s="51" t="str">
        <f t="shared" si="0"/>
        <v/>
      </c>
      <c r="D9" s="51" t="str">
        <f t="shared" si="4"/>
        <v>海洋政策、観光立国</v>
      </c>
      <c r="F9" s="63" t="s">
        <v>470</v>
      </c>
      <c r="G9" s="64"/>
      <c r="H9" s="51" t="str">
        <f t="shared" si="1"/>
        <v/>
      </c>
      <c r="I9" s="51" t="str">
        <f t="shared" si="5"/>
        <v>一般会計</v>
      </c>
      <c r="K9" s="55" t="s">
        <v>227</v>
      </c>
      <c r="L9" s="58"/>
      <c r="M9" s="51" t="str">
        <f t="shared" si="2"/>
        <v/>
      </c>
      <c r="N9" s="51" t="str">
        <f t="shared" si="6"/>
        <v/>
      </c>
      <c r="O9" s="51"/>
      <c r="P9" s="51"/>
      <c r="Q9" s="65"/>
      <c r="T9" s="51"/>
      <c r="U9" s="69" t="s">
        <v>213</v>
      </c>
      <c r="W9" s="69" t="s">
        <v>302</v>
      </c>
      <c r="Y9" s="69" t="s">
        <v>458</v>
      </c>
      <c r="Z9" s="69" t="s">
        <v>357</v>
      </c>
      <c r="AA9" s="70" t="s">
        <v>455</v>
      </c>
      <c r="AB9" s="70" t="s">
        <v>451</v>
      </c>
      <c r="AC9" s="72"/>
      <c r="AD9" s="72"/>
      <c r="AE9" s="72"/>
      <c r="AF9" s="74"/>
      <c r="AG9" s="76" t="s">
        <v>529</v>
      </c>
      <c r="AI9" s="77"/>
      <c r="AK9" s="75" t="str">
        <f t="shared" si="8"/>
        <v>H</v>
      </c>
      <c r="AP9" s="76" t="s">
        <v>529</v>
      </c>
    </row>
    <row r="10" spans="1:42" ht="13.5" customHeight="1" x14ac:dyDescent="0.15">
      <c r="A10" s="55" t="s">
        <v>497</v>
      </c>
      <c r="B10" s="58"/>
      <c r="C10" s="51" t="str">
        <f t="shared" si="0"/>
        <v/>
      </c>
      <c r="D10" s="51" t="str">
        <f t="shared" si="4"/>
        <v>海洋政策、観光立国</v>
      </c>
      <c r="F10" s="63" t="s">
        <v>241</v>
      </c>
      <c r="G10" s="64"/>
      <c r="H10" s="51" t="str">
        <f t="shared" si="1"/>
        <v/>
      </c>
      <c r="I10" s="51" t="str">
        <f t="shared" si="5"/>
        <v>一般会計</v>
      </c>
      <c r="K10" s="55" t="s">
        <v>502</v>
      </c>
      <c r="L10" s="58"/>
      <c r="M10" s="51" t="str">
        <f t="shared" si="2"/>
        <v/>
      </c>
      <c r="N10" s="51" t="str">
        <f t="shared" si="6"/>
        <v/>
      </c>
      <c r="O10" s="51"/>
      <c r="P10" s="51" t="str">
        <f>S8</f>
        <v>委託・請負、交付</v>
      </c>
      <c r="Q10" s="65"/>
      <c r="T10" s="51"/>
      <c r="W10" s="69" t="s">
        <v>304</v>
      </c>
      <c r="Y10" s="69" t="s">
        <v>551</v>
      </c>
      <c r="Z10" s="69" t="s">
        <v>269</v>
      </c>
      <c r="AA10" s="70" t="s">
        <v>611</v>
      </c>
      <c r="AB10" s="70" t="s">
        <v>118</v>
      </c>
      <c r="AC10" s="72"/>
      <c r="AD10" s="72"/>
      <c r="AE10" s="72"/>
      <c r="AF10" s="74"/>
      <c r="AG10" s="76" t="s">
        <v>515</v>
      </c>
      <c r="AK10" s="75" t="str">
        <f t="shared" si="8"/>
        <v>I</v>
      </c>
      <c r="AP10" s="75" t="s">
        <v>175</v>
      </c>
    </row>
    <row r="11" spans="1:42" ht="13.5" customHeight="1" x14ac:dyDescent="0.15">
      <c r="A11" s="55" t="s">
        <v>195</v>
      </c>
      <c r="B11" s="58"/>
      <c r="C11" s="51" t="str">
        <f t="shared" si="0"/>
        <v/>
      </c>
      <c r="D11" s="51" t="str">
        <f t="shared" si="4"/>
        <v>海洋政策、観光立国</v>
      </c>
      <c r="F11" s="63" t="s">
        <v>243</v>
      </c>
      <c r="G11" s="64"/>
      <c r="H11" s="51" t="str">
        <f t="shared" si="1"/>
        <v/>
      </c>
      <c r="I11" s="51" t="str">
        <f t="shared" si="5"/>
        <v>一般会計</v>
      </c>
      <c r="K11" s="55" t="s">
        <v>231</v>
      </c>
      <c r="L11" s="58" t="s">
        <v>770</v>
      </c>
      <c r="M11" s="51" t="str">
        <f t="shared" si="2"/>
        <v>その他の事項経費</v>
      </c>
      <c r="N11" s="51" t="str">
        <f t="shared" si="6"/>
        <v>その他の事項経費</v>
      </c>
      <c r="O11" s="51"/>
      <c r="P11" s="51"/>
      <c r="Q11" s="65"/>
      <c r="T11" s="51"/>
      <c r="W11" s="69" t="s">
        <v>307</v>
      </c>
      <c r="Y11" s="69" t="s">
        <v>153</v>
      </c>
      <c r="Z11" s="69" t="s">
        <v>636</v>
      </c>
      <c r="AA11" s="70" t="s">
        <v>612</v>
      </c>
      <c r="AB11" s="70" t="s">
        <v>713</v>
      </c>
      <c r="AC11" s="72"/>
      <c r="AD11" s="72"/>
      <c r="AE11" s="72"/>
      <c r="AF11" s="74"/>
      <c r="AG11" s="75" t="s">
        <v>516</v>
      </c>
      <c r="AK11" s="75" t="str">
        <f t="shared" si="8"/>
        <v>J</v>
      </c>
    </row>
    <row r="12" spans="1:42" ht="13.5" customHeight="1" x14ac:dyDescent="0.15">
      <c r="A12" s="55" t="s">
        <v>197</v>
      </c>
      <c r="B12" s="58"/>
      <c r="C12" s="51" t="str">
        <f t="shared" si="0"/>
        <v/>
      </c>
      <c r="D12" s="51" t="str">
        <f t="shared" si="4"/>
        <v>海洋政策、観光立国</v>
      </c>
      <c r="F12" s="63" t="s">
        <v>83</v>
      </c>
      <c r="G12" s="64"/>
      <c r="H12" s="51" t="str">
        <f t="shared" si="1"/>
        <v/>
      </c>
      <c r="I12" s="51" t="str">
        <f t="shared" si="5"/>
        <v>一般会計</v>
      </c>
      <c r="K12" s="51"/>
      <c r="L12" s="51"/>
      <c r="O12" s="51"/>
      <c r="P12" s="51"/>
      <c r="Q12" s="65"/>
      <c r="T12" s="51"/>
      <c r="U12" s="67" t="s">
        <v>728</v>
      </c>
      <c r="W12" s="69" t="s">
        <v>181</v>
      </c>
      <c r="Y12" s="69" t="s">
        <v>554</v>
      </c>
      <c r="Z12" s="69" t="s">
        <v>638</v>
      </c>
      <c r="AA12" s="70" t="s">
        <v>487</v>
      </c>
      <c r="AB12" s="70" t="s">
        <v>602</v>
      </c>
      <c r="AC12" s="72"/>
      <c r="AD12" s="72"/>
      <c r="AE12" s="72"/>
      <c r="AF12" s="74"/>
      <c r="AG12" s="75" t="s">
        <v>442</v>
      </c>
      <c r="AK12" s="75" t="str">
        <f t="shared" si="8"/>
        <v>K</v>
      </c>
    </row>
    <row r="13" spans="1:42" ht="13.5" customHeight="1" x14ac:dyDescent="0.15">
      <c r="A13" s="55" t="s">
        <v>202</v>
      </c>
      <c r="B13" s="58"/>
      <c r="C13" s="51" t="str">
        <f t="shared" si="0"/>
        <v/>
      </c>
      <c r="D13" s="51" t="str">
        <f t="shared" si="4"/>
        <v>海洋政策、観光立国</v>
      </c>
      <c r="F13" s="63" t="s">
        <v>247</v>
      </c>
      <c r="G13" s="64"/>
      <c r="H13" s="51" t="str">
        <f t="shared" si="1"/>
        <v/>
      </c>
      <c r="I13" s="51" t="str">
        <f t="shared" si="5"/>
        <v>一般会計</v>
      </c>
      <c r="K13" s="51" t="str">
        <f>N11</f>
        <v>その他の事項経費</v>
      </c>
      <c r="L13" s="51"/>
      <c r="O13" s="51"/>
      <c r="P13" s="51"/>
      <c r="Q13" s="65"/>
      <c r="T13" s="51"/>
      <c r="U13" s="69" t="s">
        <v>228</v>
      </c>
      <c r="W13" s="69" t="s">
        <v>308</v>
      </c>
      <c r="Y13" s="69" t="s">
        <v>555</v>
      </c>
      <c r="Z13" s="69" t="s">
        <v>639</v>
      </c>
      <c r="AA13" s="70" t="s">
        <v>569</v>
      </c>
      <c r="AB13" s="70" t="s">
        <v>70</v>
      </c>
      <c r="AC13" s="72"/>
      <c r="AD13" s="72"/>
      <c r="AE13" s="72"/>
      <c r="AF13" s="74"/>
      <c r="AG13" s="75" t="s">
        <v>175</v>
      </c>
      <c r="AK13" s="75" t="str">
        <f t="shared" si="8"/>
        <v>L</v>
      </c>
    </row>
    <row r="14" spans="1:42" ht="13.5" customHeight="1" x14ac:dyDescent="0.15">
      <c r="A14" s="55" t="s">
        <v>15</v>
      </c>
      <c r="B14" s="58"/>
      <c r="C14" s="51" t="str">
        <f t="shared" si="0"/>
        <v/>
      </c>
      <c r="D14" s="51" t="str">
        <f t="shared" si="4"/>
        <v>海洋政策、観光立国</v>
      </c>
      <c r="F14" s="63" t="s">
        <v>248</v>
      </c>
      <c r="G14" s="64"/>
      <c r="H14" s="51" t="str">
        <f t="shared" si="1"/>
        <v/>
      </c>
      <c r="I14" s="51" t="str">
        <f t="shared" si="5"/>
        <v>一般会計</v>
      </c>
      <c r="K14" s="51"/>
      <c r="L14" s="51"/>
      <c r="O14" s="51"/>
      <c r="P14" s="51"/>
      <c r="Q14" s="65"/>
      <c r="T14" s="51"/>
      <c r="U14" s="69" t="s">
        <v>680</v>
      </c>
      <c r="W14" s="69" t="s">
        <v>310</v>
      </c>
      <c r="Y14" s="69" t="s">
        <v>556</v>
      </c>
      <c r="Z14" s="69" t="s">
        <v>641</v>
      </c>
      <c r="AA14" s="70" t="s">
        <v>608</v>
      </c>
      <c r="AB14" s="70" t="s">
        <v>714</v>
      </c>
      <c r="AC14" s="72"/>
      <c r="AD14" s="72"/>
      <c r="AE14" s="72"/>
      <c r="AF14" s="74"/>
      <c r="AG14" s="77"/>
      <c r="AK14" s="75" t="str">
        <f t="shared" si="8"/>
        <v>M</v>
      </c>
    </row>
    <row r="15" spans="1:42" ht="13.5" customHeight="1" x14ac:dyDescent="0.15">
      <c r="A15" s="55" t="s">
        <v>205</v>
      </c>
      <c r="B15" s="58"/>
      <c r="C15" s="51" t="str">
        <f t="shared" si="0"/>
        <v/>
      </c>
      <c r="D15" s="51" t="str">
        <f t="shared" si="4"/>
        <v>海洋政策、観光立国</v>
      </c>
      <c r="F15" s="63" t="s">
        <v>249</v>
      </c>
      <c r="G15" s="64"/>
      <c r="H15" s="51" t="str">
        <f t="shared" si="1"/>
        <v/>
      </c>
      <c r="I15" s="51" t="str">
        <f t="shared" si="5"/>
        <v>一般会計</v>
      </c>
      <c r="K15" s="51"/>
      <c r="L15" s="51"/>
      <c r="O15" s="51"/>
      <c r="P15" s="51"/>
      <c r="Q15" s="65"/>
      <c r="T15" s="51"/>
      <c r="U15" s="69" t="s">
        <v>371</v>
      </c>
      <c r="W15" s="69" t="s">
        <v>313</v>
      </c>
      <c r="Y15" s="69" t="s">
        <v>252</v>
      </c>
      <c r="Z15" s="69" t="s">
        <v>642</v>
      </c>
      <c r="AA15" s="70" t="s">
        <v>613</v>
      </c>
      <c r="AB15" s="70" t="s">
        <v>715</v>
      </c>
      <c r="AC15" s="72"/>
      <c r="AD15" s="72"/>
      <c r="AE15" s="72"/>
      <c r="AF15" s="74"/>
      <c r="AG15" s="78"/>
      <c r="AK15" s="75" t="str">
        <f t="shared" si="8"/>
        <v>N</v>
      </c>
    </row>
    <row r="16" spans="1:42" ht="13.5" customHeight="1" x14ac:dyDescent="0.15">
      <c r="A16" s="55" t="s">
        <v>207</v>
      </c>
      <c r="B16" s="58"/>
      <c r="C16" s="51" t="str">
        <f t="shared" si="0"/>
        <v/>
      </c>
      <c r="D16" s="51" t="str">
        <f t="shared" si="4"/>
        <v>海洋政策、観光立国</v>
      </c>
      <c r="F16" s="63" t="s">
        <v>255</v>
      </c>
      <c r="G16" s="64"/>
      <c r="H16" s="51" t="str">
        <f t="shared" si="1"/>
        <v/>
      </c>
      <c r="I16" s="51" t="str">
        <f t="shared" si="5"/>
        <v>一般会計</v>
      </c>
      <c r="K16" s="51"/>
      <c r="L16" s="51"/>
      <c r="O16" s="51"/>
      <c r="P16" s="51"/>
      <c r="Q16" s="65"/>
      <c r="T16" s="51"/>
      <c r="U16" s="69" t="s">
        <v>729</v>
      </c>
      <c r="W16" s="69" t="s">
        <v>315</v>
      </c>
      <c r="Y16" s="69" t="s">
        <v>129</v>
      </c>
      <c r="Z16" s="69" t="s">
        <v>643</v>
      </c>
      <c r="AA16" s="70" t="s">
        <v>614</v>
      </c>
      <c r="AB16" s="70" t="s">
        <v>716</v>
      </c>
      <c r="AC16" s="72"/>
      <c r="AD16" s="72"/>
      <c r="AE16" s="72"/>
      <c r="AF16" s="74"/>
      <c r="AG16" s="78"/>
      <c r="AK16" s="75" t="str">
        <f t="shared" si="8"/>
        <v>O</v>
      </c>
    </row>
    <row r="17" spans="1:37" ht="13.5" customHeight="1" x14ac:dyDescent="0.15">
      <c r="A17" s="55" t="s">
        <v>0</v>
      </c>
      <c r="B17" s="58"/>
      <c r="C17" s="51" t="str">
        <f t="shared" si="0"/>
        <v/>
      </c>
      <c r="D17" s="51" t="str">
        <f t="shared" si="4"/>
        <v>海洋政策、観光立国</v>
      </c>
      <c r="F17" s="63" t="s">
        <v>257</v>
      </c>
      <c r="G17" s="64"/>
      <c r="H17" s="51" t="str">
        <f t="shared" si="1"/>
        <v/>
      </c>
      <c r="I17" s="51" t="str">
        <f t="shared" si="5"/>
        <v>一般会計</v>
      </c>
      <c r="K17" s="51"/>
      <c r="L17" s="51"/>
      <c r="O17" s="51"/>
      <c r="P17" s="51"/>
      <c r="Q17" s="65"/>
      <c r="T17" s="51"/>
      <c r="U17" s="69" t="s">
        <v>730</v>
      </c>
      <c r="W17" s="69" t="s">
        <v>317</v>
      </c>
      <c r="Y17" s="69" t="s">
        <v>557</v>
      </c>
      <c r="Z17" s="69" t="s">
        <v>644</v>
      </c>
      <c r="AA17" s="70" t="s">
        <v>343</v>
      </c>
      <c r="AB17" s="70" t="s">
        <v>448</v>
      </c>
      <c r="AC17" s="72"/>
      <c r="AD17" s="72"/>
      <c r="AE17" s="72"/>
      <c r="AF17" s="74"/>
      <c r="AG17" s="78"/>
      <c r="AK17" s="75" t="str">
        <f t="shared" si="8"/>
        <v>P</v>
      </c>
    </row>
    <row r="18" spans="1:37" ht="13.5" customHeight="1" x14ac:dyDescent="0.15">
      <c r="A18" s="55" t="s">
        <v>208</v>
      </c>
      <c r="B18" s="58"/>
      <c r="C18" s="51" t="str">
        <f t="shared" si="0"/>
        <v/>
      </c>
      <c r="D18" s="51" t="str">
        <f t="shared" si="4"/>
        <v>海洋政策、観光立国</v>
      </c>
      <c r="F18" s="63" t="s">
        <v>261</v>
      </c>
      <c r="G18" s="64"/>
      <c r="H18" s="51" t="str">
        <f t="shared" si="1"/>
        <v/>
      </c>
      <c r="I18" s="51" t="str">
        <f t="shared" si="5"/>
        <v>一般会計</v>
      </c>
      <c r="K18" s="51"/>
      <c r="L18" s="51"/>
      <c r="O18" s="51"/>
      <c r="P18" s="51"/>
      <c r="Q18" s="65"/>
      <c r="T18" s="51"/>
      <c r="U18" s="69" t="s">
        <v>465</v>
      </c>
      <c r="W18" s="69" t="s">
        <v>34</v>
      </c>
      <c r="Y18" s="69" t="s">
        <v>537</v>
      </c>
      <c r="Z18" s="69" t="s">
        <v>645</v>
      </c>
      <c r="AA18" s="70" t="s">
        <v>256</v>
      </c>
      <c r="AB18" s="70" t="s">
        <v>525</v>
      </c>
      <c r="AC18" s="72"/>
      <c r="AD18" s="72"/>
      <c r="AE18" s="72"/>
      <c r="AF18" s="74"/>
      <c r="AK18" s="75" t="str">
        <f t="shared" si="8"/>
        <v>Q</v>
      </c>
    </row>
    <row r="19" spans="1:37" ht="13.5" customHeight="1" x14ac:dyDescent="0.15">
      <c r="A19" s="55" t="s">
        <v>185</v>
      </c>
      <c r="B19" s="58"/>
      <c r="C19" s="51" t="str">
        <f t="shared" si="0"/>
        <v/>
      </c>
      <c r="D19" s="51" t="str">
        <f t="shared" si="4"/>
        <v>海洋政策、観光立国</v>
      </c>
      <c r="F19" s="63" t="s">
        <v>263</v>
      </c>
      <c r="G19" s="64"/>
      <c r="H19" s="51" t="str">
        <f t="shared" si="1"/>
        <v/>
      </c>
      <c r="I19" s="51" t="str">
        <f t="shared" si="5"/>
        <v>一般会計</v>
      </c>
      <c r="K19" s="51"/>
      <c r="L19" s="51"/>
      <c r="O19" s="51"/>
      <c r="P19" s="51"/>
      <c r="Q19" s="65"/>
      <c r="T19" s="51"/>
      <c r="U19" s="69" t="s">
        <v>731</v>
      </c>
      <c r="W19" s="69" t="s">
        <v>319</v>
      </c>
      <c r="Y19" s="69" t="s">
        <v>412</v>
      </c>
      <c r="Z19" s="69" t="s">
        <v>646</v>
      </c>
      <c r="AA19" s="70" t="s">
        <v>615</v>
      </c>
      <c r="AB19" s="70" t="s">
        <v>717</v>
      </c>
      <c r="AC19" s="72"/>
      <c r="AD19" s="72"/>
      <c r="AE19" s="72"/>
      <c r="AF19" s="74"/>
      <c r="AK19" s="75" t="str">
        <f t="shared" si="8"/>
        <v>R</v>
      </c>
    </row>
    <row r="20" spans="1:37" ht="13.5" customHeight="1" x14ac:dyDescent="0.15">
      <c r="A20" s="55" t="s">
        <v>382</v>
      </c>
      <c r="B20" s="58"/>
      <c r="C20" s="51" t="str">
        <f t="shared" si="0"/>
        <v/>
      </c>
      <c r="D20" s="51" t="str">
        <f t="shared" si="4"/>
        <v>海洋政策、観光立国</v>
      </c>
      <c r="F20" s="63" t="s">
        <v>31</v>
      </c>
      <c r="G20" s="64"/>
      <c r="H20" s="51" t="str">
        <f t="shared" si="1"/>
        <v/>
      </c>
      <c r="I20" s="51" t="str">
        <f t="shared" si="5"/>
        <v>一般会計</v>
      </c>
      <c r="K20" s="51"/>
      <c r="L20" s="51"/>
      <c r="O20" s="51"/>
      <c r="P20" s="51"/>
      <c r="Q20" s="65"/>
      <c r="T20" s="51"/>
      <c r="U20" s="69" t="s">
        <v>732</v>
      </c>
      <c r="W20" s="69" t="s">
        <v>321</v>
      </c>
      <c r="Y20" s="69" t="s">
        <v>318</v>
      </c>
      <c r="Z20" s="69" t="s">
        <v>647</v>
      </c>
      <c r="AA20" s="70" t="s">
        <v>616</v>
      </c>
      <c r="AB20" s="70" t="s">
        <v>719</v>
      </c>
      <c r="AC20" s="72"/>
      <c r="AD20" s="72"/>
      <c r="AE20" s="72"/>
      <c r="AF20" s="74"/>
      <c r="AK20" s="75" t="str">
        <f t="shared" si="8"/>
        <v>S</v>
      </c>
    </row>
    <row r="21" spans="1:37" ht="13.5" customHeight="1" x14ac:dyDescent="0.15">
      <c r="A21" s="55" t="s">
        <v>477</v>
      </c>
      <c r="B21" s="58" t="s">
        <v>770</v>
      </c>
      <c r="C21" s="51" t="str">
        <f t="shared" si="0"/>
        <v>地方創生</v>
      </c>
      <c r="D21" s="51" t="str">
        <f t="shared" si="4"/>
        <v>海洋政策、観光立国、地方創生</v>
      </c>
      <c r="F21" s="63" t="s">
        <v>265</v>
      </c>
      <c r="G21" s="64"/>
      <c r="H21" s="51" t="str">
        <f t="shared" si="1"/>
        <v/>
      </c>
      <c r="I21" s="51" t="str">
        <f t="shared" si="5"/>
        <v>一般会計</v>
      </c>
      <c r="K21" s="51"/>
      <c r="L21" s="51"/>
      <c r="O21" s="51"/>
      <c r="P21" s="51"/>
      <c r="Q21" s="65"/>
      <c r="T21" s="51"/>
      <c r="U21" s="69" t="s">
        <v>733</v>
      </c>
      <c r="W21" s="69" t="s">
        <v>115</v>
      </c>
      <c r="Y21" s="69" t="s">
        <v>406</v>
      </c>
      <c r="Z21" s="69" t="s">
        <v>452</v>
      </c>
      <c r="AA21" s="70" t="s">
        <v>617</v>
      </c>
      <c r="AB21" s="70" t="s">
        <v>720</v>
      </c>
      <c r="AC21" s="72"/>
      <c r="AD21" s="72"/>
      <c r="AE21" s="72"/>
      <c r="AF21" s="74"/>
      <c r="AK21" s="75" t="str">
        <f t="shared" si="8"/>
        <v>T</v>
      </c>
    </row>
    <row r="22" spans="1:37" ht="13.5" customHeight="1" x14ac:dyDescent="0.15">
      <c r="A22" s="55" t="s">
        <v>478</v>
      </c>
      <c r="B22" s="58"/>
      <c r="C22" s="51" t="str">
        <f t="shared" si="0"/>
        <v/>
      </c>
      <c r="D22" s="51" t="str">
        <f t="shared" si="4"/>
        <v>海洋政策、観光立国、地方創生</v>
      </c>
      <c r="F22" s="63" t="s">
        <v>165</v>
      </c>
      <c r="G22" s="64"/>
      <c r="H22" s="51" t="str">
        <f t="shared" si="1"/>
        <v/>
      </c>
      <c r="I22" s="51" t="str">
        <f t="shared" si="5"/>
        <v>一般会計</v>
      </c>
      <c r="K22" s="51"/>
      <c r="L22" s="51"/>
      <c r="O22" s="51"/>
      <c r="P22" s="51"/>
      <c r="Q22" s="65"/>
      <c r="T22" s="51"/>
      <c r="U22" s="69" t="s">
        <v>734</v>
      </c>
      <c r="W22" s="69" t="s">
        <v>322</v>
      </c>
      <c r="Y22" s="69" t="s">
        <v>558</v>
      </c>
      <c r="Z22" s="69" t="s">
        <v>648</v>
      </c>
      <c r="AA22" s="70" t="s">
        <v>104</v>
      </c>
      <c r="AB22" s="70" t="s">
        <v>486</v>
      </c>
      <c r="AC22" s="72"/>
      <c r="AD22" s="72"/>
      <c r="AE22" s="72"/>
      <c r="AF22" s="74"/>
      <c r="AK22" s="75" t="str">
        <f t="shared" si="8"/>
        <v>U</v>
      </c>
    </row>
    <row r="23" spans="1:37" ht="13.5" customHeight="1" x14ac:dyDescent="0.15">
      <c r="A23" s="55" t="s">
        <v>480</v>
      </c>
      <c r="B23" s="58"/>
      <c r="C23" s="51" t="str">
        <f t="shared" si="0"/>
        <v/>
      </c>
      <c r="D23" s="51" t="str">
        <f t="shared" si="4"/>
        <v>海洋政策、観光立国、地方創生</v>
      </c>
      <c r="F23" s="63" t="s">
        <v>170</v>
      </c>
      <c r="G23" s="64"/>
      <c r="H23" s="51" t="str">
        <f t="shared" si="1"/>
        <v/>
      </c>
      <c r="I23" s="51" t="str">
        <f t="shared" si="5"/>
        <v>一般会計</v>
      </c>
      <c r="K23" s="51"/>
      <c r="L23" s="51"/>
      <c r="O23" s="51"/>
      <c r="P23" s="51"/>
      <c r="Q23" s="65"/>
      <c r="T23" s="51"/>
      <c r="U23" s="69" t="s">
        <v>692</v>
      </c>
      <c r="W23" s="69" t="s">
        <v>744</v>
      </c>
      <c r="Y23" s="69" t="s">
        <v>559</v>
      </c>
      <c r="Z23" s="69" t="s">
        <v>651</v>
      </c>
      <c r="AA23" s="70" t="s">
        <v>619</v>
      </c>
      <c r="AB23" s="70" t="s">
        <v>102</v>
      </c>
      <c r="AC23" s="72"/>
      <c r="AD23" s="72"/>
      <c r="AE23" s="72"/>
      <c r="AF23" s="74"/>
      <c r="AK23" s="75" t="str">
        <f t="shared" si="8"/>
        <v>V</v>
      </c>
    </row>
    <row r="24" spans="1:37" ht="13.5" customHeight="1" x14ac:dyDescent="0.15">
      <c r="A24" s="55" t="s">
        <v>543</v>
      </c>
      <c r="B24" s="58"/>
      <c r="C24" s="51" t="str">
        <f t="shared" si="0"/>
        <v/>
      </c>
      <c r="D24" s="51" t="str">
        <f t="shared" si="4"/>
        <v>海洋政策、観光立国、地方創生</v>
      </c>
      <c r="F24" s="63" t="s">
        <v>499</v>
      </c>
      <c r="G24" s="64"/>
      <c r="H24" s="51" t="str">
        <f t="shared" si="1"/>
        <v/>
      </c>
      <c r="I24" s="51" t="str">
        <f t="shared" si="5"/>
        <v>一般会計</v>
      </c>
      <c r="K24" s="51"/>
      <c r="L24" s="51"/>
      <c r="O24" s="51"/>
      <c r="P24" s="51"/>
      <c r="Q24" s="65"/>
      <c r="T24" s="51"/>
      <c r="U24" s="69" t="s">
        <v>735</v>
      </c>
      <c r="Y24" s="69" t="s">
        <v>560</v>
      </c>
      <c r="Z24" s="69" t="s">
        <v>422</v>
      </c>
      <c r="AA24" s="70" t="s">
        <v>620</v>
      </c>
      <c r="AB24" s="70" t="s">
        <v>721</v>
      </c>
      <c r="AC24" s="72"/>
      <c r="AD24" s="72"/>
      <c r="AE24" s="72"/>
      <c r="AF24" s="74"/>
      <c r="AK24" s="75" t="str">
        <f t="shared" si="8"/>
        <v>W</v>
      </c>
    </row>
    <row r="25" spans="1:37" ht="13.5" customHeight="1" x14ac:dyDescent="0.15">
      <c r="A25" s="56"/>
      <c r="B25" s="59"/>
      <c r="F25" s="63" t="s">
        <v>266</v>
      </c>
      <c r="G25" s="64"/>
      <c r="H25" s="51" t="str">
        <f t="shared" si="1"/>
        <v/>
      </c>
      <c r="I25" s="51" t="str">
        <f t="shared" si="5"/>
        <v>一般会計</v>
      </c>
      <c r="K25" s="51"/>
      <c r="L25" s="51"/>
      <c r="O25" s="51"/>
      <c r="P25" s="51"/>
      <c r="Q25" s="65"/>
      <c r="T25" s="51"/>
      <c r="U25" s="69" t="s">
        <v>736</v>
      </c>
      <c r="Y25" s="69" t="s">
        <v>562</v>
      </c>
      <c r="Z25" s="69" t="s">
        <v>652</v>
      </c>
      <c r="AA25" s="70" t="s">
        <v>621</v>
      </c>
      <c r="AB25" s="70" t="s">
        <v>722</v>
      </c>
      <c r="AC25" s="72"/>
      <c r="AD25" s="72"/>
      <c r="AE25" s="72"/>
      <c r="AF25" s="74"/>
      <c r="AK25" s="75" t="str">
        <f t="shared" si="8"/>
        <v>X</v>
      </c>
    </row>
    <row r="26" spans="1:37" ht="13.5" customHeight="1" x14ac:dyDescent="0.15">
      <c r="A26" s="57"/>
      <c r="B26" s="60"/>
      <c r="F26" s="63" t="s">
        <v>267</v>
      </c>
      <c r="G26" s="64"/>
      <c r="H26" s="51" t="str">
        <f t="shared" si="1"/>
        <v/>
      </c>
      <c r="I26" s="51" t="str">
        <f t="shared" si="5"/>
        <v>一般会計</v>
      </c>
      <c r="K26" s="51"/>
      <c r="L26" s="51"/>
      <c r="O26" s="51"/>
      <c r="P26" s="51"/>
      <c r="Q26" s="65"/>
      <c r="T26" s="51"/>
      <c r="U26" s="69" t="s">
        <v>737</v>
      </c>
      <c r="Y26" s="69" t="s">
        <v>563</v>
      </c>
      <c r="Z26" s="69" t="s">
        <v>82</v>
      </c>
      <c r="AA26" s="70" t="s">
        <v>622</v>
      </c>
      <c r="AB26" s="70" t="s">
        <v>683</v>
      </c>
      <c r="AC26" s="72"/>
      <c r="AD26" s="72"/>
      <c r="AE26" s="72"/>
      <c r="AF26" s="74"/>
      <c r="AK26" s="75" t="str">
        <f t="shared" si="8"/>
        <v>Y</v>
      </c>
    </row>
    <row r="27" spans="1:37" ht="13.5" customHeight="1" x14ac:dyDescent="0.15">
      <c r="A27" s="51" t="str">
        <f>IF(D24="","-",D24)</f>
        <v>海洋政策、観光立国、地方創生</v>
      </c>
      <c r="B27" s="51"/>
      <c r="F27" s="63" t="s">
        <v>270</v>
      </c>
      <c r="G27" s="64"/>
      <c r="H27" s="51" t="str">
        <f t="shared" si="1"/>
        <v/>
      </c>
      <c r="I27" s="51" t="str">
        <f t="shared" si="5"/>
        <v>一般会計</v>
      </c>
      <c r="K27" s="51"/>
      <c r="L27" s="51"/>
      <c r="O27" s="51"/>
      <c r="P27" s="51"/>
      <c r="Q27" s="65"/>
      <c r="T27" s="51"/>
      <c r="U27" s="69" t="s">
        <v>246</v>
      </c>
      <c r="Y27" s="69" t="s">
        <v>564</v>
      </c>
      <c r="Z27" s="69" t="s">
        <v>19</v>
      </c>
      <c r="AA27" s="70" t="s">
        <v>328</v>
      </c>
      <c r="AB27" s="70" t="s">
        <v>723</v>
      </c>
      <c r="AC27" s="72"/>
      <c r="AD27" s="72"/>
      <c r="AE27" s="72"/>
      <c r="AF27" s="74"/>
      <c r="AK27" s="75" t="str">
        <f t="shared" si="8"/>
        <v>Z</v>
      </c>
    </row>
    <row r="28" spans="1:37" ht="13.5" customHeight="1" x14ac:dyDescent="0.15">
      <c r="B28" s="51"/>
      <c r="F28" s="63" t="s">
        <v>273</v>
      </c>
      <c r="G28" s="64"/>
      <c r="H28" s="51" t="str">
        <f t="shared" si="1"/>
        <v/>
      </c>
      <c r="I28" s="51" t="str">
        <f t="shared" si="5"/>
        <v>一般会計</v>
      </c>
      <c r="K28" s="51"/>
      <c r="L28" s="51"/>
      <c r="O28" s="51"/>
      <c r="P28" s="51"/>
      <c r="Q28" s="65"/>
      <c r="T28" s="51"/>
      <c r="U28" s="69" t="s">
        <v>738</v>
      </c>
      <c r="Y28" s="69" t="s">
        <v>552</v>
      </c>
      <c r="Z28" s="69" t="s">
        <v>653</v>
      </c>
      <c r="AA28" s="70" t="s">
        <v>623</v>
      </c>
      <c r="AB28" s="70" t="s">
        <v>16</v>
      </c>
      <c r="AC28" s="72"/>
      <c r="AD28" s="72"/>
      <c r="AE28" s="72"/>
      <c r="AF28" s="74"/>
      <c r="AK28" s="75" t="s">
        <v>364</v>
      </c>
    </row>
    <row r="29" spans="1:37" ht="13.5" customHeight="1" x14ac:dyDescent="0.15">
      <c r="A29" s="51"/>
      <c r="B29" s="51"/>
      <c r="F29" s="63" t="s">
        <v>258</v>
      </c>
      <c r="G29" s="64"/>
      <c r="H29" s="51" t="str">
        <f t="shared" si="1"/>
        <v/>
      </c>
      <c r="I29" s="51" t="str">
        <f t="shared" si="5"/>
        <v>一般会計</v>
      </c>
      <c r="K29" s="51"/>
      <c r="L29" s="51"/>
      <c r="O29" s="51"/>
      <c r="P29" s="51"/>
      <c r="Q29" s="65"/>
      <c r="T29" s="51"/>
      <c r="U29" s="69" t="s">
        <v>739</v>
      </c>
      <c r="Y29" s="69" t="s">
        <v>407</v>
      </c>
      <c r="Z29" s="69" t="s">
        <v>655</v>
      </c>
      <c r="AA29" s="70" t="s">
        <v>624</v>
      </c>
      <c r="AB29" s="70" t="s">
        <v>522</v>
      </c>
      <c r="AC29" s="72"/>
      <c r="AD29" s="72"/>
      <c r="AE29" s="72"/>
      <c r="AF29" s="74"/>
      <c r="AK29" s="75" t="str">
        <f t="shared" ref="AK29:AK49" si="9">CHAR(CODE(AK28)+1)</f>
        <v>b</v>
      </c>
    </row>
    <row r="30" spans="1:37" ht="13.5" customHeight="1" x14ac:dyDescent="0.15">
      <c r="A30" s="51"/>
      <c r="B30" s="51"/>
      <c r="F30" s="63" t="s">
        <v>159</v>
      </c>
      <c r="G30" s="64"/>
      <c r="H30" s="51" t="str">
        <f t="shared" si="1"/>
        <v/>
      </c>
      <c r="I30" s="51" t="str">
        <f t="shared" si="5"/>
        <v>一般会計</v>
      </c>
      <c r="K30" s="51"/>
      <c r="L30" s="51"/>
      <c r="O30" s="51"/>
      <c r="P30" s="51"/>
      <c r="Q30" s="65"/>
      <c r="T30" s="51"/>
      <c r="U30" s="69" t="s">
        <v>740</v>
      </c>
      <c r="Y30" s="69" t="s">
        <v>490</v>
      </c>
      <c r="Z30" s="69" t="s">
        <v>148</v>
      </c>
      <c r="AA30" s="70" t="s">
        <v>625</v>
      </c>
      <c r="AB30" s="70" t="s">
        <v>725</v>
      </c>
      <c r="AC30" s="72"/>
      <c r="AD30" s="72"/>
      <c r="AE30" s="72"/>
      <c r="AF30" s="74"/>
      <c r="AK30" s="75" t="str">
        <f t="shared" si="9"/>
        <v>c</v>
      </c>
    </row>
    <row r="31" spans="1:37" ht="13.5" customHeight="1" x14ac:dyDescent="0.15">
      <c r="A31" s="51"/>
      <c r="B31" s="51"/>
      <c r="F31" s="63" t="s">
        <v>223</v>
      </c>
      <c r="G31" s="64"/>
      <c r="H31" s="51" t="str">
        <f t="shared" si="1"/>
        <v/>
      </c>
      <c r="I31" s="51" t="str">
        <f t="shared" si="5"/>
        <v>一般会計</v>
      </c>
      <c r="K31" s="51"/>
      <c r="L31" s="51"/>
      <c r="O31" s="51"/>
      <c r="P31" s="51"/>
      <c r="Q31" s="65"/>
      <c r="T31" s="51"/>
      <c r="U31" s="69" t="s">
        <v>142</v>
      </c>
      <c r="Y31" s="69" t="s">
        <v>64</v>
      </c>
      <c r="Z31" s="69" t="s">
        <v>657</v>
      </c>
      <c r="AA31" s="70" t="s">
        <v>583</v>
      </c>
      <c r="AB31" s="70" t="s">
        <v>661</v>
      </c>
      <c r="AC31" s="72"/>
      <c r="AD31" s="72"/>
      <c r="AE31" s="72"/>
      <c r="AF31" s="74"/>
      <c r="AK31" s="75" t="str">
        <f t="shared" si="9"/>
        <v>d</v>
      </c>
    </row>
    <row r="32" spans="1:37" ht="13.5" customHeight="1" x14ac:dyDescent="0.15">
      <c r="A32" s="51"/>
      <c r="B32" s="51"/>
      <c r="F32" s="63" t="s">
        <v>471</v>
      </c>
      <c r="G32" s="64"/>
      <c r="H32" s="51" t="str">
        <f t="shared" si="1"/>
        <v/>
      </c>
      <c r="I32" s="51" t="str">
        <f t="shared" si="5"/>
        <v>一般会計</v>
      </c>
      <c r="K32" s="51"/>
      <c r="L32" s="51"/>
      <c r="O32" s="51"/>
      <c r="P32" s="51"/>
      <c r="Q32" s="65"/>
      <c r="T32" s="51"/>
      <c r="U32" s="69" t="s">
        <v>33</v>
      </c>
      <c r="Y32" s="69" t="s">
        <v>351</v>
      </c>
      <c r="Z32" s="69" t="s">
        <v>658</v>
      </c>
      <c r="AA32" s="70" t="s">
        <v>38</v>
      </c>
      <c r="AB32" s="70" t="s">
        <v>38</v>
      </c>
      <c r="AC32" s="72"/>
      <c r="AD32" s="72"/>
      <c r="AE32" s="72"/>
      <c r="AF32" s="74"/>
      <c r="AK32" s="75" t="str">
        <f t="shared" si="9"/>
        <v>e</v>
      </c>
    </row>
    <row r="33" spans="1:37" ht="13.5" customHeight="1" x14ac:dyDescent="0.15">
      <c r="A33" s="51"/>
      <c r="B33" s="51"/>
      <c r="F33" s="63" t="s">
        <v>446</v>
      </c>
      <c r="G33" s="64"/>
      <c r="H33" s="51" t="str">
        <f t="shared" si="1"/>
        <v/>
      </c>
      <c r="I33" s="51" t="str">
        <f t="shared" si="5"/>
        <v>一般会計</v>
      </c>
      <c r="K33" s="51"/>
      <c r="L33" s="51"/>
      <c r="O33" s="51"/>
      <c r="P33" s="51"/>
      <c r="Q33" s="65"/>
      <c r="T33" s="51"/>
      <c r="U33" s="69" t="s">
        <v>718</v>
      </c>
      <c r="Y33" s="69" t="s">
        <v>565</v>
      </c>
      <c r="Z33" s="69" t="s">
        <v>650</v>
      </c>
      <c r="AA33" s="71"/>
      <c r="AB33" s="72"/>
      <c r="AC33" s="72"/>
      <c r="AD33" s="72"/>
      <c r="AE33" s="72"/>
      <c r="AF33" s="74"/>
      <c r="AK33" s="75" t="str">
        <f t="shared" si="9"/>
        <v>f</v>
      </c>
    </row>
    <row r="34" spans="1:37" ht="13.5" customHeight="1" x14ac:dyDescent="0.15">
      <c r="A34" s="51"/>
      <c r="B34" s="51"/>
      <c r="F34" s="63" t="s">
        <v>472</v>
      </c>
      <c r="G34" s="64"/>
      <c r="H34" s="51" t="str">
        <f t="shared" si="1"/>
        <v/>
      </c>
      <c r="I34" s="51" t="str">
        <f t="shared" si="5"/>
        <v>一般会計</v>
      </c>
      <c r="K34" s="51"/>
      <c r="L34" s="51"/>
      <c r="O34" s="51"/>
      <c r="P34" s="51"/>
      <c r="Q34" s="65"/>
      <c r="T34" s="51"/>
      <c r="U34" s="69" t="s">
        <v>741</v>
      </c>
      <c r="Y34" s="69" t="s">
        <v>440</v>
      </c>
      <c r="Z34" s="69" t="s">
        <v>216</v>
      </c>
      <c r="AB34" s="72"/>
      <c r="AC34" s="72"/>
      <c r="AD34" s="72"/>
      <c r="AE34" s="72"/>
      <c r="AF34" s="74"/>
      <c r="AK34" s="75" t="str">
        <f t="shared" si="9"/>
        <v>g</v>
      </c>
    </row>
    <row r="35" spans="1:37" ht="13.5" customHeight="1" x14ac:dyDescent="0.15">
      <c r="A35" s="51"/>
      <c r="B35" s="51"/>
      <c r="F35" s="63" t="s">
        <v>475</v>
      </c>
      <c r="G35" s="64"/>
      <c r="H35" s="51" t="str">
        <f t="shared" si="1"/>
        <v/>
      </c>
      <c r="I35" s="51" t="str">
        <f t="shared" si="5"/>
        <v>一般会計</v>
      </c>
      <c r="K35" s="51"/>
      <c r="L35" s="51"/>
      <c r="O35" s="51"/>
      <c r="P35" s="51"/>
      <c r="Q35" s="65"/>
      <c r="T35" s="51"/>
      <c r="Y35" s="69" t="s">
        <v>566</v>
      </c>
      <c r="Z35" s="69" t="s">
        <v>659</v>
      </c>
      <c r="AC35" s="72"/>
      <c r="AF35" s="74"/>
      <c r="AK35" s="75" t="str">
        <f t="shared" si="9"/>
        <v>h</v>
      </c>
    </row>
    <row r="36" spans="1:37" ht="13.5" customHeight="1" x14ac:dyDescent="0.15">
      <c r="A36" s="51"/>
      <c r="B36" s="51"/>
      <c r="F36" s="63" t="s">
        <v>476</v>
      </c>
      <c r="G36" s="64"/>
      <c r="H36" s="51" t="str">
        <f t="shared" si="1"/>
        <v/>
      </c>
      <c r="I36" s="51" t="str">
        <f t="shared" si="5"/>
        <v>一般会計</v>
      </c>
      <c r="K36" s="51"/>
      <c r="L36" s="51"/>
      <c r="O36" s="51"/>
      <c r="P36" s="51"/>
      <c r="Q36" s="65"/>
      <c r="T36" s="51"/>
      <c r="U36" s="69" t="s">
        <v>742</v>
      </c>
      <c r="Y36" s="69" t="s">
        <v>570</v>
      </c>
      <c r="Z36" s="69" t="s">
        <v>495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571</v>
      </c>
      <c r="Z37" s="69" t="s">
        <v>660</v>
      </c>
      <c r="AF37" s="74"/>
      <c r="AK37" s="75" t="str">
        <f t="shared" si="9"/>
        <v>j</v>
      </c>
    </row>
    <row r="38" spans="1:37" x14ac:dyDescent="0.15">
      <c r="A38" s="51"/>
      <c r="B38" s="51"/>
      <c r="F38" s="51"/>
      <c r="G38" s="65"/>
      <c r="K38" s="51"/>
      <c r="L38" s="51"/>
      <c r="O38" s="51"/>
      <c r="P38" s="51"/>
      <c r="Q38" s="65"/>
      <c r="T38" s="51"/>
      <c r="U38" s="69" t="s">
        <v>485</v>
      </c>
      <c r="Y38" s="69" t="s">
        <v>553</v>
      </c>
      <c r="Z38" s="69" t="s">
        <v>662</v>
      </c>
      <c r="AF38" s="74"/>
      <c r="AK38" s="75" t="str">
        <f t="shared" si="9"/>
        <v>k</v>
      </c>
    </row>
    <row r="39" spans="1:37" x14ac:dyDescent="0.15">
      <c r="A39" s="51"/>
      <c r="B39" s="51"/>
      <c r="F39" s="51" t="str">
        <f>I37</f>
        <v>一般会計</v>
      </c>
      <c r="G39" s="65"/>
      <c r="K39" s="51"/>
      <c r="L39" s="51"/>
      <c r="O39" s="51"/>
      <c r="P39" s="51"/>
      <c r="Q39" s="65"/>
      <c r="T39" s="51"/>
      <c r="U39" s="69" t="s">
        <v>540</v>
      </c>
      <c r="Y39" s="69" t="s">
        <v>573</v>
      </c>
      <c r="Z39" s="69" t="s">
        <v>536</v>
      </c>
      <c r="AF39" s="74"/>
      <c r="AK39" s="75" t="str">
        <f t="shared" si="9"/>
        <v>l</v>
      </c>
    </row>
    <row r="40" spans="1:37" x14ac:dyDescent="0.15">
      <c r="A40" s="51"/>
      <c r="B40" s="51"/>
      <c r="F40" s="51"/>
      <c r="G40" s="65"/>
      <c r="K40" s="51"/>
      <c r="L40" s="51"/>
      <c r="O40" s="51"/>
      <c r="P40" s="51"/>
      <c r="Q40" s="65"/>
      <c r="T40" s="51"/>
      <c r="Y40" s="69" t="s">
        <v>574</v>
      </c>
      <c r="Z40" s="69" t="s">
        <v>663</v>
      </c>
      <c r="AF40" s="74"/>
      <c r="AK40" s="75" t="str">
        <f t="shared" si="9"/>
        <v>m</v>
      </c>
    </row>
    <row r="41" spans="1:37" x14ac:dyDescent="0.15">
      <c r="A41" s="51"/>
      <c r="B41" s="51"/>
      <c r="F41" s="51"/>
      <c r="G41" s="65"/>
      <c r="K41" s="51"/>
      <c r="L41" s="51"/>
      <c r="O41" s="51"/>
      <c r="P41" s="51"/>
      <c r="Q41" s="65"/>
      <c r="T41" s="51"/>
      <c r="Y41" s="69" t="s">
        <v>370</v>
      </c>
      <c r="Z41" s="69" t="s">
        <v>590</v>
      </c>
      <c r="AF41" s="74"/>
      <c r="AK41" s="75" t="str">
        <f t="shared" si="9"/>
        <v>n</v>
      </c>
    </row>
    <row r="42" spans="1:37" x14ac:dyDescent="0.15">
      <c r="A42" s="51"/>
      <c r="B42" s="51"/>
      <c r="F42" s="51"/>
      <c r="G42" s="65"/>
      <c r="K42" s="51"/>
      <c r="L42" s="51"/>
      <c r="O42" s="51"/>
      <c r="P42" s="51"/>
      <c r="Q42" s="65"/>
      <c r="T42" s="51"/>
      <c r="Y42" s="69" t="s">
        <v>575</v>
      </c>
      <c r="Z42" s="69" t="s">
        <v>666</v>
      </c>
      <c r="AF42" s="74"/>
      <c r="AK42" s="75" t="str">
        <f t="shared" si="9"/>
        <v>o</v>
      </c>
    </row>
    <row r="43" spans="1:37" x14ac:dyDescent="0.15">
      <c r="A43" s="51"/>
      <c r="B43" s="51"/>
      <c r="F43" s="51"/>
      <c r="G43" s="65"/>
      <c r="K43" s="51"/>
      <c r="L43" s="51"/>
      <c r="O43" s="51"/>
      <c r="P43" s="51"/>
      <c r="Q43" s="65"/>
      <c r="T43" s="51"/>
      <c r="Y43" s="69" t="s">
        <v>576</v>
      </c>
      <c r="Z43" s="69" t="s">
        <v>667</v>
      </c>
      <c r="AF43" s="74"/>
      <c r="AK43" s="75" t="str">
        <f t="shared" si="9"/>
        <v>p</v>
      </c>
    </row>
    <row r="44" spans="1:37" x14ac:dyDescent="0.15">
      <c r="A44" s="51"/>
      <c r="B44" s="51"/>
      <c r="F44" s="51"/>
      <c r="G44" s="65"/>
      <c r="K44" s="51"/>
      <c r="L44" s="51"/>
      <c r="O44" s="51"/>
      <c r="P44" s="51"/>
      <c r="Q44" s="65"/>
      <c r="T44" s="51"/>
      <c r="Y44" s="69" t="s">
        <v>577</v>
      </c>
      <c r="Z44" s="69" t="s">
        <v>45</v>
      </c>
      <c r="AF44" s="74"/>
      <c r="AK44" s="75" t="str">
        <f t="shared" si="9"/>
        <v>q</v>
      </c>
    </row>
    <row r="45" spans="1:37" x14ac:dyDescent="0.15">
      <c r="A45" s="51"/>
      <c r="B45" s="51"/>
      <c r="F45" s="51"/>
      <c r="G45" s="65"/>
      <c r="K45" s="51"/>
      <c r="L45" s="51"/>
      <c r="O45" s="51"/>
      <c r="P45" s="51"/>
      <c r="Q45" s="65"/>
      <c r="T45" s="51"/>
      <c r="Y45" s="69" t="s">
        <v>325</v>
      </c>
      <c r="Z45" s="69" t="s">
        <v>669</v>
      </c>
      <c r="AF45" s="74"/>
      <c r="AK45" s="75" t="str">
        <f t="shared" si="9"/>
        <v>r</v>
      </c>
    </row>
    <row r="46" spans="1:37" x14ac:dyDescent="0.15">
      <c r="A46" s="51"/>
      <c r="B46" s="51"/>
      <c r="F46" s="51"/>
      <c r="G46" s="65"/>
      <c r="K46" s="51"/>
      <c r="L46" s="51"/>
      <c r="O46" s="51"/>
      <c r="P46" s="51"/>
      <c r="Q46" s="65"/>
      <c r="T46" s="51"/>
      <c r="Y46" s="69" t="s">
        <v>436</v>
      </c>
      <c r="Z46" s="69" t="s">
        <v>80</v>
      </c>
      <c r="AF46" s="74"/>
      <c r="AK46" s="75" t="str">
        <f t="shared" si="9"/>
        <v>s</v>
      </c>
    </row>
    <row r="47" spans="1:37" x14ac:dyDescent="0.15">
      <c r="A47" s="51"/>
      <c r="B47" s="51"/>
      <c r="F47" s="51"/>
      <c r="G47" s="65"/>
      <c r="K47" s="51"/>
      <c r="L47" s="51"/>
      <c r="O47" s="51"/>
      <c r="P47" s="51"/>
      <c r="Q47" s="65"/>
      <c r="T47" s="51"/>
      <c r="Y47" s="69" t="s">
        <v>272</v>
      </c>
      <c r="Z47" s="69" t="s">
        <v>670</v>
      </c>
      <c r="AF47" s="74"/>
      <c r="AK47" s="75" t="str">
        <f t="shared" si="9"/>
        <v>t</v>
      </c>
    </row>
    <row r="48" spans="1:37" x14ac:dyDescent="0.15">
      <c r="A48" s="51"/>
      <c r="B48" s="51"/>
      <c r="F48" s="51"/>
      <c r="G48" s="65"/>
      <c r="K48" s="51"/>
      <c r="L48" s="51"/>
      <c r="O48" s="51"/>
      <c r="P48" s="51"/>
      <c r="Q48" s="65"/>
      <c r="T48" s="51"/>
      <c r="Y48" s="69" t="s">
        <v>56</v>
      </c>
      <c r="Z48" s="69" t="s">
        <v>671</v>
      </c>
      <c r="AF48" s="74"/>
      <c r="AK48" s="75" t="str">
        <f t="shared" si="9"/>
        <v>u</v>
      </c>
    </row>
    <row r="49" spans="1:37" x14ac:dyDescent="0.15">
      <c r="A49" s="51"/>
      <c r="B49" s="51"/>
      <c r="F49" s="51"/>
      <c r="G49" s="65"/>
      <c r="K49" s="51"/>
      <c r="L49" s="51"/>
      <c r="O49" s="51"/>
      <c r="P49" s="51"/>
      <c r="Q49" s="65"/>
      <c r="T49" s="51"/>
      <c r="Y49" s="69" t="s">
        <v>579</v>
      </c>
      <c r="Z49" s="69" t="s">
        <v>301</v>
      </c>
      <c r="AF49" s="74"/>
      <c r="AK49" s="75" t="str">
        <f t="shared" si="9"/>
        <v>v</v>
      </c>
    </row>
    <row r="50" spans="1:37" x14ac:dyDescent="0.15">
      <c r="A50" s="51"/>
      <c r="B50" s="51"/>
      <c r="F50" s="51"/>
      <c r="G50" s="65"/>
      <c r="K50" s="51"/>
      <c r="L50" s="51"/>
      <c r="O50" s="51"/>
      <c r="P50" s="51"/>
      <c r="Q50" s="65"/>
      <c r="T50" s="51"/>
      <c r="Y50" s="69" t="s">
        <v>580</v>
      </c>
      <c r="Z50" s="69" t="s">
        <v>672</v>
      </c>
      <c r="AF50" s="74"/>
    </row>
    <row r="51" spans="1:37" x14ac:dyDescent="0.15">
      <c r="A51" s="51"/>
      <c r="B51" s="51"/>
      <c r="F51" s="51"/>
      <c r="G51" s="65"/>
      <c r="K51" s="51"/>
      <c r="L51" s="51"/>
      <c r="O51" s="51"/>
      <c r="P51" s="51"/>
      <c r="Q51" s="65"/>
      <c r="T51" s="51"/>
      <c r="Y51" s="69" t="s">
        <v>581</v>
      </c>
      <c r="Z51" s="69" t="s">
        <v>582</v>
      </c>
      <c r="AF51" s="74"/>
    </row>
    <row r="52" spans="1:37" x14ac:dyDescent="0.15">
      <c r="A52" s="51"/>
      <c r="B52" s="51"/>
      <c r="F52" s="51"/>
      <c r="G52" s="65"/>
      <c r="K52" s="51"/>
      <c r="L52" s="51"/>
      <c r="O52" s="51"/>
      <c r="P52" s="51"/>
      <c r="Q52" s="65"/>
      <c r="T52" s="51"/>
      <c r="Y52" s="69" t="s">
        <v>584</v>
      </c>
      <c r="Z52" s="69" t="s">
        <v>673</v>
      </c>
      <c r="AF52" s="74"/>
    </row>
    <row r="53" spans="1:37" x14ac:dyDescent="0.15">
      <c r="A53" s="51"/>
      <c r="B53" s="51"/>
      <c r="F53" s="51"/>
      <c r="G53" s="65"/>
      <c r="K53" s="51"/>
      <c r="L53" s="51"/>
      <c r="O53" s="51"/>
      <c r="P53" s="51"/>
      <c r="Q53" s="65"/>
      <c r="T53" s="51"/>
      <c r="Y53" s="69" t="s">
        <v>330</v>
      </c>
      <c r="Z53" s="69" t="s">
        <v>277</v>
      </c>
      <c r="AF53" s="74"/>
    </row>
    <row r="54" spans="1:37" x14ac:dyDescent="0.15">
      <c r="A54" s="51"/>
      <c r="B54" s="51"/>
      <c r="F54" s="51"/>
      <c r="G54" s="65"/>
      <c r="K54" s="51"/>
      <c r="L54" s="51"/>
      <c r="O54" s="51"/>
      <c r="P54" s="57"/>
      <c r="Q54" s="65"/>
      <c r="T54" s="51"/>
      <c r="Y54" s="69" t="s">
        <v>375</v>
      </c>
      <c r="Z54" s="69" t="s">
        <v>674</v>
      </c>
      <c r="AF54" s="74"/>
    </row>
    <row r="55" spans="1:37" x14ac:dyDescent="0.15">
      <c r="A55" s="51"/>
      <c r="B55" s="51"/>
      <c r="F55" s="51"/>
      <c r="G55" s="65"/>
      <c r="K55" s="51"/>
      <c r="L55" s="51"/>
      <c r="O55" s="51"/>
      <c r="P55" s="51"/>
      <c r="Q55" s="65"/>
      <c r="T55" s="51"/>
      <c r="Y55" s="69" t="s">
        <v>585</v>
      </c>
      <c r="Z55" s="69" t="s">
        <v>29</v>
      </c>
      <c r="AF55" s="74"/>
    </row>
    <row r="56" spans="1:37" x14ac:dyDescent="0.15">
      <c r="A56" s="51"/>
      <c r="B56" s="51"/>
      <c r="F56" s="51"/>
      <c r="G56" s="65"/>
      <c r="K56" s="51"/>
      <c r="L56" s="51"/>
      <c r="O56" s="51"/>
      <c r="P56" s="51"/>
      <c r="Q56" s="65"/>
      <c r="T56" s="51"/>
      <c r="Y56" s="69" t="s">
        <v>587</v>
      </c>
      <c r="Z56" s="69" t="s">
        <v>675</v>
      </c>
      <c r="AF56" s="74"/>
    </row>
    <row r="57" spans="1:37" x14ac:dyDescent="0.15">
      <c r="A57" s="51"/>
      <c r="B57" s="51"/>
      <c r="F57" s="51"/>
      <c r="G57" s="65"/>
      <c r="K57" s="51"/>
      <c r="L57" s="51"/>
      <c r="O57" s="51"/>
      <c r="P57" s="51"/>
      <c r="Q57" s="65"/>
      <c r="T57" s="51"/>
      <c r="Y57" s="69" t="s">
        <v>586</v>
      </c>
      <c r="Z57" s="69" t="s">
        <v>48</v>
      </c>
      <c r="AF57" s="74"/>
    </row>
    <row r="58" spans="1:37" x14ac:dyDescent="0.15">
      <c r="A58" s="51"/>
      <c r="B58" s="51"/>
      <c r="F58" s="51"/>
      <c r="G58" s="65"/>
      <c r="K58" s="51"/>
      <c r="L58" s="51"/>
      <c r="O58" s="51"/>
      <c r="P58" s="51"/>
      <c r="Q58" s="65"/>
      <c r="T58" s="51"/>
      <c r="Y58" s="69" t="s">
        <v>588</v>
      </c>
      <c r="Z58" s="69" t="s">
        <v>531</v>
      </c>
      <c r="AF58" s="74"/>
    </row>
    <row r="59" spans="1:37" x14ac:dyDescent="0.15">
      <c r="A59" s="51"/>
      <c r="B59" s="51"/>
      <c r="F59" s="51"/>
      <c r="G59" s="65"/>
      <c r="K59" s="51"/>
      <c r="L59" s="51"/>
      <c r="O59" s="51"/>
      <c r="P59" s="51"/>
      <c r="Q59" s="65"/>
      <c r="T59" s="51"/>
      <c r="Y59" s="69" t="s">
        <v>589</v>
      </c>
      <c r="Z59" s="69" t="s">
        <v>677</v>
      </c>
      <c r="AF59" s="74"/>
    </row>
    <row r="60" spans="1:37" x14ac:dyDescent="0.15">
      <c r="A60" s="51"/>
      <c r="B60" s="51"/>
      <c r="F60" s="51"/>
      <c r="G60" s="65"/>
      <c r="K60" s="51"/>
      <c r="L60" s="51"/>
      <c r="O60" s="51"/>
      <c r="P60" s="51"/>
      <c r="Q60" s="65"/>
      <c r="T60" s="51"/>
      <c r="Y60" s="69" t="s">
        <v>514</v>
      </c>
      <c r="Z60" s="69" t="s">
        <v>678</v>
      </c>
      <c r="AF60" s="74"/>
    </row>
    <row r="61" spans="1:37" x14ac:dyDescent="0.15">
      <c r="A61" s="51"/>
      <c r="B61" s="51"/>
      <c r="F61" s="51"/>
      <c r="G61" s="65"/>
      <c r="K61" s="51"/>
      <c r="L61" s="51"/>
      <c r="O61" s="51"/>
      <c r="P61" s="51"/>
      <c r="Q61" s="65"/>
      <c r="T61" s="51"/>
      <c r="Y61" s="69" t="s">
        <v>39</v>
      </c>
      <c r="Z61" s="69" t="s">
        <v>124</v>
      </c>
      <c r="AF61" s="74"/>
    </row>
    <row r="62" spans="1:37" x14ac:dyDescent="0.15">
      <c r="A62" s="51"/>
      <c r="B62" s="51"/>
      <c r="F62" s="51"/>
      <c r="G62" s="65"/>
      <c r="K62" s="51"/>
      <c r="L62" s="51"/>
      <c r="O62" s="51"/>
      <c r="P62" s="51"/>
      <c r="Q62" s="65"/>
      <c r="T62" s="51"/>
      <c r="Y62" s="69" t="s">
        <v>90</v>
      </c>
      <c r="Z62" s="69" t="s">
        <v>401</v>
      </c>
      <c r="AF62" s="74"/>
    </row>
    <row r="63" spans="1:37" x14ac:dyDescent="0.15">
      <c r="A63" s="51"/>
      <c r="B63" s="51"/>
      <c r="F63" s="51"/>
      <c r="G63" s="65"/>
      <c r="K63" s="51"/>
      <c r="L63" s="51"/>
      <c r="O63" s="51"/>
      <c r="P63" s="51"/>
      <c r="Q63" s="65"/>
      <c r="T63" s="51"/>
      <c r="Y63" s="69" t="s">
        <v>288</v>
      </c>
      <c r="Z63" s="69" t="s">
        <v>679</v>
      </c>
      <c r="AF63" s="74"/>
    </row>
    <row r="64" spans="1:37" x14ac:dyDescent="0.15">
      <c r="A64" s="51"/>
      <c r="B64" s="51"/>
      <c r="F64" s="51"/>
      <c r="G64" s="65"/>
      <c r="K64" s="51"/>
      <c r="L64" s="51"/>
      <c r="O64" s="51"/>
      <c r="P64" s="51"/>
      <c r="Q64" s="65"/>
      <c r="T64" s="51"/>
      <c r="Y64" s="69" t="s">
        <v>431</v>
      </c>
      <c r="Z64" s="69" t="s">
        <v>53</v>
      </c>
      <c r="AF64" s="74"/>
    </row>
    <row r="65" spans="1:32" x14ac:dyDescent="0.15">
      <c r="A65" s="51"/>
      <c r="B65" s="51"/>
      <c r="F65" s="51"/>
      <c r="G65" s="65"/>
      <c r="K65" s="51"/>
      <c r="L65" s="51"/>
      <c r="O65" s="51"/>
      <c r="P65" s="51"/>
      <c r="Q65" s="65"/>
      <c r="T65" s="51"/>
      <c r="Y65" s="69" t="s">
        <v>591</v>
      </c>
      <c r="Z65" s="69" t="s">
        <v>681</v>
      </c>
      <c r="AF65" s="74"/>
    </row>
    <row r="66" spans="1:32" x14ac:dyDescent="0.15">
      <c r="A66" s="51"/>
      <c r="B66" s="51"/>
      <c r="F66" s="51"/>
      <c r="G66" s="65"/>
      <c r="K66" s="51"/>
      <c r="L66" s="51"/>
      <c r="O66" s="51"/>
      <c r="P66" s="51"/>
      <c r="Q66" s="65"/>
      <c r="T66" s="51"/>
      <c r="Y66" s="69" t="s">
        <v>163</v>
      </c>
      <c r="Z66" s="69" t="s">
        <v>682</v>
      </c>
      <c r="AF66" s="74"/>
    </row>
    <row r="67" spans="1:32" x14ac:dyDescent="0.15">
      <c r="A67" s="51"/>
      <c r="B67" s="51"/>
      <c r="F67" s="51"/>
      <c r="G67" s="65"/>
      <c r="K67" s="51"/>
      <c r="L67" s="51"/>
      <c r="O67" s="51"/>
      <c r="P67" s="51"/>
      <c r="Q67" s="65"/>
      <c r="T67" s="51"/>
      <c r="Y67" s="69" t="s">
        <v>592</v>
      </c>
      <c r="Z67" s="69" t="s">
        <v>26</v>
      </c>
      <c r="AF67" s="74"/>
    </row>
    <row r="68" spans="1:32" x14ac:dyDescent="0.15">
      <c r="A68" s="51"/>
      <c r="B68" s="51"/>
      <c r="F68" s="51"/>
      <c r="G68" s="65"/>
      <c r="K68" s="51"/>
      <c r="L68" s="51"/>
      <c r="O68" s="51"/>
      <c r="P68" s="51"/>
      <c r="Q68" s="65"/>
      <c r="T68" s="51"/>
      <c r="Y68" s="69" t="s">
        <v>415</v>
      </c>
      <c r="Z68" s="69" t="s">
        <v>684</v>
      </c>
      <c r="AF68" s="74"/>
    </row>
    <row r="69" spans="1:32" x14ac:dyDescent="0.15">
      <c r="A69" s="51"/>
      <c r="B69" s="51"/>
      <c r="F69" s="51"/>
      <c r="G69" s="65"/>
      <c r="K69" s="51"/>
      <c r="L69" s="51"/>
      <c r="O69" s="51"/>
      <c r="P69" s="51"/>
      <c r="Q69" s="65"/>
      <c r="T69" s="51"/>
      <c r="Y69" s="69" t="s">
        <v>533</v>
      </c>
      <c r="Z69" s="69" t="s">
        <v>685</v>
      </c>
      <c r="AF69" s="74"/>
    </row>
    <row r="70" spans="1:32" x14ac:dyDescent="0.15">
      <c r="A70" s="51"/>
      <c r="B70" s="51"/>
      <c r="Y70" s="69" t="s">
        <v>140</v>
      </c>
      <c r="Z70" s="69" t="s">
        <v>686</v>
      </c>
    </row>
    <row r="71" spans="1:32" x14ac:dyDescent="0.15">
      <c r="Y71" s="69" t="s">
        <v>593</v>
      </c>
      <c r="Z71" s="69" t="s">
        <v>206</v>
      </c>
    </row>
    <row r="72" spans="1:32" x14ac:dyDescent="0.15">
      <c r="Y72" s="69" t="s">
        <v>594</v>
      </c>
      <c r="Z72" s="69" t="s">
        <v>606</v>
      </c>
    </row>
    <row r="73" spans="1:32" x14ac:dyDescent="0.15">
      <c r="Y73" s="69" t="s">
        <v>568</v>
      </c>
      <c r="Z73" s="69" t="s">
        <v>688</v>
      </c>
    </row>
    <row r="74" spans="1:32" x14ac:dyDescent="0.15">
      <c r="Y74" s="69" t="s">
        <v>434</v>
      </c>
      <c r="Z74" s="69" t="s">
        <v>281</v>
      </c>
    </row>
    <row r="75" spans="1:32" x14ac:dyDescent="0.15">
      <c r="Y75" s="69" t="s">
        <v>510</v>
      </c>
      <c r="Z75" s="69" t="s">
        <v>691</v>
      </c>
    </row>
    <row r="76" spans="1:32" x14ac:dyDescent="0.15">
      <c r="Y76" s="69" t="s">
        <v>595</v>
      </c>
      <c r="Z76" s="69" t="s">
        <v>694</v>
      </c>
    </row>
    <row r="77" spans="1:32" x14ac:dyDescent="0.15">
      <c r="Y77" s="69" t="s">
        <v>596</v>
      </c>
      <c r="Z77" s="69" t="s">
        <v>494</v>
      </c>
    </row>
    <row r="78" spans="1:32" x14ac:dyDescent="0.15">
      <c r="Y78" s="69" t="s">
        <v>578</v>
      </c>
      <c r="Z78" s="69" t="s">
        <v>695</v>
      </c>
    </row>
    <row r="79" spans="1:32" x14ac:dyDescent="0.15">
      <c r="Y79" s="69" t="s">
        <v>598</v>
      </c>
      <c r="Z79" s="69" t="s">
        <v>665</v>
      </c>
    </row>
    <row r="80" spans="1:32" x14ac:dyDescent="0.15">
      <c r="Y80" s="69" t="s">
        <v>599</v>
      </c>
      <c r="Z80" s="69" t="s">
        <v>687</v>
      </c>
    </row>
    <row r="81" spans="25:26" x14ac:dyDescent="0.15">
      <c r="Y81" s="69" t="s">
        <v>120</v>
      </c>
      <c r="Z81" s="69" t="s">
        <v>312</v>
      </c>
    </row>
    <row r="82" spans="25:26" x14ac:dyDescent="0.15">
      <c r="Y82" s="69" t="s">
        <v>468</v>
      </c>
      <c r="Z82" s="69" t="s">
        <v>696</v>
      </c>
    </row>
    <row r="83" spans="25:26" x14ac:dyDescent="0.15">
      <c r="Y83" s="69" t="s">
        <v>214</v>
      </c>
      <c r="Z83" s="69" t="s">
        <v>262</v>
      </c>
    </row>
    <row r="84" spans="25:26" x14ac:dyDescent="0.15">
      <c r="Y84" s="69" t="s">
        <v>600</v>
      </c>
      <c r="Z84" s="69" t="s">
        <v>268</v>
      </c>
    </row>
    <row r="85" spans="25:26" x14ac:dyDescent="0.15">
      <c r="Y85" s="69" t="s">
        <v>601</v>
      </c>
      <c r="Z85" s="69" t="s">
        <v>698</v>
      </c>
    </row>
    <row r="86" spans="25:26" x14ac:dyDescent="0.15">
      <c r="Y86" s="69" t="s">
        <v>603</v>
      </c>
      <c r="Z86" s="69" t="s">
        <v>699</v>
      </c>
    </row>
    <row r="87" spans="25:26" x14ac:dyDescent="0.15">
      <c r="Y87" s="69" t="s">
        <v>604</v>
      </c>
      <c r="Z87" s="69" t="s">
        <v>700</v>
      </c>
    </row>
    <row r="88" spans="25:26" x14ac:dyDescent="0.15">
      <c r="Y88" s="69" t="s">
        <v>605</v>
      </c>
      <c r="Z88" s="69" t="s">
        <v>702</v>
      </c>
    </row>
    <row r="89" spans="25:26" x14ac:dyDescent="0.15">
      <c r="Y89" s="69" t="s">
        <v>420</v>
      </c>
      <c r="Z89" s="69" t="s">
        <v>703</v>
      </c>
    </row>
    <row r="90" spans="25:26" x14ac:dyDescent="0.15">
      <c r="Y90" s="69" t="s">
        <v>607</v>
      </c>
      <c r="Z90" s="69" t="s">
        <v>704</v>
      </c>
    </row>
    <row r="91" spans="25:26" x14ac:dyDescent="0.15">
      <c r="Y91" s="69" t="s">
        <v>284</v>
      </c>
      <c r="Z91" s="69" t="s">
        <v>705</v>
      </c>
    </row>
    <row r="92" spans="25:26" x14ac:dyDescent="0.15">
      <c r="Y92" s="69" t="s">
        <v>572</v>
      </c>
      <c r="Z92" s="69" t="s">
        <v>629</v>
      </c>
    </row>
    <row r="93" spans="25:26" x14ac:dyDescent="0.15">
      <c r="Y93" s="69" t="s">
        <v>443</v>
      </c>
      <c r="Z93" s="69" t="s">
        <v>706</v>
      </c>
    </row>
    <row r="94" spans="25:26" x14ac:dyDescent="0.15">
      <c r="Y94" s="69" t="s">
        <v>179</v>
      </c>
      <c r="Z94" s="69" t="s">
        <v>697</v>
      </c>
    </row>
    <row r="95" spans="25:26" x14ac:dyDescent="0.15">
      <c r="Y95" s="69" t="s">
        <v>481</v>
      </c>
      <c r="Z95" s="69" t="s">
        <v>707</v>
      </c>
    </row>
    <row r="96" spans="25:26" x14ac:dyDescent="0.15">
      <c r="Y96" s="69" t="s">
        <v>86</v>
      </c>
      <c r="Z96" s="69" t="s">
        <v>708</v>
      </c>
    </row>
    <row r="97" spans="25:26" x14ac:dyDescent="0.15">
      <c r="Y97" s="69" t="s">
        <v>609</v>
      </c>
      <c r="Z97" s="69" t="s">
        <v>693</v>
      </c>
    </row>
    <row r="98" spans="25:26" x14ac:dyDescent="0.15">
      <c r="Y98" s="69" t="s">
        <v>390</v>
      </c>
      <c r="Z98" s="69" t="s">
        <v>709</v>
      </c>
    </row>
    <row r="99" spans="25:26" x14ac:dyDescent="0.15">
      <c r="Y99" s="69" t="s">
        <v>626</v>
      </c>
      <c r="Z99" s="69" t="s">
        <v>710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06" t="s">
        <v>507</v>
      </c>
      <c r="B2" s="707"/>
      <c r="C2" s="707"/>
      <c r="D2" s="707"/>
      <c r="E2" s="707"/>
      <c r="F2" s="708"/>
      <c r="G2" s="326" t="s">
        <v>233</v>
      </c>
      <c r="H2" s="310"/>
      <c r="I2" s="310"/>
      <c r="J2" s="310"/>
      <c r="K2" s="310"/>
      <c r="L2" s="310"/>
      <c r="M2" s="310"/>
      <c r="N2" s="310"/>
      <c r="O2" s="311"/>
      <c r="P2" s="313" t="s">
        <v>98</v>
      </c>
      <c r="Q2" s="310"/>
      <c r="R2" s="310"/>
      <c r="S2" s="310"/>
      <c r="T2" s="310"/>
      <c r="U2" s="310"/>
      <c r="V2" s="310"/>
      <c r="W2" s="310"/>
      <c r="X2" s="311"/>
      <c r="Y2" s="361"/>
      <c r="Z2" s="362"/>
      <c r="AA2" s="363"/>
      <c r="AB2" s="801" t="s">
        <v>49</v>
      </c>
      <c r="AC2" s="802"/>
      <c r="AD2" s="803"/>
      <c r="AE2" s="918" t="s">
        <v>520</v>
      </c>
      <c r="AF2" s="918"/>
      <c r="AG2" s="918"/>
      <c r="AH2" s="918"/>
      <c r="AI2" s="918" t="s">
        <v>87</v>
      </c>
      <c r="AJ2" s="918"/>
      <c r="AK2" s="918"/>
      <c r="AL2" s="801"/>
      <c r="AM2" s="918" t="s">
        <v>609</v>
      </c>
      <c r="AN2" s="918"/>
      <c r="AO2" s="918"/>
      <c r="AP2" s="801"/>
      <c r="AQ2" s="265" t="s">
        <v>386</v>
      </c>
      <c r="AR2" s="266"/>
      <c r="AS2" s="266"/>
      <c r="AT2" s="267"/>
      <c r="AU2" s="292" t="s">
        <v>275</v>
      </c>
      <c r="AV2" s="292"/>
      <c r="AW2" s="292"/>
      <c r="AX2" s="293"/>
      <c r="AY2" s="2">
        <f>COUNTA($G$4)</f>
        <v>0</v>
      </c>
    </row>
    <row r="3" spans="1:51" ht="18.75" customHeight="1" x14ac:dyDescent="0.15">
      <c r="A3" s="706"/>
      <c r="B3" s="707"/>
      <c r="C3" s="707"/>
      <c r="D3" s="707"/>
      <c r="E3" s="707"/>
      <c r="F3" s="708"/>
      <c r="G3" s="327"/>
      <c r="H3" s="233"/>
      <c r="I3" s="233"/>
      <c r="J3" s="233"/>
      <c r="K3" s="233"/>
      <c r="L3" s="233"/>
      <c r="M3" s="233"/>
      <c r="N3" s="233"/>
      <c r="O3" s="312"/>
      <c r="P3" s="315"/>
      <c r="Q3" s="233"/>
      <c r="R3" s="233"/>
      <c r="S3" s="233"/>
      <c r="T3" s="233"/>
      <c r="U3" s="233"/>
      <c r="V3" s="233"/>
      <c r="W3" s="233"/>
      <c r="X3" s="312"/>
      <c r="Y3" s="361"/>
      <c r="Z3" s="362"/>
      <c r="AA3" s="363"/>
      <c r="AB3" s="719"/>
      <c r="AC3" s="720"/>
      <c r="AD3" s="721"/>
      <c r="AE3" s="723"/>
      <c r="AF3" s="723"/>
      <c r="AG3" s="723"/>
      <c r="AH3" s="723"/>
      <c r="AI3" s="723"/>
      <c r="AJ3" s="723"/>
      <c r="AK3" s="723"/>
      <c r="AL3" s="719"/>
      <c r="AM3" s="723"/>
      <c r="AN3" s="723"/>
      <c r="AO3" s="723"/>
      <c r="AP3" s="719"/>
      <c r="AQ3" s="294"/>
      <c r="AR3" s="232"/>
      <c r="AS3" s="230" t="s">
        <v>387</v>
      </c>
      <c r="AT3" s="231"/>
      <c r="AU3" s="232"/>
      <c r="AV3" s="232"/>
      <c r="AW3" s="233" t="s">
        <v>329</v>
      </c>
      <c r="AX3" s="234"/>
      <c r="AY3" s="2">
        <f t="shared" ref="AY3:AY8" si="0">$AY$2</f>
        <v>0</v>
      </c>
    </row>
    <row r="4" spans="1:51" ht="22.5" customHeight="1" x14ac:dyDescent="0.15">
      <c r="A4" s="709"/>
      <c r="B4" s="707"/>
      <c r="C4" s="707"/>
      <c r="D4" s="707"/>
      <c r="E4" s="707"/>
      <c r="F4" s="708"/>
      <c r="G4" s="724"/>
      <c r="H4" s="576"/>
      <c r="I4" s="576"/>
      <c r="J4" s="576"/>
      <c r="K4" s="576"/>
      <c r="L4" s="576"/>
      <c r="M4" s="576"/>
      <c r="N4" s="576"/>
      <c r="O4" s="725"/>
      <c r="P4" s="410"/>
      <c r="Q4" s="410"/>
      <c r="R4" s="410"/>
      <c r="S4" s="410"/>
      <c r="T4" s="410"/>
      <c r="U4" s="410"/>
      <c r="V4" s="410"/>
      <c r="W4" s="410"/>
      <c r="X4" s="437"/>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10"/>
      <c r="B5" s="711"/>
      <c r="C5" s="711"/>
      <c r="D5" s="711"/>
      <c r="E5" s="711"/>
      <c r="F5" s="712"/>
      <c r="G5" s="726"/>
      <c r="H5" s="727"/>
      <c r="I5" s="727"/>
      <c r="J5" s="727"/>
      <c r="K5" s="727"/>
      <c r="L5" s="727"/>
      <c r="M5" s="727"/>
      <c r="N5" s="727"/>
      <c r="O5" s="728"/>
      <c r="P5" s="413"/>
      <c r="Q5" s="413"/>
      <c r="R5" s="413"/>
      <c r="S5" s="413"/>
      <c r="T5" s="413"/>
      <c r="U5" s="413"/>
      <c r="V5" s="413"/>
      <c r="W5" s="413"/>
      <c r="X5" s="43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10"/>
      <c r="B6" s="711"/>
      <c r="C6" s="711"/>
      <c r="D6" s="711"/>
      <c r="E6" s="711"/>
      <c r="F6" s="712"/>
      <c r="G6" s="729"/>
      <c r="H6" s="730"/>
      <c r="I6" s="730"/>
      <c r="J6" s="730"/>
      <c r="K6" s="730"/>
      <c r="L6" s="730"/>
      <c r="M6" s="730"/>
      <c r="N6" s="730"/>
      <c r="O6" s="731"/>
      <c r="P6" s="416"/>
      <c r="Q6" s="416"/>
      <c r="R6" s="416"/>
      <c r="S6" s="416"/>
      <c r="T6" s="416"/>
      <c r="U6" s="416"/>
      <c r="V6" s="416"/>
      <c r="W6" s="416"/>
      <c r="X6" s="440"/>
      <c r="Y6" s="161" t="s">
        <v>61</v>
      </c>
      <c r="Z6" s="162"/>
      <c r="AA6" s="163"/>
      <c r="AB6" s="256" t="s">
        <v>54</v>
      </c>
      <c r="AC6" s="256"/>
      <c r="AD6" s="256"/>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32" t="s">
        <v>299</v>
      </c>
      <c r="B7" s="733"/>
      <c r="C7" s="733"/>
      <c r="D7" s="733"/>
      <c r="E7" s="733"/>
      <c r="F7" s="734"/>
      <c r="G7" s="724"/>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35"/>
      <c r="B8" s="736"/>
      <c r="C8" s="736"/>
      <c r="D8" s="736"/>
      <c r="E8" s="736"/>
      <c r="F8" s="737"/>
      <c r="G8" s="729"/>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0"/>
      <c r="AX8" s="738"/>
      <c r="AY8">
        <f t="shared" si="0"/>
        <v>0</v>
      </c>
    </row>
    <row r="9" spans="1:51" ht="18.75" customHeight="1" x14ac:dyDescent="0.15">
      <c r="A9" s="706" t="s">
        <v>507</v>
      </c>
      <c r="B9" s="707"/>
      <c r="C9" s="707"/>
      <c r="D9" s="707"/>
      <c r="E9" s="707"/>
      <c r="F9" s="708"/>
      <c r="G9" s="326" t="s">
        <v>233</v>
      </c>
      <c r="H9" s="310"/>
      <c r="I9" s="310"/>
      <c r="J9" s="310"/>
      <c r="K9" s="310"/>
      <c r="L9" s="310"/>
      <c r="M9" s="310"/>
      <c r="N9" s="310"/>
      <c r="O9" s="311"/>
      <c r="P9" s="313" t="s">
        <v>98</v>
      </c>
      <c r="Q9" s="310"/>
      <c r="R9" s="310"/>
      <c r="S9" s="310"/>
      <c r="T9" s="310"/>
      <c r="U9" s="310"/>
      <c r="V9" s="310"/>
      <c r="W9" s="310"/>
      <c r="X9" s="311"/>
      <c r="Y9" s="361"/>
      <c r="Z9" s="362"/>
      <c r="AA9" s="363"/>
      <c r="AB9" s="801" t="s">
        <v>49</v>
      </c>
      <c r="AC9" s="802"/>
      <c r="AD9" s="803"/>
      <c r="AE9" s="918" t="s">
        <v>520</v>
      </c>
      <c r="AF9" s="918"/>
      <c r="AG9" s="918"/>
      <c r="AH9" s="918"/>
      <c r="AI9" s="918" t="s">
        <v>87</v>
      </c>
      <c r="AJ9" s="918"/>
      <c r="AK9" s="918"/>
      <c r="AL9" s="801"/>
      <c r="AM9" s="918" t="s">
        <v>609</v>
      </c>
      <c r="AN9" s="918"/>
      <c r="AO9" s="918"/>
      <c r="AP9" s="801"/>
      <c r="AQ9" s="265" t="s">
        <v>386</v>
      </c>
      <c r="AR9" s="266"/>
      <c r="AS9" s="266"/>
      <c r="AT9" s="267"/>
      <c r="AU9" s="292" t="s">
        <v>275</v>
      </c>
      <c r="AV9" s="292"/>
      <c r="AW9" s="292"/>
      <c r="AX9" s="293"/>
      <c r="AY9" s="2">
        <f>COUNTA($G$11)</f>
        <v>0</v>
      </c>
    </row>
    <row r="10" spans="1:51" ht="18.75" customHeight="1" x14ac:dyDescent="0.15">
      <c r="A10" s="706"/>
      <c r="B10" s="707"/>
      <c r="C10" s="707"/>
      <c r="D10" s="707"/>
      <c r="E10" s="707"/>
      <c r="F10" s="708"/>
      <c r="G10" s="327"/>
      <c r="H10" s="233"/>
      <c r="I10" s="233"/>
      <c r="J10" s="233"/>
      <c r="K10" s="233"/>
      <c r="L10" s="233"/>
      <c r="M10" s="233"/>
      <c r="N10" s="233"/>
      <c r="O10" s="312"/>
      <c r="P10" s="315"/>
      <c r="Q10" s="233"/>
      <c r="R10" s="233"/>
      <c r="S10" s="233"/>
      <c r="T10" s="233"/>
      <c r="U10" s="233"/>
      <c r="V10" s="233"/>
      <c r="W10" s="233"/>
      <c r="X10" s="312"/>
      <c r="Y10" s="361"/>
      <c r="Z10" s="362"/>
      <c r="AA10" s="363"/>
      <c r="AB10" s="719"/>
      <c r="AC10" s="720"/>
      <c r="AD10" s="721"/>
      <c r="AE10" s="723"/>
      <c r="AF10" s="723"/>
      <c r="AG10" s="723"/>
      <c r="AH10" s="723"/>
      <c r="AI10" s="723"/>
      <c r="AJ10" s="723"/>
      <c r="AK10" s="723"/>
      <c r="AL10" s="719"/>
      <c r="AM10" s="723"/>
      <c r="AN10" s="723"/>
      <c r="AO10" s="723"/>
      <c r="AP10" s="719"/>
      <c r="AQ10" s="294"/>
      <c r="AR10" s="232"/>
      <c r="AS10" s="230" t="s">
        <v>387</v>
      </c>
      <c r="AT10" s="231"/>
      <c r="AU10" s="232"/>
      <c r="AV10" s="232"/>
      <c r="AW10" s="233" t="s">
        <v>329</v>
      </c>
      <c r="AX10" s="234"/>
      <c r="AY10" s="2">
        <f t="shared" ref="AY10:AY15" si="1">$AY$9</f>
        <v>0</v>
      </c>
    </row>
    <row r="11" spans="1:51" ht="22.5" customHeight="1" x14ac:dyDescent="0.15">
      <c r="A11" s="709"/>
      <c r="B11" s="707"/>
      <c r="C11" s="707"/>
      <c r="D11" s="707"/>
      <c r="E11" s="707"/>
      <c r="F11" s="708"/>
      <c r="G11" s="724"/>
      <c r="H11" s="576"/>
      <c r="I11" s="576"/>
      <c r="J11" s="576"/>
      <c r="K11" s="576"/>
      <c r="L11" s="576"/>
      <c r="M11" s="576"/>
      <c r="N11" s="576"/>
      <c r="O11" s="725"/>
      <c r="P11" s="410"/>
      <c r="Q11" s="410"/>
      <c r="R11" s="410"/>
      <c r="S11" s="410"/>
      <c r="T11" s="410"/>
      <c r="U11" s="410"/>
      <c r="V11" s="410"/>
      <c r="W11" s="410"/>
      <c r="X11" s="437"/>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10"/>
      <c r="B12" s="711"/>
      <c r="C12" s="711"/>
      <c r="D12" s="711"/>
      <c r="E12" s="711"/>
      <c r="F12" s="712"/>
      <c r="G12" s="726"/>
      <c r="H12" s="727"/>
      <c r="I12" s="727"/>
      <c r="J12" s="727"/>
      <c r="K12" s="727"/>
      <c r="L12" s="727"/>
      <c r="M12" s="727"/>
      <c r="N12" s="727"/>
      <c r="O12" s="728"/>
      <c r="P12" s="413"/>
      <c r="Q12" s="413"/>
      <c r="R12" s="413"/>
      <c r="S12" s="413"/>
      <c r="T12" s="413"/>
      <c r="U12" s="413"/>
      <c r="V12" s="413"/>
      <c r="W12" s="413"/>
      <c r="X12" s="43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42"/>
      <c r="B13" s="743"/>
      <c r="C13" s="743"/>
      <c r="D13" s="743"/>
      <c r="E13" s="743"/>
      <c r="F13" s="744"/>
      <c r="G13" s="729"/>
      <c r="H13" s="730"/>
      <c r="I13" s="730"/>
      <c r="J13" s="730"/>
      <c r="K13" s="730"/>
      <c r="L13" s="730"/>
      <c r="M13" s="730"/>
      <c r="N13" s="730"/>
      <c r="O13" s="731"/>
      <c r="P13" s="416"/>
      <c r="Q13" s="416"/>
      <c r="R13" s="416"/>
      <c r="S13" s="416"/>
      <c r="T13" s="416"/>
      <c r="U13" s="416"/>
      <c r="V13" s="416"/>
      <c r="W13" s="416"/>
      <c r="X13" s="440"/>
      <c r="Y13" s="161" t="s">
        <v>61</v>
      </c>
      <c r="Z13" s="162"/>
      <c r="AA13" s="163"/>
      <c r="AB13" s="256" t="s">
        <v>54</v>
      </c>
      <c r="AC13" s="256"/>
      <c r="AD13" s="256"/>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32" t="s">
        <v>299</v>
      </c>
      <c r="B14" s="733"/>
      <c r="C14" s="733"/>
      <c r="D14" s="733"/>
      <c r="E14" s="733"/>
      <c r="F14" s="734"/>
      <c r="G14" s="724"/>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35"/>
      <c r="B15" s="736"/>
      <c r="C15" s="736"/>
      <c r="D15" s="736"/>
      <c r="E15" s="736"/>
      <c r="F15" s="737"/>
      <c r="G15" s="729"/>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0"/>
      <c r="AX15" s="738"/>
      <c r="AY15">
        <f t="shared" si="1"/>
        <v>0</v>
      </c>
    </row>
    <row r="16" spans="1:51" ht="18.75" customHeight="1" x14ac:dyDescent="0.15">
      <c r="A16" s="706" t="s">
        <v>507</v>
      </c>
      <c r="B16" s="707"/>
      <c r="C16" s="707"/>
      <c r="D16" s="707"/>
      <c r="E16" s="707"/>
      <c r="F16" s="708"/>
      <c r="G16" s="326" t="s">
        <v>233</v>
      </c>
      <c r="H16" s="310"/>
      <c r="I16" s="310"/>
      <c r="J16" s="310"/>
      <c r="K16" s="310"/>
      <c r="L16" s="310"/>
      <c r="M16" s="310"/>
      <c r="N16" s="310"/>
      <c r="O16" s="311"/>
      <c r="P16" s="313" t="s">
        <v>98</v>
      </c>
      <c r="Q16" s="310"/>
      <c r="R16" s="310"/>
      <c r="S16" s="310"/>
      <c r="T16" s="310"/>
      <c r="U16" s="310"/>
      <c r="V16" s="310"/>
      <c r="W16" s="310"/>
      <c r="X16" s="311"/>
      <c r="Y16" s="361"/>
      <c r="Z16" s="362"/>
      <c r="AA16" s="363"/>
      <c r="AB16" s="801" t="s">
        <v>49</v>
      </c>
      <c r="AC16" s="802"/>
      <c r="AD16" s="803"/>
      <c r="AE16" s="918" t="s">
        <v>520</v>
      </c>
      <c r="AF16" s="918"/>
      <c r="AG16" s="918"/>
      <c r="AH16" s="918"/>
      <c r="AI16" s="918" t="s">
        <v>87</v>
      </c>
      <c r="AJ16" s="918"/>
      <c r="AK16" s="918"/>
      <c r="AL16" s="801"/>
      <c r="AM16" s="918" t="s">
        <v>609</v>
      </c>
      <c r="AN16" s="918"/>
      <c r="AO16" s="918"/>
      <c r="AP16" s="801"/>
      <c r="AQ16" s="265" t="s">
        <v>386</v>
      </c>
      <c r="AR16" s="266"/>
      <c r="AS16" s="266"/>
      <c r="AT16" s="267"/>
      <c r="AU16" s="292" t="s">
        <v>275</v>
      </c>
      <c r="AV16" s="292"/>
      <c r="AW16" s="292"/>
      <c r="AX16" s="293"/>
      <c r="AY16" s="2">
        <f>COUNTA($G$18)</f>
        <v>0</v>
      </c>
    </row>
    <row r="17" spans="1:51" ht="18.75" customHeight="1" x14ac:dyDescent="0.15">
      <c r="A17" s="706"/>
      <c r="B17" s="707"/>
      <c r="C17" s="707"/>
      <c r="D17" s="707"/>
      <c r="E17" s="707"/>
      <c r="F17" s="708"/>
      <c r="G17" s="327"/>
      <c r="H17" s="233"/>
      <c r="I17" s="233"/>
      <c r="J17" s="233"/>
      <c r="K17" s="233"/>
      <c r="L17" s="233"/>
      <c r="M17" s="233"/>
      <c r="N17" s="233"/>
      <c r="O17" s="312"/>
      <c r="P17" s="315"/>
      <c r="Q17" s="233"/>
      <c r="R17" s="233"/>
      <c r="S17" s="233"/>
      <c r="T17" s="233"/>
      <c r="U17" s="233"/>
      <c r="V17" s="233"/>
      <c r="W17" s="233"/>
      <c r="X17" s="312"/>
      <c r="Y17" s="361"/>
      <c r="Z17" s="362"/>
      <c r="AA17" s="363"/>
      <c r="AB17" s="719"/>
      <c r="AC17" s="720"/>
      <c r="AD17" s="721"/>
      <c r="AE17" s="723"/>
      <c r="AF17" s="723"/>
      <c r="AG17" s="723"/>
      <c r="AH17" s="723"/>
      <c r="AI17" s="723"/>
      <c r="AJ17" s="723"/>
      <c r="AK17" s="723"/>
      <c r="AL17" s="719"/>
      <c r="AM17" s="723"/>
      <c r="AN17" s="723"/>
      <c r="AO17" s="723"/>
      <c r="AP17" s="719"/>
      <c r="AQ17" s="294"/>
      <c r="AR17" s="232"/>
      <c r="AS17" s="230" t="s">
        <v>387</v>
      </c>
      <c r="AT17" s="231"/>
      <c r="AU17" s="232"/>
      <c r="AV17" s="232"/>
      <c r="AW17" s="233" t="s">
        <v>329</v>
      </c>
      <c r="AX17" s="234"/>
      <c r="AY17" s="2">
        <f t="shared" ref="AY17:AY22" si="2">$AY$16</f>
        <v>0</v>
      </c>
    </row>
    <row r="18" spans="1:51" ht="22.5" customHeight="1" x14ac:dyDescent="0.15">
      <c r="A18" s="709"/>
      <c r="B18" s="707"/>
      <c r="C18" s="707"/>
      <c r="D18" s="707"/>
      <c r="E18" s="707"/>
      <c r="F18" s="708"/>
      <c r="G18" s="724"/>
      <c r="H18" s="576"/>
      <c r="I18" s="576"/>
      <c r="J18" s="576"/>
      <c r="K18" s="576"/>
      <c r="L18" s="576"/>
      <c r="M18" s="576"/>
      <c r="N18" s="576"/>
      <c r="O18" s="725"/>
      <c r="P18" s="410"/>
      <c r="Q18" s="410"/>
      <c r="R18" s="410"/>
      <c r="S18" s="410"/>
      <c r="T18" s="410"/>
      <c r="U18" s="410"/>
      <c r="V18" s="410"/>
      <c r="W18" s="410"/>
      <c r="X18" s="437"/>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10"/>
      <c r="B19" s="711"/>
      <c r="C19" s="711"/>
      <c r="D19" s="711"/>
      <c r="E19" s="711"/>
      <c r="F19" s="712"/>
      <c r="G19" s="726"/>
      <c r="H19" s="727"/>
      <c r="I19" s="727"/>
      <c r="J19" s="727"/>
      <c r="K19" s="727"/>
      <c r="L19" s="727"/>
      <c r="M19" s="727"/>
      <c r="N19" s="727"/>
      <c r="O19" s="728"/>
      <c r="P19" s="413"/>
      <c r="Q19" s="413"/>
      <c r="R19" s="413"/>
      <c r="S19" s="413"/>
      <c r="T19" s="413"/>
      <c r="U19" s="413"/>
      <c r="V19" s="413"/>
      <c r="W19" s="413"/>
      <c r="X19" s="43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42"/>
      <c r="B20" s="743"/>
      <c r="C20" s="743"/>
      <c r="D20" s="743"/>
      <c r="E20" s="743"/>
      <c r="F20" s="744"/>
      <c r="G20" s="729"/>
      <c r="H20" s="730"/>
      <c r="I20" s="730"/>
      <c r="J20" s="730"/>
      <c r="K20" s="730"/>
      <c r="L20" s="730"/>
      <c r="M20" s="730"/>
      <c r="N20" s="730"/>
      <c r="O20" s="731"/>
      <c r="P20" s="416"/>
      <c r="Q20" s="416"/>
      <c r="R20" s="416"/>
      <c r="S20" s="416"/>
      <c r="T20" s="416"/>
      <c r="U20" s="416"/>
      <c r="V20" s="416"/>
      <c r="W20" s="416"/>
      <c r="X20" s="440"/>
      <c r="Y20" s="161" t="s">
        <v>61</v>
      </c>
      <c r="Z20" s="162"/>
      <c r="AA20" s="163"/>
      <c r="AB20" s="256" t="s">
        <v>54</v>
      </c>
      <c r="AC20" s="256"/>
      <c r="AD20" s="256"/>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32" t="s">
        <v>299</v>
      </c>
      <c r="B21" s="733"/>
      <c r="C21" s="733"/>
      <c r="D21" s="733"/>
      <c r="E21" s="733"/>
      <c r="F21" s="734"/>
      <c r="G21" s="724"/>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35"/>
      <c r="B22" s="736"/>
      <c r="C22" s="736"/>
      <c r="D22" s="736"/>
      <c r="E22" s="736"/>
      <c r="F22" s="737"/>
      <c r="G22" s="729"/>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c r="AX22" s="738"/>
      <c r="AY22">
        <f t="shared" si="2"/>
        <v>0</v>
      </c>
    </row>
    <row r="23" spans="1:51" ht="18.75" customHeight="1" x14ac:dyDescent="0.15">
      <c r="A23" s="706" t="s">
        <v>507</v>
      </c>
      <c r="B23" s="707"/>
      <c r="C23" s="707"/>
      <c r="D23" s="707"/>
      <c r="E23" s="707"/>
      <c r="F23" s="708"/>
      <c r="G23" s="326" t="s">
        <v>233</v>
      </c>
      <c r="H23" s="310"/>
      <c r="I23" s="310"/>
      <c r="J23" s="310"/>
      <c r="K23" s="310"/>
      <c r="L23" s="310"/>
      <c r="M23" s="310"/>
      <c r="N23" s="310"/>
      <c r="O23" s="311"/>
      <c r="P23" s="313" t="s">
        <v>98</v>
      </c>
      <c r="Q23" s="310"/>
      <c r="R23" s="310"/>
      <c r="S23" s="310"/>
      <c r="T23" s="310"/>
      <c r="U23" s="310"/>
      <c r="V23" s="310"/>
      <c r="W23" s="310"/>
      <c r="X23" s="311"/>
      <c r="Y23" s="361"/>
      <c r="Z23" s="362"/>
      <c r="AA23" s="363"/>
      <c r="AB23" s="801" t="s">
        <v>49</v>
      </c>
      <c r="AC23" s="802"/>
      <c r="AD23" s="803"/>
      <c r="AE23" s="918" t="s">
        <v>520</v>
      </c>
      <c r="AF23" s="918"/>
      <c r="AG23" s="918"/>
      <c r="AH23" s="918"/>
      <c r="AI23" s="918" t="s">
        <v>87</v>
      </c>
      <c r="AJ23" s="918"/>
      <c r="AK23" s="918"/>
      <c r="AL23" s="801"/>
      <c r="AM23" s="918" t="s">
        <v>609</v>
      </c>
      <c r="AN23" s="918"/>
      <c r="AO23" s="918"/>
      <c r="AP23" s="801"/>
      <c r="AQ23" s="265" t="s">
        <v>386</v>
      </c>
      <c r="AR23" s="266"/>
      <c r="AS23" s="266"/>
      <c r="AT23" s="267"/>
      <c r="AU23" s="292" t="s">
        <v>275</v>
      </c>
      <c r="AV23" s="292"/>
      <c r="AW23" s="292"/>
      <c r="AX23" s="293"/>
      <c r="AY23" s="2">
        <f>COUNTA($G$25)</f>
        <v>0</v>
      </c>
    </row>
    <row r="24" spans="1:51" ht="18.75" customHeight="1" x14ac:dyDescent="0.15">
      <c r="A24" s="706"/>
      <c r="B24" s="707"/>
      <c r="C24" s="707"/>
      <c r="D24" s="707"/>
      <c r="E24" s="707"/>
      <c r="F24" s="708"/>
      <c r="G24" s="327"/>
      <c r="H24" s="233"/>
      <c r="I24" s="233"/>
      <c r="J24" s="233"/>
      <c r="K24" s="233"/>
      <c r="L24" s="233"/>
      <c r="M24" s="233"/>
      <c r="N24" s="233"/>
      <c r="O24" s="312"/>
      <c r="P24" s="315"/>
      <c r="Q24" s="233"/>
      <c r="R24" s="233"/>
      <c r="S24" s="233"/>
      <c r="T24" s="233"/>
      <c r="U24" s="233"/>
      <c r="V24" s="233"/>
      <c r="W24" s="233"/>
      <c r="X24" s="312"/>
      <c r="Y24" s="361"/>
      <c r="Z24" s="362"/>
      <c r="AA24" s="363"/>
      <c r="AB24" s="719"/>
      <c r="AC24" s="720"/>
      <c r="AD24" s="721"/>
      <c r="AE24" s="723"/>
      <c r="AF24" s="723"/>
      <c r="AG24" s="723"/>
      <c r="AH24" s="723"/>
      <c r="AI24" s="723"/>
      <c r="AJ24" s="723"/>
      <c r="AK24" s="723"/>
      <c r="AL24" s="719"/>
      <c r="AM24" s="723"/>
      <c r="AN24" s="723"/>
      <c r="AO24" s="723"/>
      <c r="AP24" s="719"/>
      <c r="AQ24" s="294"/>
      <c r="AR24" s="232"/>
      <c r="AS24" s="230" t="s">
        <v>387</v>
      </c>
      <c r="AT24" s="231"/>
      <c r="AU24" s="232"/>
      <c r="AV24" s="232"/>
      <c r="AW24" s="233" t="s">
        <v>329</v>
      </c>
      <c r="AX24" s="234"/>
      <c r="AY24" s="2">
        <f t="shared" ref="AY24:AY29" si="3">$AY$23</f>
        <v>0</v>
      </c>
    </row>
    <row r="25" spans="1:51" ht="22.5" customHeight="1" x14ac:dyDescent="0.15">
      <c r="A25" s="709"/>
      <c r="B25" s="707"/>
      <c r="C25" s="707"/>
      <c r="D25" s="707"/>
      <c r="E25" s="707"/>
      <c r="F25" s="708"/>
      <c r="G25" s="724"/>
      <c r="H25" s="576"/>
      <c r="I25" s="576"/>
      <c r="J25" s="576"/>
      <c r="K25" s="576"/>
      <c r="L25" s="576"/>
      <c r="M25" s="576"/>
      <c r="N25" s="576"/>
      <c r="O25" s="725"/>
      <c r="P25" s="410"/>
      <c r="Q25" s="410"/>
      <c r="R25" s="410"/>
      <c r="S25" s="410"/>
      <c r="T25" s="410"/>
      <c r="U25" s="410"/>
      <c r="V25" s="410"/>
      <c r="W25" s="410"/>
      <c r="X25" s="437"/>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10"/>
      <c r="B26" s="711"/>
      <c r="C26" s="711"/>
      <c r="D26" s="711"/>
      <c r="E26" s="711"/>
      <c r="F26" s="712"/>
      <c r="G26" s="726"/>
      <c r="H26" s="727"/>
      <c r="I26" s="727"/>
      <c r="J26" s="727"/>
      <c r="K26" s="727"/>
      <c r="L26" s="727"/>
      <c r="M26" s="727"/>
      <c r="N26" s="727"/>
      <c r="O26" s="728"/>
      <c r="P26" s="413"/>
      <c r="Q26" s="413"/>
      <c r="R26" s="413"/>
      <c r="S26" s="413"/>
      <c r="T26" s="413"/>
      <c r="U26" s="413"/>
      <c r="V26" s="413"/>
      <c r="W26" s="413"/>
      <c r="X26" s="43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42"/>
      <c r="B27" s="743"/>
      <c r="C27" s="743"/>
      <c r="D27" s="743"/>
      <c r="E27" s="743"/>
      <c r="F27" s="744"/>
      <c r="G27" s="729"/>
      <c r="H27" s="730"/>
      <c r="I27" s="730"/>
      <c r="J27" s="730"/>
      <c r="K27" s="730"/>
      <c r="L27" s="730"/>
      <c r="M27" s="730"/>
      <c r="N27" s="730"/>
      <c r="O27" s="731"/>
      <c r="P27" s="416"/>
      <c r="Q27" s="416"/>
      <c r="R27" s="416"/>
      <c r="S27" s="416"/>
      <c r="T27" s="416"/>
      <c r="U27" s="416"/>
      <c r="V27" s="416"/>
      <c r="W27" s="416"/>
      <c r="X27" s="440"/>
      <c r="Y27" s="161" t="s">
        <v>61</v>
      </c>
      <c r="Z27" s="162"/>
      <c r="AA27" s="163"/>
      <c r="AB27" s="256" t="s">
        <v>54</v>
      </c>
      <c r="AC27" s="256"/>
      <c r="AD27" s="256"/>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32" t="s">
        <v>299</v>
      </c>
      <c r="B28" s="733"/>
      <c r="C28" s="733"/>
      <c r="D28" s="733"/>
      <c r="E28" s="733"/>
      <c r="F28" s="734"/>
      <c r="G28" s="724"/>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35"/>
      <c r="B29" s="736"/>
      <c r="C29" s="736"/>
      <c r="D29" s="736"/>
      <c r="E29" s="736"/>
      <c r="F29" s="737"/>
      <c r="G29" s="729"/>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30"/>
      <c r="AV29" s="730"/>
      <c r="AW29" s="730"/>
      <c r="AX29" s="738"/>
      <c r="AY29">
        <f t="shared" si="3"/>
        <v>0</v>
      </c>
    </row>
    <row r="30" spans="1:51" ht="18.75" customHeight="1" x14ac:dyDescent="0.15">
      <c r="A30" s="706" t="s">
        <v>507</v>
      </c>
      <c r="B30" s="707"/>
      <c r="C30" s="707"/>
      <c r="D30" s="707"/>
      <c r="E30" s="707"/>
      <c r="F30" s="708"/>
      <c r="G30" s="326" t="s">
        <v>233</v>
      </c>
      <c r="H30" s="310"/>
      <c r="I30" s="310"/>
      <c r="J30" s="310"/>
      <c r="K30" s="310"/>
      <c r="L30" s="310"/>
      <c r="M30" s="310"/>
      <c r="N30" s="310"/>
      <c r="O30" s="311"/>
      <c r="P30" s="313" t="s">
        <v>98</v>
      </c>
      <c r="Q30" s="310"/>
      <c r="R30" s="310"/>
      <c r="S30" s="310"/>
      <c r="T30" s="310"/>
      <c r="U30" s="310"/>
      <c r="V30" s="310"/>
      <c r="W30" s="310"/>
      <c r="X30" s="311"/>
      <c r="Y30" s="361"/>
      <c r="Z30" s="362"/>
      <c r="AA30" s="363"/>
      <c r="AB30" s="801" t="s">
        <v>49</v>
      </c>
      <c r="AC30" s="802"/>
      <c r="AD30" s="803"/>
      <c r="AE30" s="918" t="s">
        <v>520</v>
      </c>
      <c r="AF30" s="918"/>
      <c r="AG30" s="918"/>
      <c r="AH30" s="918"/>
      <c r="AI30" s="918" t="s">
        <v>87</v>
      </c>
      <c r="AJ30" s="918"/>
      <c r="AK30" s="918"/>
      <c r="AL30" s="801"/>
      <c r="AM30" s="918" t="s">
        <v>609</v>
      </c>
      <c r="AN30" s="918"/>
      <c r="AO30" s="918"/>
      <c r="AP30" s="801"/>
      <c r="AQ30" s="265" t="s">
        <v>386</v>
      </c>
      <c r="AR30" s="266"/>
      <c r="AS30" s="266"/>
      <c r="AT30" s="267"/>
      <c r="AU30" s="292" t="s">
        <v>275</v>
      </c>
      <c r="AV30" s="292"/>
      <c r="AW30" s="292"/>
      <c r="AX30" s="293"/>
      <c r="AY30" s="2">
        <f>COUNTA($G$32)</f>
        <v>0</v>
      </c>
    </row>
    <row r="31" spans="1:51" ht="18.75" customHeight="1" x14ac:dyDescent="0.15">
      <c r="A31" s="706"/>
      <c r="B31" s="707"/>
      <c r="C31" s="707"/>
      <c r="D31" s="707"/>
      <c r="E31" s="707"/>
      <c r="F31" s="708"/>
      <c r="G31" s="327"/>
      <c r="H31" s="233"/>
      <c r="I31" s="233"/>
      <c r="J31" s="233"/>
      <c r="K31" s="233"/>
      <c r="L31" s="233"/>
      <c r="M31" s="233"/>
      <c r="N31" s="233"/>
      <c r="O31" s="312"/>
      <c r="P31" s="315"/>
      <c r="Q31" s="233"/>
      <c r="R31" s="233"/>
      <c r="S31" s="233"/>
      <c r="T31" s="233"/>
      <c r="U31" s="233"/>
      <c r="V31" s="233"/>
      <c r="W31" s="233"/>
      <c r="X31" s="312"/>
      <c r="Y31" s="361"/>
      <c r="Z31" s="362"/>
      <c r="AA31" s="363"/>
      <c r="AB31" s="719"/>
      <c r="AC31" s="720"/>
      <c r="AD31" s="721"/>
      <c r="AE31" s="723"/>
      <c r="AF31" s="723"/>
      <c r="AG31" s="723"/>
      <c r="AH31" s="723"/>
      <c r="AI31" s="723"/>
      <c r="AJ31" s="723"/>
      <c r="AK31" s="723"/>
      <c r="AL31" s="719"/>
      <c r="AM31" s="723"/>
      <c r="AN31" s="723"/>
      <c r="AO31" s="723"/>
      <c r="AP31" s="719"/>
      <c r="AQ31" s="294"/>
      <c r="AR31" s="232"/>
      <c r="AS31" s="230" t="s">
        <v>387</v>
      </c>
      <c r="AT31" s="231"/>
      <c r="AU31" s="232"/>
      <c r="AV31" s="232"/>
      <c r="AW31" s="233" t="s">
        <v>329</v>
      </c>
      <c r="AX31" s="234"/>
      <c r="AY31" s="2">
        <f t="shared" ref="AY31:AY36" si="4">$AY$30</f>
        <v>0</v>
      </c>
    </row>
    <row r="32" spans="1:51" ht="22.5" customHeight="1" x14ac:dyDescent="0.15">
      <c r="A32" s="709"/>
      <c r="B32" s="707"/>
      <c r="C32" s="707"/>
      <c r="D32" s="707"/>
      <c r="E32" s="707"/>
      <c r="F32" s="708"/>
      <c r="G32" s="724"/>
      <c r="H32" s="576"/>
      <c r="I32" s="576"/>
      <c r="J32" s="576"/>
      <c r="K32" s="576"/>
      <c r="L32" s="576"/>
      <c r="M32" s="576"/>
      <c r="N32" s="576"/>
      <c r="O32" s="725"/>
      <c r="P32" s="410"/>
      <c r="Q32" s="410"/>
      <c r="R32" s="410"/>
      <c r="S32" s="410"/>
      <c r="T32" s="410"/>
      <c r="U32" s="410"/>
      <c r="V32" s="410"/>
      <c r="W32" s="410"/>
      <c r="X32" s="437"/>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10"/>
      <c r="B33" s="711"/>
      <c r="C33" s="711"/>
      <c r="D33" s="711"/>
      <c r="E33" s="711"/>
      <c r="F33" s="712"/>
      <c r="G33" s="726"/>
      <c r="H33" s="727"/>
      <c r="I33" s="727"/>
      <c r="J33" s="727"/>
      <c r="K33" s="727"/>
      <c r="L33" s="727"/>
      <c r="M33" s="727"/>
      <c r="N33" s="727"/>
      <c r="O33" s="728"/>
      <c r="P33" s="413"/>
      <c r="Q33" s="413"/>
      <c r="R33" s="413"/>
      <c r="S33" s="413"/>
      <c r="T33" s="413"/>
      <c r="U33" s="413"/>
      <c r="V33" s="413"/>
      <c r="W33" s="413"/>
      <c r="X33" s="43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42"/>
      <c r="B34" s="743"/>
      <c r="C34" s="743"/>
      <c r="D34" s="743"/>
      <c r="E34" s="743"/>
      <c r="F34" s="744"/>
      <c r="G34" s="729"/>
      <c r="H34" s="730"/>
      <c r="I34" s="730"/>
      <c r="J34" s="730"/>
      <c r="K34" s="730"/>
      <c r="L34" s="730"/>
      <c r="M34" s="730"/>
      <c r="N34" s="730"/>
      <c r="O34" s="731"/>
      <c r="P34" s="416"/>
      <c r="Q34" s="416"/>
      <c r="R34" s="416"/>
      <c r="S34" s="416"/>
      <c r="T34" s="416"/>
      <c r="U34" s="416"/>
      <c r="V34" s="416"/>
      <c r="W34" s="416"/>
      <c r="X34" s="440"/>
      <c r="Y34" s="161" t="s">
        <v>61</v>
      </c>
      <c r="Z34" s="162"/>
      <c r="AA34" s="163"/>
      <c r="AB34" s="256" t="s">
        <v>54</v>
      </c>
      <c r="AC34" s="256"/>
      <c r="AD34" s="256"/>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32" t="s">
        <v>299</v>
      </c>
      <c r="B35" s="733"/>
      <c r="C35" s="733"/>
      <c r="D35" s="733"/>
      <c r="E35" s="733"/>
      <c r="F35" s="734"/>
      <c r="G35" s="724"/>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8"/>
      <c r="AY36">
        <f t="shared" si="4"/>
        <v>0</v>
      </c>
    </row>
    <row r="37" spans="1:51" ht="18.75" customHeight="1" x14ac:dyDescent="0.15">
      <c r="A37" s="706" t="s">
        <v>507</v>
      </c>
      <c r="B37" s="707"/>
      <c r="C37" s="707"/>
      <c r="D37" s="707"/>
      <c r="E37" s="707"/>
      <c r="F37" s="708"/>
      <c r="G37" s="326" t="s">
        <v>233</v>
      </c>
      <c r="H37" s="310"/>
      <c r="I37" s="310"/>
      <c r="J37" s="310"/>
      <c r="K37" s="310"/>
      <c r="L37" s="310"/>
      <c r="M37" s="310"/>
      <c r="N37" s="310"/>
      <c r="O37" s="311"/>
      <c r="P37" s="313" t="s">
        <v>98</v>
      </c>
      <c r="Q37" s="310"/>
      <c r="R37" s="310"/>
      <c r="S37" s="310"/>
      <c r="T37" s="310"/>
      <c r="U37" s="310"/>
      <c r="V37" s="310"/>
      <c r="W37" s="310"/>
      <c r="X37" s="311"/>
      <c r="Y37" s="361"/>
      <c r="Z37" s="362"/>
      <c r="AA37" s="363"/>
      <c r="AB37" s="801" t="s">
        <v>49</v>
      </c>
      <c r="AC37" s="802"/>
      <c r="AD37" s="803"/>
      <c r="AE37" s="918" t="s">
        <v>520</v>
      </c>
      <c r="AF37" s="918"/>
      <c r="AG37" s="918"/>
      <c r="AH37" s="918"/>
      <c r="AI37" s="918" t="s">
        <v>87</v>
      </c>
      <c r="AJ37" s="918"/>
      <c r="AK37" s="918"/>
      <c r="AL37" s="801"/>
      <c r="AM37" s="918" t="s">
        <v>609</v>
      </c>
      <c r="AN37" s="918"/>
      <c r="AO37" s="918"/>
      <c r="AP37" s="801"/>
      <c r="AQ37" s="265" t="s">
        <v>386</v>
      </c>
      <c r="AR37" s="266"/>
      <c r="AS37" s="266"/>
      <c r="AT37" s="267"/>
      <c r="AU37" s="292" t="s">
        <v>275</v>
      </c>
      <c r="AV37" s="292"/>
      <c r="AW37" s="292"/>
      <c r="AX37" s="293"/>
      <c r="AY37" s="2">
        <f>COUNTA($G$39)</f>
        <v>0</v>
      </c>
    </row>
    <row r="38" spans="1:51" ht="18.75" customHeight="1" x14ac:dyDescent="0.15">
      <c r="A38" s="706"/>
      <c r="B38" s="707"/>
      <c r="C38" s="707"/>
      <c r="D38" s="707"/>
      <c r="E38" s="707"/>
      <c r="F38" s="708"/>
      <c r="G38" s="327"/>
      <c r="H38" s="233"/>
      <c r="I38" s="233"/>
      <c r="J38" s="233"/>
      <c r="K38" s="233"/>
      <c r="L38" s="233"/>
      <c r="M38" s="233"/>
      <c r="N38" s="233"/>
      <c r="O38" s="312"/>
      <c r="P38" s="315"/>
      <c r="Q38" s="233"/>
      <c r="R38" s="233"/>
      <c r="S38" s="233"/>
      <c r="T38" s="233"/>
      <c r="U38" s="233"/>
      <c r="V38" s="233"/>
      <c r="W38" s="233"/>
      <c r="X38" s="312"/>
      <c r="Y38" s="361"/>
      <c r="Z38" s="362"/>
      <c r="AA38" s="363"/>
      <c r="AB38" s="719"/>
      <c r="AC38" s="720"/>
      <c r="AD38" s="721"/>
      <c r="AE38" s="723"/>
      <c r="AF38" s="723"/>
      <c r="AG38" s="723"/>
      <c r="AH38" s="723"/>
      <c r="AI38" s="723"/>
      <c r="AJ38" s="723"/>
      <c r="AK38" s="723"/>
      <c r="AL38" s="719"/>
      <c r="AM38" s="723"/>
      <c r="AN38" s="723"/>
      <c r="AO38" s="723"/>
      <c r="AP38" s="719"/>
      <c r="AQ38" s="294"/>
      <c r="AR38" s="232"/>
      <c r="AS38" s="230" t="s">
        <v>387</v>
      </c>
      <c r="AT38" s="231"/>
      <c r="AU38" s="232"/>
      <c r="AV38" s="232"/>
      <c r="AW38" s="233" t="s">
        <v>329</v>
      </c>
      <c r="AX38" s="234"/>
      <c r="AY38" s="2">
        <f t="shared" ref="AY38:AY43" si="5">$AY$37</f>
        <v>0</v>
      </c>
    </row>
    <row r="39" spans="1:51" ht="22.5" customHeight="1" x14ac:dyDescent="0.15">
      <c r="A39" s="709"/>
      <c r="B39" s="707"/>
      <c r="C39" s="707"/>
      <c r="D39" s="707"/>
      <c r="E39" s="707"/>
      <c r="F39" s="708"/>
      <c r="G39" s="724"/>
      <c r="H39" s="576"/>
      <c r="I39" s="576"/>
      <c r="J39" s="576"/>
      <c r="K39" s="576"/>
      <c r="L39" s="576"/>
      <c r="M39" s="576"/>
      <c r="N39" s="576"/>
      <c r="O39" s="725"/>
      <c r="P39" s="410"/>
      <c r="Q39" s="410"/>
      <c r="R39" s="410"/>
      <c r="S39" s="410"/>
      <c r="T39" s="410"/>
      <c r="U39" s="410"/>
      <c r="V39" s="410"/>
      <c r="W39" s="410"/>
      <c r="X39" s="437"/>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10"/>
      <c r="B40" s="711"/>
      <c r="C40" s="711"/>
      <c r="D40" s="711"/>
      <c r="E40" s="711"/>
      <c r="F40" s="712"/>
      <c r="G40" s="726"/>
      <c r="H40" s="727"/>
      <c r="I40" s="727"/>
      <c r="J40" s="727"/>
      <c r="K40" s="727"/>
      <c r="L40" s="727"/>
      <c r="M40" s="727"/>
      <c r="N40" s="727"/>
      <c r="O40" s="728"/>
      <c r="P40" s="413"/>
      <c r="Q40" s="413"/>
      <c r="R40" s="413"/>
      <c r="S40" s="413"/>
      <c r="T40" s="413"/>
      <c r="U40" s="413"/>
      <c r="V40" s="413"/>
      <c r="W40" s="413"/>
      <c r="X40" s="43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42"/>
      <c r="B41" s="743"/>
      <c r="C41" s="743"/>
      <c r="D41" s="743"/>
      <c r="E41" s="743"/>
      <c r="F41" s="744"/>
      <c r="G41" s="729"/>
      <c r="H41" s="730"/>
      <c r="I41" s="730"/>
      <c r="J41" s="730"/>
      <c r="K41" s="730"/>
      <c r="L41" s="730"/>
      <c r="M41" s="730"/>
      <c r="N41" s="730"/>
      <c r="O41" s="731"/>
      <c r="P41" s="416"/>
      <c r="Q41" s="416"/>
      <c r="R41" s="416"/>
      <c r="S41" s="416"/>
      <c r="T41" s="416"/>
      <c r="U41" s="416"/>
      <c r="V41" s="416"/>
      <c r="W41" s="416"/>
      <c r="X41" s="440"/>
      <c r="Y41" s="161" t="s">
        <v>61</v>
      </c>
      <c r="Z41" s="162"/>
      <c r="AA41" s="163"/>
      <c r="AB41" s="256" t="s">
        <v>54</v>
      </c>
      <c r="AC41" s="256"/>
      <c r="AD41" s="256"/>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32" t="s">
        <v>299</v>
      </c>
      <c r="B42" s="733"/>
      <c r="C42" s="733"/>
      <c r="D42" s="733"/>
      <c r="E42" s="733"/>
      <c r="F42" s="734"/>
      <c r="G42" s="724"/>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8"/>
      <c r="AY43">
        <f t="shared" si="5"/>
        <v>0</v>
      </c>
    </row>
    <row r="44" spans="1:51" ht="18.75" customHeight="1" x14ac:dyDescent="0.15">
      <c r="A44" s="706" t="s">
        <v>507</v>
      </c>
      <c r="B44" s="707"/>
      <c r="C44" s="707"/>
      <c r="D44" s="707"/>
      <c r="E44" s="707"/>
      <c r="F44" s="708"/>
      <c r="G44" s="326" t="s">
        <v>233</v>
      </c>
      <c r="H44" s="310"/>
      <c r="I44" s="310"/>
      <c r="J44" s="310"/>
      <c r="K44" s="310"/>
      <c r="L44" s="310"/>
      <c r="M44" s="310"/>
      <c r="N44" s="310"/>
      <c r="O44" s="311"/>
      <c r="P44" s="313" t="s">
        <v>98</v>
      </c>
      <c r="Q44" s="310"/>
      <c r="R44" s="310"/>
      <c r="S44" s="310"/>
      <c r="T44" s="310"/>
      <c r="U44" s="310"/>
      <c r="V44" s="310"/>
      <c r="W44" s="310"/>
      <c r="X44" s="311"/>
      <c r="Y44" s="361"/>
      <c r="Z44" s="362"/>
      <c r="AA44" s="363"/>
      <c r="AB44" s="801" t="s">
        <v>49</v>
      </c>
      <c r="AC44" s="802"/>
      <c r="AD44" s="803"/>
      <c r="AE44" s="918" t="s">
        <v>520</v>
      </c>
      <c r="AF44" s="918"/>
      <c r="AG44" s="918"/>
      <c r="AH44" s="918"/>
      <c r="AI44" s="918" t="s">
        <v>87</v>
      </c>
      <c r="AJ44" s="918"/>
      <c r="AK44" s="918"/>
      <c r="AL44" s="801"/>
      <c r="AM44" s="918" t="s">
        <v>609</v>
      </c>
      <c r="AN44" s="918"/>
      <c r="AO44" s="918"/>
      <c r="AP44" s="801"/>
      <c r="AQ44" s="265" t="s">
        <v>386</v>
      </c>
      <c r="AR44" s="266"/>
      <c r="AS44" s="266"/>
      <c r="AT44" s="267"/>
      <c r="AU44" s="292" t="s">
        <v>275</v>
      </c>
      <c r="AV44" s="292"/>
      <c r="AW44" s="292"/>
      <c r="AX44" s="293"/>
      <c r="AY44" s="2">
        <f>COUNTA($G$46)</f>
        <v>0</v>
      </c>
    </row>
    <row r="45" spans="1:51" ht="18.75" customHeight="1" x14ac:dyDescent="0.15">
      <c r="A45" s="706"/>
      <c r="B45" s="707"/>
      <c r="C45" s="707"/>
      <c r="D45" s="707"/>
      <c r="E45" s="707"/>
      <c r="F45" s="708"/>
      <c r="G45" s="327"/>
      <c r="H45" s="233"/>
      <c r="I45" s="233"/>
      <c r="J45" s="233"/>
      <c r="K45" s="233"/>
      <c r="L45" s="233"/>
      <c r="M45" s="233"/>
      <c r="N45" s="233"/>
      <c r="O45" s="312"/>
      <c r="P45" s="315"/>
      <c r="Q45" s="233"/>
      <c r="R45" s="233"/>
      <c r="S45" s="233"/>
      <c r="T45" s="233"/>
      <c r="U45" s="233"/>
      <c r="V45" s="233"/>
      <c r="W45" s="233"/>
      <c r="X45" s="312"/>
      <c r="Y45" s="361"/>
      <c r="Z45" s="362"/>
      <c r="AA45" s="363"/>
      <c r="AB45" s="719"/>
      <c r="AC45" s="720"/>
      <c r="AD45" s="721"/>
      <c r="AE45" s="723"/>
      <c r="AF45" s="723"/>
      <c r="AG45" s="723"/>
      <c r="AH45" s="723"/>
      <c r="AI45" s="723"/>
      <c r="AJ45" s="723"/>
      <c r="AK45" s="723"/>
      <c r="AL45" s="719"/>
      <c r="AM45" s="723"/>
      <c r="AN45" s="723"/>
      <c r="AO45" s="723"/>
      <c r="AP45" s="719"/>
      <c r="AQ45" s="294"/>
      <c r="AR45" s="232"/>
      <c r="AS45" s="230" t="s">
        <v>387</v>
      </c>
      <c r="AT45" s="231"/>
      <c r="AU45" s="232"/>
      <c r="AV45" s="232"/>
      <c r="AW45" s="233" t="s">
        <v>329</v>
      </c>
      <c r="AX45" s="234"/>
      <c r="AY45" s="2">
        <f t="shared" ref="AY45:AY50" si="6">$AY$44</f>
        <v>0</v>
      </c>
    </row>
    <row r="46" spans="1:51" ht="22.5" customHeight="1" x14ac:dyDescent="0.15">
      <c r="A46" s="709"/>
      <c r="B46" s="707"/>
      <c r="C46" s="707"/>
      <c r="D46" s="707"/>
      <c r="E46" s="707"/>
      <c r="F46" s="708"/>
      <c r="G46" s="724"/>
      <c r="H46" s="576"/>
      <c r="I46" s="576"/>
      <c r="J46" s="576"/>
      <c r="K46" s="576"/>
      <c r="L46" s="576"/>
      <c r="M46" s="576"/>
      <c r="N46" s="576"/>
      <c r="O46" s="725"/>
      <c r="P46" s="410"/>
      <c r="Q46" s="410"/>
      <c r="R46" s="410"/>
      <c r="S46" s="410"/>
      <c r="T46" s="410"/>
      <c r="U46" s="410"/>
      <c r="V46" s="410"/>
      <c r="W46" s="410"/>
      <c r="X46" s="437"/>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10"/>
      <c r="B47" s="711"/>
      <c r="C47" s="711"/>
      <c r="D47" s="711"/>
      <c r="E47" s="711"/>
      <c r="F47" s="712"/>
      <c r="G47" s="726"/>
      <c r="H47" s="727"/>
      <c r="I47" s="727"/>
      <c r="J47" s="727"/>
      <c r="K47" s="727"/>
      <c r="L47" s="727"/>
      <c r="M47" s="727"/>
      <c r="N47" s="727"/>
      <c r="O47" s="728"/>
      <c r="P47" s="413"/>
      <c r="Q47" s="413"/>
      <c r="R47" s="413"/>
      <c r="S47" s="413"/>
      <c r="T47" s="413"/>
      <c r="U47" s="413"/>
      <c r="V47" s="413"/>
      <c r="W47" s="413"/>
      <c r="X47" s="43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42"/>
      <c r="B48" s="743"/>
      <c r="C48" s="743"/>
      <c r="D48" s="743"/>
      <c r="E48" s="743"/>
      <c r="F48" s="744"/>
      <c r="G48" s="729"/>
      <c r="H48" s="730"/>
      <c r="I48" s="730"/>
      <c r="J48" s="730"/>
      <c r="K48" s="730"/>
      <c r="L48" s="730"/>
      <c r="M48" s="730"/>
      <c r="N48" s="730"/>
      <c r="O48" s="731"/>
      <c r="P48" s="416"/>
      <c r="Q48" s="416"/>
      <c r="R48" s="416"/>
      <c r="S48" s="416"/>
      <c r="T48" s="416"/>
      <c r="U48" s="416"/>
      <c r="V48" s="416"/>
      <c r="W48" s="416"/>
      <c r="X48" s="440"/>
      <c r="Y48" s="161" t="s">
        <v>61</v>
      </c>
      <c r="Z48" s="162"/>
      <c r="AA48" s="163"/>
      <c r="AB48" s="256" t="s">
        <v>54</v>
      </c>
      <c r="AC48" s="256"/>
      <c r="AD48" s="256"/>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32" t="s">
        <v>299</v>
      </c>
      <c r="B49" s="733"/>
      <c r="C49" s="733"/>
      <c r="D49" s="733"/>
      <c r="E49" s="733"/>
      <c r="F49" s="734"/>
      <c r="G49" s="724"/>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8"/>
      <c r="AY50">
        <f t="shared" si="6"/>
        <v>0</v>
      </c>
    </row>
    <row r="51" spans="1:51" ht="18.75" customHeight="1" x14ac:dyDescent="0.15">
      <c r="A51" s="706" t="s">
        <v>507</v>
      </c>
      <c r="B51" s="707"/>
      <c r="C51" s="707"/>
      <c r="D51" s="707"/>
      <c r="E51" s="707"/>
      <c r="F51" s="708"/>
      <c r="G51" s="326" t="s">
        <v>233</v>
      </c>
      <c r="H51" s="310"/>
      <c r="I51" s="310"/>
      <c r="J51" s="310"/>
      <c r="K51" s="310"/>
      <c r="L51" s="310"/>
      <c r="M51" s="310"/>
      <c r="N51" s="310"/>
      <c r="O51" s="311"/>
      <c r="P51" s="313" t="s">
        <v>98</v>
      </c>
      <c r="Q51" s="310"/>
      <c r="R51" s="310"/>
      <c r="S51" s="310"/>
      <c r="T51" s="310"/>
      <c r="U51" s="310"/>
      <c r="V51" s="310"/>
      <c r="W51" s="310"/>
      <c r="X51" s="311"/>
      <c r="Y51" s="361"/>
      <c r="Z51" s="362"/>
      <c r="AA51" s="363"/>
      <c r="AB51" s="801" t="s">
        <v>49</v>
      </c>
      <c r="AC51" s="802"/>
      <c r="AD51" s="803"/>
      <c r="AE51" s="918" t="s">
        <v>520</v>
      </c>
      <c r="AF51" s="918"/>
      <c r="AG51" s="918"/>
      <c r="AH51" s="918"/>
      <c r="AI51" s="918" t="s">
        <v>87</v>
      </c>
      <c r="AJ51" s="918"/>
      <c r="AK51" s="918"/>
      <c r="AL51" s="801"/>
      <c r="AM51" s="918" t="s">
        <v>609</v>
      </c>
      <c r="AN51" s="918"/>
      <c r="AO51" s="918"/>
      <c r="AP51" s="801"/>
      <c r="AQ51" s="265" t="s">
        <v>386</v>
      </c>
      <c r="AR51" s="266"/>
      <c r="AS51" s="266"/>
      <c r="AT51" s="267"/>
      <c r="AU51" s="292" t="s">
        <v>275</v>
      </c>
      <c r="AV51" s="292"/>
      <c r="AW51" s="292"/>
      <c r="AX51" s="293"/>
      <c r="AY51" s="2">
        <f>COUNTA($G$53)</f>
        <v>0</v>
      </c>
    </row>
    <row r="52" spans="1:51" ht="18.75" customHeight="1" x14ac:dyDescent="0.15">
      <c r="A52" s="706"/>
      <c r="B52" s="707"/>
      <c r="C52" s="707"/>
      <c r="D52" s="707"/>
      <c r="E52" s="707"/>
      <c r="F52" s="708"/>
      <c r="G52" s="327"/>
      <c r="H52" s="233"/>
      <c r="I52" s="233"/>
      <c r="J52" s="233"/>
      <c r="K52" s="233"/>
      <c r="L52" s="233"/>
      <c r="M52" s="233"/>
      <c r="N52" s="233"/>
      <c r="O52" s="312"/>
      <c r="P52" s="315"/>
      <c r="Q52" s="233"/>
      <c r="R52" s="233"/>
      <c r="S52" s="233"/>
      <c r="T52" s="233"/>
      <c r="U52" s="233"/>
      <c r="V52" s="233"/>
      <c r="W52" s="233"/>
      <c r="X52" s="312"/>
      <c r="Y52" s="361"/>
      <c r="Z52" s="362"/>
      <c r="AA52" s="363"/>
      <c r="AB52" s="719"/>
      <c r="AC52" s="720"/>
      <c r="AD52" s="721"/>
      <c r="AE52" s="723"/>
      <c r="AF52" s="723"/>
      <c r="AG52" s="723"/>
      <c r="AH52" s="723"/>
      <c r="AI52" s="723"/>
      <c r="AJ52" s="723"/>
      <c r="AK52" s="723"/>
      <c r="AL52" s="719"/>
      <c r="AM52" s="723"/>
      <c r="AN52" s="723"/>
      <c r="AO52" s="723"/>
      <c r="AP52" s="719"/>
      <c r="AQ52" s="294"/>
      <c r="AR52" s="232"/>
      <c r="AS52" s="230" t="s">
        <v>387</v>
      </c>
      <c r="AT52" s="231"/>
      <c r="AU52" s="232"/>
      <c r="AV52" s="232"/>
      <c r="AW52" s="233" t="s">
        <v>329</v>
      </c>
      <c r="AX52" s="234"/>
      <c r="AY52" s="2">
        <f t="shared" ref="AY52:AY57" si="7">$AY$51</f>
        <v>0</v>
      </c>
    </row>
    <row r="53" spans="1:51" ht="22.5" customHeight="1" x14ac:dyDescent="0.15">
      <c r="A53" s="709"/>
      <c r="B53" s="707"/>
      <c r="C53" s="707"/>
      <c r="D53" s="707"/>
      <c r="E53" s="707"/>
      <c r="F53" s="708"/>
      <c r="G53" s="724"/>
      <c r="H53" s="576"/>
      <c r="I53" s="576"/>
      <c r="J53" s="576"/>
      <c r="K53" s="576"/>
      <c r="L53" s="576"/>
      <c r="M53" s="576"/>
      <c r="N53" s="576"/>
      <c r="O53" s="725"/>
      <c r="P53" s="410"/>
      <c r="Q53" s="410"/>
      <c r="R53" s="410"/>
      <c r="S53" s="410"/>
      <c r="T53" s="410"/>
      <c r="U53" s="410"/>
      <c r="V53" s="410"/>
      <c r="W53" s="410"/>
      <c r="X53" s="437"/>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10"/>
      <c r="B54" s="711"/>
      <c r="C54" s="711"/>
      <c r="D54" s="711"/>
      <c r="E54" s="711"/>
      <c r="F54" s="712"/>
      <c r="G54" s="726"/>
      <c r="H54" s="727"/>
      <c r="I54" s="727"/>
      <c r="J54" s="727"/>
      <c r="K54" s="727"/>
      <c r="L54" s="727"/>
      <c r="M54" s="727"/>
      <c r="N54" s="727"/>
      <c r="O54" s="728"/>
      <c r="P54" s="413"/>
      <c r="Q54" s="413"/>
      <c r="R54" s="413"/>
      <c r="S54" s="413"/>
      <c r="T54" s="413"/>
      <c r="U54" s="413"/>
      <c r="V54" s="413"/>
      <c r="W54" s="413"/>
      <c r="X54" s="43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42"/>
      <c r="B55" s="743"/>
      <c r="C55" s="743"/>
      <c r="D55" s="743"/>
      <c r="E55" s="743"/>
      <c r="F55" s="744"/>
      <c r="G55" s="729"/>
      <c r="H55" s="730"/>
      <c r="I55" s="730"/>
      <c r="J55" s="730"/>
      <c r="K55" s="730"/>
      <c r="L55" s="730"/>
      <c r="M55" s="730"/>
      <c r="N55" s="730"/>
      <c r="O55" s="731"/>
      <c r="P55" s="416"/>
      <c r="Q55" s="416"/>
      <c r="R55" s="416"/>
      <c r="S55" s="416"/>
      <c r="T55" s="416"/>
      <c r="U55" s="416"/>
      <c r="V55" s="416"/>
      <c r="W55" s="416"/>
      <c r="X55" s="440"/>
      <c r="Y55" s="161" t="s">
        <v>61</v>
      </c>
      <c r="Z55" s="162"/>
      <c r="AA55" s="163"/>
      <c r="AB55" s="256" t="s">
        <v>54</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32" t="s">
        <v>299</v>
      </c>
      <c r="B56" s="733"/>
      <c r="C56" s="733"/>
      <c r="D56" s="733"/>
      <c r="E56" s="733"/>
      <c r="F56" s="734"/>
      <c r="G56" s="724"/>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8"/>
      <c r="AY57">
        <f t="shared" si="7"/>
        <v>0</v>
      </c>
    </row>
    <row r="58" spans="1:51" ht="18.75" customHeight="1" x14ac:dyDescent="0.15">
      <c r="A58" s="706" t="s">
        <v>507</v>
      </c>
      <c r="B58" s="707"/>
      <c r="C58" s="707"/>
      <c r="D58" s="707"/>
      <c r="E58" s="707"/>
      <c r="F58" s="708"/>
      <c r="G58" s="326" t="s">
        <v>233</v>
      </c>
      <c r="H58" s="310"/>
      <c r="I58" s="310"/>
      <c r="J58" s="310"/>
      <c r="K58" s="310"/>
      <c r="L58" s="310"/>
      <c r="M58" s="310"/>
      <c r="N58" s="310"/>
      <c r="O58" s="311"/>
      <c r="P58" s="313" t="s">
        <v>98</v>
      </c>
      <c r="Q58" s="310"/>
      <c r="R58" s="310"/>
      <c r="S58" s="310"/>
      <c r="T58" s="310"/>
      <c r="U58" s="310"/>
      <c r="V58" s="310"/>
      <c r="W58" s="310"/>
      <c r="X58" s="311"/>
      <c r="Y58" s="361"/>
      <c r="Z58" s="362"/>
      <c r="AA58" s="363"/>
      <c r="AB58" s="801" t="s">
        <v>49</v>
      </c>
      <c r="AC58" s="802"/>
      <c r="AD58" s="803"/>
      <c r="AE58" s="918" t="s">
        <v>520</v>
      </c>
      <c r="AF58" s="918"/>
      <c r="AG58" s="918"/>
      <c r="AH58" s="918"/>
      <c r="AI58" s="918" t="s">
        <v>87</v>
      </c>
      <c r="AJ58" s="918"/>
      <c r="AK58" s="918"/>
      <c r="AL58" s="801"/>
      <c r="AM58" s="918" t="s">
        <v>609</v>
      </c>
      <c r="AN58" s="918"/>
      <c r="AO58" s="918"/>
      <c r="AP58" s="801"/>
      <c r="AQ58" s="265" t="s">
        <v>386</v>
      </c>
      <c r="AR58" s="266"/>
      <c r="AS58" s="266"/>
      <c r="AT58" s="267"/>
      <c r="AU58" s="292" t="s">
        <v>275</v>
      </c>
      <c r="AV58" s="292"/>
      <c r="AW58" s="292"/>
      <c r="AX58" s="293"/>
      <c r="AY58" s="2">
        <f>COUNTA($G$60)</f>
        <v>0</v>
      </c>
    </row>
    <row r="59" spans="1:51" ht="18.75" customHeight="1" x14ac:dyDescent="0.15">
      <c r="A59" s="706"/>
      <c r="B59" s="707"/>
      <c r="C59" s="707"/>
      <c r="D59" s="707"/>
      <c r="E59" s="707"/>
      <c r="F59" s="708"/>
      <c r="G59" s="327"/>
      <c r="H59" s="233"/>
      <c r="I59" s="233"/>
      <c r="J59" s="233"/>
      <c r="K59" s="233"/>
      <c r="L59" s="233"/>
      <c r="M59" s="233"/>
      <c r="N59" s="233"/>
      <c r="O59" s="312"/>
      <c r="P59" s="315"/>
      <c r="Q59" s="233"/>
      <c r="R59" s="233"/>
      <c r="S59" s="233"/>
      <c r="T59" s="233"/>
      <c r="U59" s="233"/>
      <c r="V59" s="233"/>
      <c r="W59" s="233"/>
      <c r="X59" s="312"/>
      <c r="Y59" s="361"/>
      <c r="Z59" s="362"/>
      <c r="AA59" s="363"/>
      <c r="AB59" s="719"/>
      <c r="AC59" s="720"/>
      <c r="AD59" s="721"/>
      <c r="AE59" s="723"/>
      <c r="AF59" s="723"/>
      <c r="AG59" s="723"/>
      <c r="AH59" s="723"/>
      <c r="AI59" s="723"/>
      <c r="AJ59" s="723"/>
      <c r="AK59" s="723"/>
      <c r="AL59" s="719"/>
      <c r="AM59" s="723"/>
      <c r="AN59" s="723"/>
      <c r="AO59" s="723"/>
      <c r="AP59" s="719"/>
      <c r="AQ59" s="294"/>
      <c r="AR59" s="232"/>
      <c r="AS59" s="230" t="s">
        <v>387</v>
      </c>
      <c r="AT59" s="231"/>
      <c r="AU59" s="232"/>
      <c r="AV59" s="232"/>
      <c r="AW59" s="233" t="s">
        <v>329</v>
      </c>
      <c r="AX59" s="234"/>
      <c r="AY59" s="2">
        <f t="shared" ref="AY59:AY64" si="8">$AY$58</f>
        <v>0</v>
      </c>
    </row>
    <row r="60" spans="1:51" ht="22.5" customHeight="1" x14ac:dyDescent="0.15">
      <c r="A60" s="709"/>
      <c r="B60" s="707"/>
      <c r="C60" s="707"/>
      <c r="D60" s="707"/>
      <c r="E60" s="707"/>
      <c r="F60" s="708"/>
      <c r="G60" s="724"/>
      <c r="H60" s="576"/>
      <c r="I60" s="576"/>
      <c r="J60" s="576"/>
      <c r="K60" s="576"/>
      <c r="L60" s="576"/>
      <c r="M60" s="576"/>
      <c r="N60" s="576"/>
      <c r="O60" s="725"/>
      <c r="P60" s="410"/>
      <c r="Q60" s="410"/>
      <c r="R60" s="410"/>
      <c r="S60" s="410"/>
      <c r="T60" s="410"/>
      <c r="U60" s="410"/>
      <c r="V60" s="410"/>
      <c r="W60" s="410"/>
      <c r="X60" s="437"/>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10"/>
      <c r="B61" s="711"/>
      <c r="C61" s="711"/>
      <c r="D61" s="711"/>
      <c r="E61" s="711"/>
      <c r="F61" s="712"/>
      <c r="G61" s="726"/>
      <c r="H61" s="727"/>
      <c r="I61" s="727"/>
      <c r="J61" s="727"/>
      <c r="K61" s="727"/>
      <c r="L61" s="727"/>
      <c r="M61" s="727"/>
      <c r="N61" s="727"/>
      <c r="O61" s="728"/>
      <c r="P61" s="413"/>
      <c r="Q61" s="413"/>
      <c r="R61" s="413"/>
      <c r="S61" s="413"/>
      <c r="T61" s="413"/>
      <c r="U61" s="413"/>
      <c r="V61" s="413"/>
      <c r="W61" s="413"/>
      <c r="X61" s="43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42"/>
      <c r="B62" s="743"/>
      <c r="C62" s="743"/>
      <c r="D62" s="743"/>
      <c r="E62" s="743"/>
      <c r="F62" s="744"/>
      <c r="G62" s="729"/>
      <c r="H62" s="730"/>
      <c r="I62" s="730"/>
      <c r="J62" s="730"/>
      <c r="K62" s="730"/>
      <c r="L62" s="730"/>
      <c r="M62" s="730"/>
      <c r="N62" s="730"/>
      <c r="O62" s="731"/>
      <c r="P62" s="416"/>
      <c r="Q62" s="416"/>
      <c r="R62" s="416"/>
      <c r="S62" s="416"/>
      <c r="T62" s="416"/>
      <c r="U62" s="416"/>
      <c r="V62" s="416"/>
      <c r="W62" s="416"/>
      <c r="X62" s="440"/>
      <c r="Y62" s="161" t="s">
        <v>61</v>
      </c>
      <c r="Z62" s="162"/>
      <c r="AA62" s="163"/>
      <c r="AB62" s="256" t="s">
        <v>54</v>
      </c>
      <c r="AC62" s="256"/>
      <c r="AD62" s="256"/>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32" t="s">
        <v>299</v>
      </c>
      <c r="B63" s="733"/>
      <c r="C63" s="733"/>
      <c r="D63" s="733"/>
      <c r="E63" s="733"/>
      <c r="F63" s="734"/>
      <c r="G63" s="724"/>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8"/>
      <c r="AY64">
        <f t="shared" si="8"/>
        <v>0</v>
      </c>
    </row>
    <row r="65" spans="1:51" ht="18.75" customHeight="1" x14ac:dyDescent="0.15">
      <c r="A65" s="706" t="s">
        <v>507</v>
      </c>
      <c r="B65" s="707"/>
      <c r="C65" s="707"/>
      <c r="D65" s="707"/>
      <c r="E65" s="707"/>
      <c r="F65" s="708"/>
      <c r="G65" s="326" t="s">
        <v>233</v>
      </c>
      <c r="H65" s="310"/>
      <c r="I65" s="310"/>
      <c r="J65" s="310"/>
      <c r="K65" s="310"/>
      <c r="L65" s="310"/>
      <c r="M65" s="310"/>
      <c r="N65" s="310"/>
      <c r="O65" s="311"/>
      <c r="P65" s="313" t="s">
        <v>98</v>
      </c>
      <c r="Q65" s="310"/>
      <c r="R65" s="310"/>
      <c r="S65" s="310"/>
      <c r="T65" s="310"/>
      <c r="U65" s="310"/>
      <c r="V65" s="310"/>
      <c r="W65" s="310"/>
      <c r="X65" s="311"/>
      <c r="Y65" s="361"/>
      <c r="Z65" s="362"/>
      <c r="AA65" s="363"/>
      <c r="AB65" s="801" t="s">
        <v>49</v>
      </c>
      <c r="AC65" s="802"/>
      <c r="AD65" s="803"/>
      <c r="AE65" s="918" t="s">
        <v>520</v>
      </c>
      <c r="AF65" s="918"/>
      <c r="AG65" s="918"/>
      <c r="AH65" s="918"/>
      <c r="AI65" s="918" t="s">
        <v>87</v>
      </c>
      <c r="AJ65" s="918"/>
      <c r="AK65" s="918"/>
      <c r="AL65" s="801"/>
      <c r="AM65" s="918" t="s">
        <v>609</v>
      </c>
      <c r="AN65" s="918"/>
      <c r="AO65" s="918"/>
      <c r="AP65" s="801"/>
      <c r="AQ65" s="265" t="s">
        <v>386</v>
      </c>
      <c r="AR65" s="266"/>
      <c r="AS65" s="266"/>
      <c r="AT65" s="267"/>
      <c r="AU65" s="292" t="s">
        <v>275</v>
      </c>
      <c r="AV65" s="292"/>
      <c r="AW65" s="292"/>
      <c r="AX65" s="293"/>
      <c r="AY65" s="2">
        <f>COUNTA($G$67)</f>
        <v>0</v>
      </c>
    </row>
    <row r="66" spans="1:51" ht="18.75" customHeight="1" x14ac:dyDescent="0.15">
      <c r="A66" s="706"/>
      <c r="B66" s="707"/>
      <c r="C66" s="707"/>
      <c r="D66" s="707"/>
      <c r="E66" s="707"/>
      <c r="F66" s="708"/>
      <c r="G66" s="327"/>
      <c r="H66" s="233"/>
      <c r="I66" s="233"/>
      <c r="J66" s="233"/>
      <c r="K66" s="233"/>
      <c r="L66" s="233"/>
      <c r="M66" s="233"/>
      <c r="N66" s="233"/>
      <c r="O66" s="312"/>
      <c r="P66" s="315"/>
      <c r="Q66" s="233"/>
      <c r="R66" s="233"/>
      <c r="S66" s="233"/>
      <c r="T66" s="233"/>
      <c r="U66" s="233"/>
      <c r="V66" s="233"/>
      <c r="W66" s="233"/>
      <c r="X66" s="312"/>
      <c r="Y66" s="361"/>
      <c r="Z66" s="362"/>
      <c r="AA66" s="363"/>
      <c r="AB66" s="719"/>
      <c r="AC66" s="720"/>
      <c r="AD66" s="721"/>
      <c r="AE66" s="723"/>
      <c r="AF66" s="723"/>
      <c r="AG66" s="723"/>
      <c r="AH66" s="723"/>
      <c r="AI66" s="723"/>
      <c r="AJ66" s="723"/>
      <c r="AK66" s="723"/>
      <c r="AL66" s="719"/>
      <c r="AM66" s="723"/>
      <c r="AN66" s="723"/>
      <c r="AO66" s="723"/>
      <c r="AP66" s="719"/>
      <c r="AQ66" s="294"/>
      <c r="AR66" s="232"/>
      <c r="AS66" s="230" t="s">
        <v>387</v>
      </c>
      <c r="AT66" s="231"/>
      <c r="AU66" s="232"/>
      <c r="AV66" s="232"/>
      <c r="AW66" s="233" t="s">
        <v>329</v>
      </c>
      <c r="AX66" s="234"/>
      <c r="AY66" s="2">
        <f t="shared" ref="AY66:AY71" si="9">$AY$65</f>
        <v>0</v>
      </c>
    </row>
    <row r="67" spans="1:51" ht="22.5" customHeight="1" x14ac:dyDescent="0.15">
      <c r="A67" s="709"/>
      <c r="B67" s="707"/>
      <c r="C67" s="707"/>
      <c r="D67" s="707"/>
      <c r="E67" s="707"/>
      <c r="F67" s="708"/>
      <c r="G67" s="724"/>
      <c r="H67" s="576"/>
      <c r="I67" s="576"/>
      <c r="J67" s="576"/>
      <c r="K67" s="576"/>
      <c r="L67" s="576"/>
      <c r="M67" s="576"/>
      <c r="N67" s="576"/>
      <c r="O67" s="725"/>
      <c r="P67" s="410"/>
      <c r="Q67" s="410"/>
      <c r="R67" s="410"/>
      <c r="S67" s="410"/>
      <c r="T67" s="410"/>
      <c r="U67" s="410"/>
      <c r="V67" s="410"/>
      <c r="W67" s="410"/>
      <c r="X67" s="437"/>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10"/>
      <c r="B68" s="711"/>
      <c r="C68" s="711"/>
      <c r="D68" s="711"/>
      <c r="E68" s="711"/>
      <c r="F68" s="712"/>
      <c r="G68" s="726"/>
      <c r="H68" s="727"/>
      <c r="I68" s="727"/>
      <c r="J68" s="727"/>
      <c r="K68" s="727"/>
      <c r="L68" s="727"/>
      <c r="M68" s="727"/>
      <c r="N68" s="727"/>
      <c r="O68" s="728"/>
      <c r="P68" s="413"/>
      <c r="Q68" s="413"/>
      <c r="R68" s="413"/>
      <c r="S68" s="413"/>
      <c r="T68" s="413"/>
      <c r="U68" s="413"/>
      <c r="V68" s="413"/>
      <c r="W68" s="413"/>
      <c r="X68" s="43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42"/>
      <c r="B69" s="743"/>
      <c r="C69" s="743"/>
      <c r="D69" s="743"/>
      <c r="E69" s="743"/>
      <c r="F69" s="744"/>
      <c r="G69" s="729"/>
      <c r="H69" s="730"/>
      <c r="I69" s="730"/>
      <c r="J69" s="730"/>
      <c r="K69" s="730"/>
      <c r="L69" s="730"/>
      <c r="M69" s="730"/>
      <c r="N69" s="730"/>
      <c r="O69" s="731"/>
      <c r="P69" s="416"/>
      <c r="Q69" s="416"/>
      <c r="R69" s="416"/>
      <c r="S69" s="416"/>
      <c r="T69" s="416"/>
      <c r="U69" s="416"/>
      <c r="V69" s="416"/>
      <c r="W69" s="416"/>
      <c r="X69" s="440"/>
      <c r="Y69" s="161" t="s">
        <v>61</v>
      </c>
      <c r="Z69" s="162"/>
      <c r="AA69" s="163"/>
      <c r="AB69" s="247" t="s">
        <v>54</v>
      </c>
      <c r="AC69" s="247"/>
      <c r="AD69" s="247"/>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32" t="s">
        <v>299</v>
      </c>
      <c r="B70" s="733"/>
      <c r="C70" s="733"/>
      <c r="D70" s="733"/>
      <c r="E70" s="733"/>
      <c r="F70" s="734"/>
      <c r="G70" s="724"/>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35"/>
      <c r="B71" s="736"/>
      <c r="C71" s="736"/>
      <c r="D71" s="736"/>
      <c r="E71" s="736"/>
      <c r="F71" s="737"/>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46" t="s">
        <v>95</v>
      </c>
      <c r="B2" s="847"/>
      <c r="C2" s="847"/>
      <c r="D2" s="847"/>
      <c r="E2" s="847"/>
      <c r="F2" s="848"/>
      <c r="G2" s="619" t="s">
        <v>66</v>
      </c>
      <c r="H2" s="620"/>
      <c r="I2" s="620"/>
      <c r="J2" s="620"/>
      <c r="K2" s="620"/>
      <c r="L2" s="620"/>
      <c r="M2" s="620"/>
      <c r="N2" s="620"/>
      <c r="O2" s="620"/>
      <c r="P2" s="620"/>
      <c r="Q2" s="620"/>
      <c r="R2" s="620"/>
      <c r="S2" s="620"/>
      <c r="T2" s="620"/>
      <c r="U2" s="620"/>
      <c r="V2" s="620"/>
      <c r="W2" s="620"/>
      <c r="X2" s="620"/>
      <c r="Y2" s="620"/>
      <c r="Z2" s="620"/>
      <c r="AA2" s="620"/>
      <c r="AB2" s="621"/>
      <c r="AC2" s="619" t="s">
        <v>523</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34"/>
      <c r="B3" s="849"/>
      <c r="C3" s="849"/>
      <c r="D3" s="849"/>
      <c r="E3" s="849"/>
      <c r="F3" s="850"/>
      <c r="G3" s="573" t="s">
        <v>71</v>
      </c>
      <c r="H3" s="574"/>
      <c r="I3" s="574"/>
      <c r="J3" s="574"/>
      <c r="K3" s="574"/>
      <c r="L3" s="623" t="s">
        <v>75</v>
      </c>
      <c r="M3" s="574"/>
      <c r="N3" s="574"/>
      <c r="O3" s="574"/>
      <c r="P3" s="574"/>
      <c r="Q3" s="574"/>
      <c r="R3" s="574"/>
      <c r="S3" s="574"/>
      <c r="T3" s="574"/>
      <c r="U3" s="574"/>
      <c r="V3" s="574"/>
      <c r="W3" s="574"/>
      <c r="X3" s="575"/>
      <c r="Y3" s="624" t="s">
        <v>81</v>
      </c>
      <c r="Z3" s="625"/>
      <c r="AA3" s="625"/>
      <c r="AB3" s="626"/>
      <c r="AC3" s="573" t="s">
        <v>71</v>
      </c>
      <c r="AD3" s="574"/>
      <c r="AE3" s="574"/>
      <c r="AF3" s="574"/>
      <c r="AG3" s="574"/>
      <c r="AH3" s="623" t="s">
        <v>75</v>
      </c>
      <c r="AI3" s="574"/>
      <c r="AJ3" s="574"/>
      <c r="AK3" s="574"/>
      <c r="AL3" s="574"/>
      <c r="AM3" s="574"/>
      <c r="AN3" s="574"/>
      <c r="AO3" s="574"/>
      <c r="AP3" s="574"/>
      <c r="AQ3" s="574"/>
      <c r="AR3" s="574"/>
      <c r="AS3" s="574"/>
      <c r="AT3" s="575"/>
      <c r="AU3" s="624" t="s">
        <v>81</v>
      </c>
      <c r="AV3" s="625"/>
      <c r="AW3" s="625"/>
      <c r="AX3" s="627"/>
      <c r="AY3" s="2">
        <f t="shared" ref="AY3:AY14" si="0">$AY$2</f>
        <v>0</v>
      </c>
    </row>
    <row r="4" spans="1:51" ht="24.75" customHeight="1" x14ac:dyDescent="0.15">
      <c r="A4" s="834"/>
      <c r="B4" s="849"/>
      <c r="C4" s="849"/>
      <c r="D4" s="849"/>
      <c r="E4" s="849"/>
      <c r="F4" s="850"/>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34"/>
      <c r="B5" s="849"/>
      <c r="C5" s="849"/>
      <c r="D5" s="849"/>
      <c r="E5" s="849"/>
      <c r="F5" s="850"/>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34"/>
      <c r="B6" s="849"/>
      <c r="C6" s="849"/>
      <c r="D6" s="849"/>
      <c r="E6" s="849"/>
      <c r="F6" s="850"/>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34"/>
      <c r="B7" s="849"/>
      <c r="C7" s="849"/>
      <c r="D7" s="849"/>
      <c r="E7" s="849"/>
      <c r="F7" s="850"/>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34"/>
      <c r="B8" s="849"/>
      <c r="C8" s="849"/>
      <c r="D8" s="849"/>
      <c r="E8" s="849"/>
      <c r="F8" s="850"/>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34"/>
      <c r="B9" s="849"/>
      <c r="C9" s="849"/>
      <c r="D9" s="849"/>
      <c r="E9" s="849"/>
      <c r="F9" s="850"/>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34"/>
      <c r="B10" s="849"/>
      <c r="C10" s="849"/>
      <c r="D10" s="849"/>
      <c r="E10" s="849"/>
      <c r="F10" s="850"/>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34"/>
      <c r="B11" s="849"/>
      <c r="C11" s="849"/>
      <c r="D11" s="849"/>
      <c r="E11" s="849"/>
      <c r="F11" s="850"/>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34"/>
      <c r="B12" s="849"/>
      <c r="C12" s="849"/>
      <c r="D12" s="849"/>
      <c r="E12" s="849"/>
      <c r="F12" s="850"/>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34"/>
      <c r="B13" s="849"/>
      <c r="C13" s="849"/>
      <c r="D13" s="849"/>
      <c r="E13" s="849"/>
      <c r="F13" s="850"/>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34"/>
      <c r="B14" s="849"/>
      <c r="C14" s="849"/>
      <c r="D14" s="849"/>
      <c r="E14" s="849"/>
      <c r="F14" s="850"/>
      <c r="G14" s="648" t="s">
        <v>84</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84</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34"/>
      <c r="B15" s="849"/>
      <c r="C15" s="849"/>
      <c r="D15" s="849"/>
      <c r="E15" s="849"/>
      <c r="F15" s="850"/>
      <c r="G15" s="619" t="s">
        <v>368</v>
      </c>
      <c r="H15" s="620"/>
      <c r="I15" s="620"/>
      <c r="J15" s="620"/>
      <c r="K15" s="620"/>
      <c r="L15" s="620"/>
      <c r="M15" s="620"/>
      <c r="N15" s="620"/>
      <c r="O15" s="620"/>
      <c r="P15" s="620"/>
      <c r="Q15" s="620"/>
      <c r="R15" s="620"/>
      <c r="S15" s="620"/>
      <c r="T15" s="620"/>
      <c r="U15" s="620"/>
      <c r="V15" s="620"/>
      <c r="W15" s="620"/>
      <c r="X15" s="620"/>
      <c r="Y15" s="620"/>
      <c r="Z15" s="620"/>
      <c r="AA15" s="620"/>
      <c r="AB15" s="621"/>
      <c r="AC15" s="619" t="s">
        <v>433</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34"/>
      <c r="B16" s="849"/>
      <c r="C16" s="849"/>
      <c r="D16" s="849"/>
      <c r="E16" s="849"/>
      <c r="F16" s="850"/>
      <c r="G16" s="573" t="s">
        <v>71</v>
      </c>
      <c r="H16" s="574"/>
      <c r="I16" s="574"/>
      <c r="J16" s="574"/>
      <c r="K16" s="574"/>
      <c r="L16" s="623" t="s">
        <v>75</v>
      </c>
      <c r="M16" s="574"/>
      <c r="N16" s="574"/>
      <c r="O16" s="574"/>
      <c r="P16" s="574"/>
      <c r="Q16" s="574"/>
      <c r="R16" s="574"/>
      <c r="S16" s="574"/>
      <c r="T16" s="574"/>
      <c r="U16" s="574"/>
      <c r="V16" s="574"/>
      <c r="W16" s="574"/>
      <c r="X16" s="575"/>
      <c r="Y16" s="624" t="s">
        <v>81</v>
      </c>
      <c r="Z16" s="625"/>
      <c r="AA16" s="625"/>
      <c r="AB16" s="626"/>
      <c r="AC16" s="573" t="s">
        <v>71</v>
      </c>
      <c r="AD16" s="574"/>
      <c r="AE16" s="574"/>
      <c r="AF16" s="574"/>
      <c r="AG16" s="574"/>
      <c r="AH16" s="623" t="s">
        <v>75</v>
      </c>
      <c r="AI16" s="574"/>
      <c r="AJ16" s="574"/>
      <c r="AK16" s="574"/>
      <c r="AL16" s="574"/>
      <c r="AM16" s="574"/>
      <c r="AN16" s="574"/>
      <c r="AO16" s="574"/>
      <c r="AP16" s="574"/>
      <c r="AQ16" s="574"/>
      <c r="AR16" s="574"/>
      <c r="AS16" s="574"/>
      <c r="AT16" s="575"/>
      <c r="AU16" s="624" t="s">
        <v>81</v>
      </c>
      <c r="AV16" s="625"/>
      <c r="AW16" s="625"/>
      <c r="AX16" s="627"/>
      <c r="AY16" s="2">
        <f t="shared" ref="AY16:AY27" si="1">$AY$15</f>
        <v>0</v>
      </c>
    </row>
    <row r="17" spans="1:51" ht="24.75" customHeight="1" x14ac:dyDescent="0.15">
      <c r="A17" s="834"/>
      <c r="B17" s="849"/>
      <c r="C17" s="849"/>
      <c r="D17" s="849"/>
      <c r="E17" s="849"/>
      <c r="F17" s="850"/>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34"/>
      <c r="B18" s="849"/>
      <c r="C18" s="849"/>
      <c r="D18" s="849"/>
      <c r="E18" s="849"/>
      <c r="F18" s="850"/>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34"/>
      <c r="B19" s="849"/>
      <c r="C19" s="849"/>
      <c r="D19" s="849"/>
      <c r="E19" s="849"/>
      <c r="F19" s="850"/>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34"/>
      <c r="B20" s="849"/>
      <c r="C20" s="849"/>
      <c r="D20" s="849"/>
      <c r="E20" s="849"/>
      <c r="F20" s="850"/>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34"/>
      <c r="B21" s="849"/>
      <c r="C21" s="849"/>
      <c r="D21" s="849"/>
      <c r="E21" s="849"/>
      <c r="F21" s="850"/>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34"/>
      <c r="B22" s="849"/>
      <c r="C22" s="849"/>
      <c r="D22" s="849"/>
      <c r="E22" s="849"/>
      <c r="F22" s="850"/>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34"/>
      <c r="B23" s="849"/>
      <c r="C23" s="849"/>
      <c r="D23" s="849"/>
      <c r="E23" s="849"/>
      <c r="F23" s="850"/>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34"/>
      <c r="B24" s="849"/>
      <c r="C24" s="849"/>
      <c r="D24" s="849"/>
      <c r="E24" s="849"/>
      <c r="F24" s="850"/>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34"/>
      <c r="B25" s="849"/>
      <c r="C25" s="849"/>
      <c r="D25" s="849"/>
      <c r="E25" s="849"/>
      <c r="F25" s="850"/>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34"/>
      <c r="B26" s="849"/>
      <c r="C26" s="849"/>
      <c r="D26" s="849"/>
      <c r="E26" s="849"/>
      <c r="F26" s="850"/>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34"/>
      <c r="B27" s="849"/>
      <c r="C27" s="849"/>
      <c r="D27" s="849"/>
      <c r="E27" s="849"/>
      <c r="F27" s="850"/>
      <c r="G27" s="648" t="s">
        <v>84</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84</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34"/>
      <c r="B28" s="849"/>
      <c r="C28" s="849"/>
      <c r="D28" s="849"/>
      <c r="E28" s="849"/>
      <c r="F28" s="850"/>
      <c r="G28" s="619" t="s">
        <v>432</v>
      </c>
      <c r="H28" s="620"/>
      <c r="I28" s="620"/>
      <c r="J28" s="620"/>
      <c r="K28" s="620"/>
      <c r="L28" s="620"/>
      <c r="M28" s="620"/>
      <c r="N28" s="620"/>
      <c r="O28" s="620"/>
      <c r="P28" s="620"/>
      <c r="Q28" s="620"/>
      <c r="R28" s="620"/>
      <c r="S28" s="620"/>
      <c r="T28" s="620"/>
      <c r="U28" s="620"/>
      <c r="V28" s="620"/>
      <c r="W28" s="620"/>
      <c r="X28" s="620"/>
      <c r="Y28" s="620"/>
      <c r="Z28" s="620"/>
      <c r="AA28" s="620"/>
      <c r="AB28" s="621"/>
      <c r="AC28" s="619" t="s">
        <v>112</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34"/>
      <c r="B29" s="849"/>
      <c r="C29" s="849"/>
      <c r="D29" s="849"/>
      <c r="E29" s="849"/>
      <c r="F29" s="850"/>
      <c r="G29" s="573" t="s">
        <v>71</v>
      </c>
      <c r="H29" s="574"/>
      <c r="I29" s="574"/>
      <c r="J29" s="574"/>
      <c r="K29" s="574"/>
      <c r="L29" s="623" t="s">
        <v>75</v>
      </c>
      <c r="M29" s="574"/>
      <c r="N29" s="574"/>
      <c r="O29" s="574"/>
      <c r="P29" s="574"/>
      <c r="Q29" s="574"/>
      <c r="R29" s="574"/>
      <c r="S29" s="574"/>
      <c r="T29" s="574"/>
      <c r="U29" s="574"/>
      <c r="V29" s="574"/>
      <c r="W29" s="574"/>
      <c r="X29" s="575"/>
      <c r="Y29" s="624" t="s">
        <v>81</v>
      </c>
      <c r="Z29" s="625"/>
      <c r="AA29" s="625"/>
      <c r="AB29" s="626"/>
      <c r="AC29" s="573" t="s">
        <v>71</v>
      </c>
      <c r="AD29" s="574"/>
      <c r="AE29" s="574"/>
      <c r="AF29" s="574"/>
      <c r="AG29" s="574"/>
      <c r="AH29" s="623" t="s">
        <v>75</v>
      </c>
      <c r="AI29" s="574"/>
      <c r="AJ29" s="574"/>
      <c r="AK29" s="574"/>
      <c r="AL29" s="574"/>
      <c r="AM29" s="574"/>
      <c r="AN29" s="574"/>
      <c r="AO29" s="574"/>
      <c r="AP29" s="574"/>
      <c r="AQ29" s="574"/>
      <c r="AR29" s="574"/>
      <c r="AS29" s="574"/>
      <c r="AT29" s="575"/>
      <c r="AU29" s="624" t="s">
        <v>81</v>
      </c>
      <c r="AV29" s="625"/>
      <c r="AW29" s="625"/>
      <c r="AX29" s="627"/>
      <c r="AY29" s="2">
        <f t="shared" ref="AY29:AY40" si="2">$AY$28</f>
        <v>0</v>
      </c>
    </row>
    <row r="30" spans="1:51" ht="24.75" customHeight="1" x14ac:dyDescent="0.15">
      <c r="A30" s="834"/>
      <c r="B30" s="849"/>
      <c r="C30" s="849"/>
      <c r="D30" s="849"/>
      <c r="E30" s="849"/>
      <c r="F30" s="850"/>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34"/>
      <c r="B31" s="849"/>
      <c r="C31" s="849"/>
      <c r="D31" s="849"/>
      <c r="E31" s="849"/>
      <c r="F31" s="850"/>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34"/>
      <c r="B32" s="849"/>
      <c r="C32" s="849"/>
      <c r="D32" s="849"/>
      <c r="E32" s="849"/>
      <c r="F32" s="850"/>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34"/>
      <c r="B33" s="849"/>
      <c r="C33" s="849"/>
      <c r="D33" s="849"/>
      <c r="E33" s="849"/>
      <c r="F33" s="850"/>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34"/>
      <c r="B34" s="849"/>
      <c r="C34" s="849"/>
      <c r="D34" s="849"/>
      <c r="E34" s="849"/>
      <c r="F34" s="850"/>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34"/>
      <c r="B35" s="849"/>
      <c r="C35" s="849"/>
      <c r="D35" s="849"/>
      <c r="E35" s="849"/>
      <c r="F35" s="850"/>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34"/>
      <c r="B36" s="849"/>
      <c r="C36" s="849"/>
      <c r="D36" s="849"/>
      <c r="E36" s="849"/>
      <c r="F36" s="850"/>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34"/>
      <c r="B37" s="849"/>
      <c r="C37" s="849"/>
      <c r="D37" s="849"/>
      <c r="E37" s="849"/>
      <c r="F37" s="850"/>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34"/>
      <c r="B38" s="849"/>
      <c r="C38" s="849"/>
      <c r="D38" s="849"/>
      <c r="E38" s="849"/>
      <c r="F38" s="850"/>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34"/>
      <c r="B39" s="849"/>
      <c r="C39" s="849"/>
      <c r="D39" s="849"/>
      <c r="E39" s="849"/>
      <c r="F39" s="850"/>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34"/>
      <c r="B40" s="849"/>
      <c r="C40" s="849"/>
      <c r="D40" s="849"/>
      <c r="E40" s="849"/>
      <c r="F40" s="850"/>
      <c r="G40" s="648" t="s">
        <v>84</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84</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34"/>
      <c r="B41" s="849"/>
      <c r="C41" s="849"/>
      <c r="D41" s="849"/>
      <c r="E41" s="849"/>
      <c r="F41" s="850"/>
      <c r="G41" s="619" t="s">
        <v>429</v>
      </c>
      <c r="H41" s="620"/>
      <c r="I41" s="620"/>
      <c r="J41" s="620"/>
      <c r="K41" s="620"/>
      <c r="L41" s="620"/>
      <c r="M41" s="620"/>
      <c r="N41" s="620"/>
      <c r="O41" s="620"/>
      <c r="P41" s="620"/>
      <c r="Q41" s="620"/>
      <c r="R41" s="620"/>
      <c r="S41" s="620"/>
      <c r="T41" s="620"/>
      <c r="U41" s="620"/>
      <c r="V41" s="620"/>
      <c r="W41" s="620"/>
      <c r="X41" s="620"/>
      <c r="Y41" s="620"/>
      <c r="Z41" s="620"/>
      <c r="AA41" s="620"/>
      <c r="AB41" s="621"/>
      <c r="AC41" s="619" t="s">
        <v>331</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34"/>
      <c r="B42" s="849"/>
      <c r="C42" s="849"/>
      <c r="D42" s="849"/>
      <c r="E42" s="849"/>
      <c r="F42" s="850"/>
      <c r="G42" s="573" t="s">
        <v>71</v>
      </c>
      <c r="H42" s="574"/>
      <c r="I42" s="574"/>
      <c r="J42" s="574"/>
      <c r="K42" s="574"/>
      <c r="L42" s="623" t="s">
        <v>75</v>
      </c>
      <c r="M42" s="574"/>
      <c r="N42" s="574"/>
      <c r="O42" s="574"/>
      <c r="P42" s="574"/>
      <c r="Q42" s="574"/>
      <c r="R42" s="574"/>
      <c r="S42" s="574"/>
      <c r="T42" s="574"/>
      <c r="U42" s="574"/>
      <c r="V42" s="574"/>
      <c r="W42" s="574"/>
      <c r="X42" s="575"/>
      <c r="Y42" s="624" t="s">
        <v>81</v>
      </c>
      <c r="Z42" s="625"/>
      <c r="AA42" s="625"/>
      <c r="AB42" s="626"/>
      <c r="AC42" s="573" t="s">
        <v>71</v>
      </c>
      <c r="AD42" s="574"/>
      <c r="AE42" s="574"/>
      <c r="AF42" s="574"/>
      <c r="AG42" s="574"/>
      <c r="AH42" s="623" t="s">
        <v>75</v>
      </c>
      <c r="AI42" s="574"/>
      <c r="AJ42" s="574"/>
      <c r="AK42" s="574"/>
      <c r="AL42" s="574"/>
      <c r="AM42" s="574"/>
      <c r="AN42" s="574"/>
      <c r="AO42" s="574"/>
      <c r="AP42" s="574"/>
      <c r="AQ42" s="574"/>
      <c r="AR42" s="574"/>
      <c r="AS42" s="574"/>
      <c r="AT42" s="575"/>
      <c r="AU42" s="624" t="s">
        <v>81</v>
      </c>
      <c r="AV42" s="625"/>
      <c r="AW42" s="625"/>
      <c r="AX42" s="627"/>
      <c r="AY42" s="2">
        <f t="shared" ref="AY42:AY53" si="3">$AY$41</f>
        <v>0</v>
      </c>
    </row>
    <row r="43" spans="1:51" ht="24.75" customHeight="1" x14ac:dyDescent="0.15">
      <c r="A43" s="834"/>
      <c r="B43" s="849"/>
      <c r="C43" s="849"/>
      <c r="D43" s="849"/>
      <c r="E43" s="849"/>
      <c r="F43" s="850"/>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34"/>
      <c r="B44" s="849"/>
      <c r="C44" s="849"/>
      <c r="D44" s="849"/>
      <c r="E44" s="849"/>
      <c r="F44" s="850"/>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34"/>
      <c r="B45" s="849"/>
      <c r="C45" s="849"/>
      <c r="D45" s="849"/>
      <c r="E45" s="849"/>
      <c r="F45" s="850"/>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34"/>
      <c r="B46" s="849"/>
      <c r="C46" s="849"/>
      <c r="D46" s="849"/>
      <c r="E46" s="849"/>
      <c r="F46" s="850"/>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34"/>
      <c r="B47" s="849"/>
      <c r="C47" s="849"/>
      <c r="D47" s="849"/>
      <c r="E47" s="849"/>
      <c r="F47" s="850"/>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34"/>
      <c r="B48" s="849"/>
      <c r="C48" s="849"/>
      <c r="D48" s="849"/>
      <c r="E48" s="849"/>
      <c r="F48" s="850"/>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34"/>
      <c r="B49" s="849"/>
      <c r="C49" s="849"/>
      <c r="D49" s="849"/>
      <c r="E49" s="849"/>
      <c r="F49" s="850"/>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34"/>
      <c r="B50" s="849"/>
      <c r="C50" s="849"/>
      <c r="D50" s="849"/>
      <c r="E50" s="849"/>
      <c r="F50" s="850"/>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34"/>
      <c r="B51" s="849"/>
      <c r="C51" s="849"/>
      <c r="D51" s="849"/>
      <c r="E51" s="849"/>
      <c r="F51" s="850"/>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34"/>
      <c r="B52" s="849"/>
      <c r="C52" s="849"/>
      <c r="D52" s="849"/>
      <c r="E52" s="849"/>
      <c r="F52" s="850"/>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29"/>
      <c r="B53" s="930"/>
      <c r="C53" s="930"/>
      <c r="D53" s="930"/>
      <c r="E53" s="930"/>
      <c r="F53" s="931"/>
      <c r="G53" s="217" t="s">
        <v>84</v>
      </c>
      <c r="H53" s="218"/>
      <c r="I53" s="218"/>
      <c r="J53" s="218"/>
      <c r="K53" s="218"/>
      <c r="L53" s="922"/>
      <c r="M53" s="923"/>
      <c r="N53" s="923"/>
      <c r="O53" s="923"/>
      <c r="P53" s="923"/>
      <c r="Q53" s="923"/>
      <c r="R53" s="923"/>
      <c r="S53" s="923"/>
      <c r="T53" s="923"/>
      <c r="U53" s="923"/>
      <c r="V53" s="923"/>
      <c r="W53" s="923"/>
      <c r="X53" s="924"/>
      <c r="Y53" s="925">
        <f>SUM(Y43:AB52)</f>
        <v>0</v>
      </c>
      <c r="Z53" s="926"/>
      <c r="AA53" s="926"/>
      <c r="AB53" s="927"/>
      <c r="AC53" s="217" t="s">
        <v>84</v>
      </c>
      <c r="AD53" s="218"/>
      <c r="AE53" s="218"/>
      <c r="AF53" s="218"/>
      <c r="AG53" s="218"/>
      <c r="AH53" s="922"/>
      <c r="AI53" s="923"/>
      <c r="AJ53" s="923"/>
      <c r="AK53" s="923"/>
      <c r="AL53" s="923"/>
      <c r="AM53" s="923"/>
      <c r="AN53" s="923"/>
      <c r="AO53" s="923"/>
      <c r="AP53" s="923"/>
      <c r="AQ53" s="923"/>
      <c r="AR53" s="923"/>
      <c r="AS53" s="923"/>
      <c r="AT53" s="924"/>
      <c r="AU53" s="925">
        <f>SUM(AU43:AX52)</f>
        <v>0</v>
      </c>
      <c r="AV53" s="926"/>
      <c r="AW53" s="926"/>
      <c r="AX53" s="928"/>
      <c r="AY53" s="2">
        <f t="shared" si="3"/>
        <v>0</v>
      </c>
    </row>
    <row r="54" spans="1:51" s="80" customFormat="1" ht="24.75" customHeight="1" x14ac:dyDescent="0.15"/>
    <row r="55" spans="1:51" ht="30" customHeight="1" x14ac:dyDescent="0.15">
      <c r="A55" s="846" t="s">
        <v>95</v>
      </c>
      <c r="B55" s="847"/>
      <c r="C55" s="847"/>
      <c r="D55" s="847"/>
      <c r="E55" s="847"/>
      <c r="F55" s="848"/>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437</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34"/>
      <c r="B56" s="849"/>
      <c r="C56" s="849"/>
      <c r="D56" s="849"/>
      <c r="E56" s="849"/>
      <c r="F56" s="850"/>
      <c r="G56" s="573" t="s">
        <v>71</v>
      </c>
      <c r="H56" s="574"/>
      <c r="I56" s="574"/>
      <c r="J56" s="574"/>
      <c r="K56" s="574"/>
      <c r="L56" s="623" t="s">
        <v>75</v>
      </c>
      <c r="M56" s="574"/>
      <c r="N56" s="574"/>
      <c r="O56" s="574"/>
      <c r="P56" s="574"/>
      <c r="Q56" s="574"/>
      <c r="R56" s="574"/>
      <c r="S56" s="574"/>
      <c r="T56" s="574"/>
      <c r="U56" s="574"/>
      <c r="V56" s="574"/>
      <c r="W56" s="574"/>
      <c r="X56" s="575"/>
      <c r="Y56" s="624" t="s">
        <v>81</v>
      </c>
      <c r="Z56" s="625"/>
      <c r="AA56" s="625"/>
      <c r="AB56" s="626"/>
      <c r="AC56" s="573" t="s">
        <v>71</v>
      </c>
      <c r="AD56" s="574"/>
      <c r="AE56" s="574"/>
      <c r="AF56" s="574"/>
      <c r="AG56" s="574"/>
      <c r="AH56" s="623" t="s">
        <v>75</v>
      </c>
      <c r="AI56" s="574"/>
      <c r="AJ56" s="574"/>
      <c r="AK56" s="574"/>
      <c r="AL56" s="574"/>
      <c r="AM56" s="574"/>
      <c r="AN56" s="574"/>
      <c r="AO56" s="574"/>
      <c r="AP56" s="574"/>
      <c r="AQ56" s="574"/>
      <c r="AR56" s="574"/>
      <c r="AS56" s="574"/>
      <c r="AT56" s="575"/>
      <c r="AU56" s="624" t="s">
        <v>81</v>
      </c>
      <c r="AV56" s="625"/>
      <c r="AW56" s="625"/>
      <c r="AX56" s="627"/>
      <c r="AY56" s="2">
        <f t="shared" ref="AY56:AY67" si="4">$AY$55</f>
        <v>0</v>
      </c>
    </row>
    <row r="57" spans="1:51" ht="24.75" customHeight="1" x14ac:dyDescent="0.15">
      <c r="A57" s="834"/>
      <c r="B57" s="849"/>
      <c r="C57" s="849"/>
      <c r="D57" s="849"/>
      <c r="E57" s="849"/>
      <c r="F57" s="850"/>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34"/>
      <c r="B58" s="849"/>
      <c r="C58" s="849"/>
      <c r="D58" s="849"/>
      <c r="E58" s="849"/>
      <c r="F58" s="850"/>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34"/>
      <c r="B59" s="849"/>
      <c r="C59" s="849"/>
      <c r="D59" s="849"/>
      <c r="E59" s="849"/>
      <c r="F59" s="850"/>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34"/>
      <c r="B60" s="849"/>
      <c r="C60" s="849"/>
      <c r="D60" s="849"/>
      <c r="E60" s="849"/>
      <c r="F60" s="850"/>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34"/>
      <c r="B61" s="849"/>
      <c r="C61" s="849"/>
      <c r="D61" s="849"/>
      <c r="E61" s="849"/>
      <c r="F61" s="850"/>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34"/>
      <c r="B62" s="849"/>
      <c r="C62" s="849"/>
      <c r="D62" s="849"/>
      <c r="E62" s="849"/>
      <c r="F62" s="850"/>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34"/>
      <c r="B63" s="849"/>
      <c r="C63" s="849"/>
      <c r="D63" s="849"/>
      <c r="E63" s="849"/>
      <c r="F63" s="850"/>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34"/>
      <c r="B64" s="849"/>
      <c r="C64" s="849"/>
      <c r="D64" s="849"/>
      <c r="E64" s="849"/>
      <c r="F64" s="850"/>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34"/>
      <c r="B65" s="849"/>
      <c r="C65" s="849"/>
      <c r="D65" s="849"/>
      <c r="E65" s="849"/>
      <c r="F65" s="850"/>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34"/>
      <c r="B66" s="849"/>
      <c r="C66" s="849"/>
      <c r="D66" s="849"/>
      <c r="E66" s="849"/>
      <c r="F66" s="850"/>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34"/>
      <c r="B67" s="849"/>
      <c r="C67" s="849"/>
      <c r="D67" s="849"/>
      <c r="E67" s="849"/>
      <c r="F67" s="850"/>
      <c r="G67" s="648" t="s">
        <v>84</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84</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34"/>
      <c r="B68" s="849"/>
      <c r="C68" s="849"/>
      <c r="D68" s="849"/>
      <c r="E68" s="849"/>
      <c r="F68" s="850"/>
      <c r="G68" s="619" t="s">
        <v>158</v>
      </c>
      <c r="H68" s="620"/>
      <c r="I68" s="620"/>
      <c r="J68" s="620"/>
      <c r="K68" s="620"/>
      <c r="L68" s="620"/>
      <c r="M68" s="620"/>
      <c r="N68" s="620"/>
      <c r="O68" s="620"/>
      <c r="P68" s="620"/>
      <c r="Q68" s="620"/>
      <c r="R68" s="620"/>
      <c r="S68" s="620"/>
      <c r="T68" s="620"/>
      <c r="U68" s="620"/>
      <c r="V68" s="620"/>
      <c r="W68" s="620"/>
      <c r="X68" s="620"/>
      <c r="Y68" s="620"/>
      <c r="Z68" s="620"/>
      <c r="AA68" s="620"/>
      <c r="AB68" s="621"/>
      <c r="AC68" s="619" t="s">
        <v>439</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34"/>
      <c r="B69" s="849"/>
      <c r="C69" s="849"/>
      <c r="D69" s="849"/>
      <c r="E69" s="849"/>
      <c r="F69" s="850"/>
      <c r="G69" s="573" t="s">
        <v>71</v>
      </c>
      <c r="H69" s="574"/>
      <c r="I69" s="574"/>
      <c r="J69" s="574"/>
      <c r="K69" s="574"/>
      <c r="L69" s="623" t="s">
        <v>75</v>
      </c>
      <c r="M69" s="574"/>
      <c r="N69" s="574"/>
      <c r="O69" s="574"/>
      <c r="P69" s="574"/>
      <c r="Q69" s="574"/>
      <c r="R69" s="574"/>
      <c r="S69" s="574"/>
      <c r="T69" s="574"/>
      <c r="U69" s="574"/>
      <c r="V69" s="574"/>
      <c r="W69" s="574"/>
      <c r="X69" s="575"/>
      <c r="Y69" s="624" t="s">
        <v>81</v>
      </c>
      <c r="Z69" s="625"/>
      <c r="AA69" s="625"/>
      <c r="AB69" s="626"/>
      <c r="AC69" s="573" t="s">
        <v>71</v>
      </c>
      <c r="AD69" s="574"/>
      <c r="AE69" s="574"/>
      <c r="AF69" s="574"/>
      <c r="AG69" s="574"/>
      <c r="AH69" s="623" t="s">
        <v>75</v>
      </c>
      <c r="AI69" s="574"/>
      <c r="AJ69" s="574"/>
      <c r="AK69" s="574"/>
      <c r="AL69" s="574"/>
      <c r="AM69" s="574"/>
      <c r="AN69" s="574"/>
      <c r="AO69" s="574"/>
      <c r="AP69" s="574"/>
      <c r="AQ69" s="574"/>
      <c r="AR69" s="574"/>
      <c r="AS69" s="574"/>
      <c r="AT69" s="575"/>
      <c r="AU69" s="624" t="s">
        <v>81</v>
      </c>
      <c r="AV69" s="625"/>
      <c r="AW69" s="625"/>
      <c r="AX69" s="627"/>
      <c r="AY69" s="2">
        <f t="shared" ref="AY69:AY80" si="5">$AY$68</f>
        <v>0</v>
      </c>
    </row>
    <row r="70" spans="1:51" ht="24.75" customHeight="1" x14ac:dyDescent="0.15">
      <c r="A70" s="834"/>
      <c r="B70" s="849"/>
      <c r="C70" s="849"/>
      <c r="D70" s="849"/>
      <c r="E70" s="849"/>
      <c r="F70" s="850"/>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34"/>
      <c r="B71" s="849"/>
      <c r="C71" s="849"/>
      <c r="D71" s="849"/>
      <c r="E71" s="849"/>
      <c r="F71" s="850"/>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34"/>
      <c r="B72" s="849"/>
      <c r="C72" s="849"/>
      <c r="D72" s="849"/>
      <c r="E72" s="849"/>
      <c r="F72" s="850"/>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34"/>
      <c r="B73" s="849"/>
      <c r="C73" s="849"/>
      <c r="D73" s="849"/>
      <c r="E73" s="849"/>
      <c r="F73" s="850"/>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34"/>
      <c r="B74" s="849"/>
      <c r="C74" s="849"/>
      <c r="D74" s="849"/>
      <c r="E74" s="849"/>
      <c r="F74" s="850"/>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34"/>
      <c r="B75" s="849"/>
      <c r="C75" s="849"/>
      <c r="D75" s="849"/>
      <c r="E75" s="849"/>
      <c r="F75" s="850"/>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34"/>
      <c r="B76" s="849"/>
      <c r="C76" s="849"/>
      <c r="D76" s="849"/>
      <c r="E76" s="849"/>
      <c r="F76" s="850"/>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34"/>
      <c r="B77" s="849"/>
      <c r="C77" s="849"/>
      <c r="D77" s="849"/>
      <c r="E77" s="849"/>
      <c r="F77" s="850"/>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34"/>
      <c r="B78" s="849"/>
      <c r="C78" s="849"/>
      <c r="D78" s="849"/>
      <c r="E78" s="849"/>
      <c r="F78" s="850"/>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34"/>
      <c r="B79" s="849"/>
      <c r="C79" s="849"/>
      <c r="D79" s="849"/>
      <c r="E79" s="849"/>
      <c r="F79" s="850"/>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34"/>
      <c r="B80" s="849"/>
      <c r="C80" s="849"/>
      <c r="D80" s="849"/>
      <c r="E80" s="849"/>
      <c r="F80" s="850"/>
      <c r="G80" s="648" t="s">
        <v>84</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84</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34"/>
      <c r="B81" s="849"/>
      <c r="C81" s="849"/>
      <c r="D81" s="849"/>
      <c r="E81" s="849"/>
      <c r="F81" s="850"/>
      <c r="G81" s="619" t="s">
        <v>441</v>
      </c>
      <c r="H81" s="620"/>
      <c r="I81" s="620"/>
      <c r="J81" s="620"/>
      <c r="K81" s="620"/>
      <c r="L81" s="620"/>
      <c r="M81" s="620"/>
      <c r="N81" s="620"/>
      <c r="O81" s="620"/>
      <c r="P81" s="620"/>
      <c r="Q81" s="620"/>
      <c r="R81" s="620"/>
      <c r="S81" s="620"/>
      <c r="T81" s="620"/>
      <c r="U81" s="620"/>
      <c r="V81" s="620"/>
      <c r="W81" s="620"/>
      <c r="X81" s="620"/>
      <c r="Y81" s="620"/>
      <c r="Z81" s="620"/>
      <c r="AA81" s="620"/>
      <c r="AB81" s="621"/>
      <c r="AC81" s="619" t="s">
        <v>444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34"/>
      <c r="B82" s="849"/>
      <c r="C82" s="849"/>
      <c r="D82" s="849"/>
      <c r="E82" s="849"/>
      <c r="F82" s="850"/>
      <c r="G82" s="573" t="s">
        <v>71</v>
      </c>
      <c r="H82" s="574"/>
      <c r="I82" s="574"/>
      <c r="J82" s="574"/>
      <c r="K82" s="574"/>
      <c r="L82" s="623" t="s">
        <v>75</v>
      </c>
      <c r="M82" s="574"/>
      <c r="N82" s="574"/>
      <c r="O82" s="574"/>
      <c r="P82" s="574"/>
      <c r="Q82" s="574"/>
      <c r="R82" s="574"/>
      <c r="S82" s="574"/>
      <c r="T82" s="574"/>
      <c r="U82" s="574"/>
      <c r="V82" s="574"/>
      <c r="W82" s="574"/>
      <c r="X82" s="575"/>
      <c r="Y82" s="624" t="s">
        <v>81</v>
      </c>
      <c r="Z82" s="625"/>
      <c r="AA82" s="625"/>
      <c r="AB82" s="626"/>
      <c r="AC82" s="573" t="s">
        <v>71</v>
      </c>
      <c r="AD82" s="574"/>
      <c r="AE82" s="574"/>
      <c r="AF82" s="574"/>
      <c r="AG82" s="574"/>
      <c r="AH82" s="623" t="s">
        <v>75</v>
      </c>
      <c r="AI82" s="574"/>
      <c r="AJ82" s="574"/>
      <c r="AK82" s="574"/>
      <c r="AL82" s="574"/>
      <c r="AM82" s="574"/>
      <c r="AN82" s="574"/>
      <c r="AO82" s="574"/>
      <c r="AP82" s="574"/>
      <c r="AQ82" s="574"/>
      <c r="AR82" s="574"/>
      <c r="AS82" s="574"/>
      <c r="AT82" s="575"/>
      <c r="AU82" s="624" t="s">
        <v>81</v>
      </c>
      <c r="AV82" s="625"/>
      <c r="AW82" s="625"/>
      <c r="AX82" s="627"/>
      <c r="AY82" s="2">
        <f t="shared" ref="AY82:AY93" si="6">$AY$81</f>
        <v>0</v>
      </c>
    </row>
    <row r="83" spans="1:51" ht="24.75" customHeight="1" x14ac:dyDescent="0.15">
      <c r="A83" s="834"/>
      <c r="B83" s="849"/>
      <c r="C83" s="849"/>
      <c r="D83" s="849"/>
      <c r="E83" s="849"/>
      <c r="F83" s="850"/>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34"/>
      <c r="B84" s="849"/>
      <c r="C84" s="849"/>
      <c r="D84" s="849"/>
      <c r="E84" s="849"/>
      <c r="F84" s="850"/>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34"/>
      <c r="B85" s="849"/>
      <c r="C85" s="849"/>
      <c r="D85" s="849"/>
      <c r="E85" s="849"/>
      <c r="F85" s="850"/>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34"/>
      <c r="B86" s="849"/>
      <c r="C86" s="849"/>
      <c r="D86" s="849"/>
      <c r="E86" s="849"/>
      <c r="F86" s="850"/>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34"/>
      <c r="B87" s="849"/>
      <c r="C87" s="849"/>
      <c r="D87" s="849"/>
      <c r="E87" s="849"/>
      <c r="F87" s="850"/>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34"/>
      <c r="B88" s="849"/>
      <c r="C88" s="849"/>
      <c r="D88" s="849"/>
      <c r="E88" s="849"/>
      <c r="F88" s="850"/>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34"/>
      <c r="B89" s="849"/>
      <c r="C89" s="849"/>
      <c r="D89" s="849"/>
      <c r="E89" s="849"/>
      <c r="F89" s="850"/>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34"/>
      <c r="B90" s="849"/>
      <c r="C90" s="849"/>
      <c r="D90" s="849"/>
      <c r="E90" s="849"/>
      <c r="F90" s="850"/>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34"/>
      <c r="B91" s="849"/>
      <c r="C91" s="849"/>
      <c r="D91" s="849"/>
      <c r="E91" s="849"/>
      <c r="F91" s="850"/>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34"/>
      <c r="B92" s="849"/>
      <c r="C92" s="849"/>
      <c r="D92" s="849"/>
      <c r="E92" s="849"/>
      <c r="F92" s="850"/>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34"/>
      <c r="B93" s="849"/>
      <c r="C93" s="849"/>
      <c r="D93" s="849"/>
      <c r="E93" s="849"/>
      <c r="F93" s="850"/>
      <c r="G93" s="648" t="s">
        <v>84</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84</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34"/>
      <c r="B94" s="849"/>
      <c r="C94" s="849"/>
      <c r="D94" s="849"/>
      <c r="E94" s="849"/>
      <c r="F94" s="850"/>
      <c r="G94" s="619" t="s">
        <v>445</v>
      </c>
      <c r="H94" s="620"/>
      <c r="I94" s="620"/>
      <c r="J94" s="620"/>
      <c r="K94" s="620"/>
      <c r="L94" s="620"/>
      <c r="M94" s="620"/>
      <c r="N94" s="620"/>
      <c r="O94" s="620"/>
      <c r="P94" s="620"/>
      <c r="Q94" s="620"/>
      <c r="R94" s="620"/>
      <c r="S94" s="620"/>
      <c r="T94" s="620"/>
      <c r="U94" s="620"/>
      <c r="V94" s="620"/>
      <c r="W94" s="620"/>
      <c r="X94" s="620"/>
      <c r="Y94" s="620"/>
      <c r="Z94" s="620"/>
      <c r="AA94" s="620"/>
      <c r="AB94" s="621"/>
      <c r="AC94" s="619" t="s">
        <v>333</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34"/>
      <c r="B95" s="849"/>
      <c r="C95" s="849"/>
      <c r="D95" s="849"/>
      <c r="E95" s="849"/>
      <c r="F95" s="850"/>
      <c r="G95" s="573" t="s">
        <v>71</v>
      </c>
      <c r="H95" s="574"/>
      <c r="I95" s="574"/>
      <c r="J95" s="574"/>
      <c r="K95" s="574"/>
      <c r="L95" s="623" t="s">
        <v>75</v>
      </c>
      <c r="M95" s="574"/>
      <c r="N95" s="574"/>
      <c r="O95" s="574"/>
      <c r="P95" s="574"/>
      <c r="Q95" s="574"/>
      <c r="R95" s="574"/>
      <c r="S95" s="574"/>
      <c r="T95" s="574"/>
      <c r="U95" s="574"/>
      <c r="V95" s="574"/>
      <c r="W95" s="574"/>
      <c r="X95" s="575"/>
      <c r="Y95" s="624" t="s">
        <v>81</v>
      </c>
      <c r="Z95" s="625"/>
      <c r="AA95" s="625"/>
      <c r="AB95" s="626"/>
      <c r="AC95" s="573" t="s">
        <v>71</v>
      </c>
      <c r="AD95" s="574"/>
      <c r="AE95" s="574"/>
      <c r="AF95" s="574"/>
      <c r="AG95" s="574"/>
      <c r="AH95" s="623" t="s">
        <v>75</v>
      </c>
      <c r="AI95" s="574"/>
      <c r="AJ95" s="574"/>
      <c r="AK95" s="574"/>
      <c r="AL95" s="574"/>
      <c r="AM95" s="574"/>
      <c r="AN95" s="574"/>
      <c r="AO95" s="574"/>
      <c r="AP95" s="574"/>
      <c r="AQ95" s="574"/>
      <c r="AR95" s="574"/>
      <c r="AS95" s="574"/>
      <c r="AT95" s="575"/>
      <c r="AU95" s="624" t="s">
        <v>81</v>
      </c>
      <c r="AV95" s="625"/>
      <c r="AW95" s="625"/>
      <c r="AX95" s="627"/>
      <c r="AY95" s="2">
        <f t="shared" ref="AY95:AY106" si="7">$AY$94</f>
        <v>0</v>
      </c>
    </row>
    <row r="96" spans="1:51" ht="24.75" customHeight="1" x14ac:dyDescent="0.15">
      <c r="A96" s="834"/>
      <c r="B96" s="849"/>
      <c r="C96" s="849"/>
      <c r="D96" s="849"/>
      <c r="E96" s="849"/>
      <c r="F96" s="850"/>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34"/>
      <c r="B97" s="849"/>
      <c r="C97" s="849"/>
      <c r="D97" s="849"/>
      <c r="E97" s="849"/>
      <c r="F97" s="850"/>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34"/>
      <c r="B98" s="849"/>
      <c r="C98" s="849"/>
      <c r="D98" s="849"/>
      <c r="E98" s="849"/>
      <c r="F98" s="850"/>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34"/>
      <c r="B99" s="849"/>
      <c r="C99" s="849"/>
      <c r="D99" s="849"/>
      <c r="E99" s="849"/>
      <c r="F99" s="850"/>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34"/>
      <c r="B100" s="849"/>
      <c r="C100" s="849"/>
      <c r="D100" s="849"/>
      <c r="E100" s="849"/>
      <c r="F100" s="850"/>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34"/>
      <c r="B101" s="849"/>
      <c r="C101" s="849"/>
      <c r="D101" s="849"/>
      <c r="E101" s="849"/>
      <c r="F101" s="850"/>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34"/>
      <c r="B102" s="849"/>
      <c r="C102" s="849"/>
      <c r="D102" s="849"/>
      <c r="E102" s="849"/>
      <c r="F102" s="850"/>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34"/>
      <c r="B103" s="849"/>
      <c r="C103" s="849"/>
      <c r="D103" s="849"/>
      <c r="E103" s="849"/>
      <c r="F103" s="850"/>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34"/>
      <c r="B104" s="849"/>
      <c r="C104" s="849"/>
      <c r="D104" s="849"/>
      <c r="E104" s="849"/>
      <c r="F104" s="850"/>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34"/>
      <c r="B105" s="849"/>
      <c r="C105" s="849"/>
      <c r="D105" s="849"/>
      <c r="E105" s="849"/>
      <c r="F105" s="850"/>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29"/>
      <c r="B106" s="930"/>
      <c r="C106" s="930"/>
      <c r="D106" s="930"/>
      <c r="E106" s="930"/>
      <c r="F106" s="931"/>
      <c r="G106" s="217" t="s">
        <v>84</v>
      </c>
      <c r="H106" s="218"/>
      <c r="I106" s="218"/>
      <c r="J106" s="218"/>
      <c r="K106" s="218"/>
      <c r="L106" s="922"/>
      <c r="M106" s="923"/>
      <c r="N106" s="923"/>
      <c r="O106" s="923"/>
      <c r="P106" s="923"/>
      <c r="Q106" s="923"/>
      <c r="R106" s="923"/>
      <c r="S106" s="923"/>
      <c r="T106" s="923"/>
      <c r="U106" s="923"/>
      <c r="V106" s="923"/>
      <c r="W106" s="923"/>
      <c r="X106" s="924"/>
      <c r="Y106" s="925">
        <f>SUM(Y96:AB105)</f>
        <v>0</v>
      </c>
      <c r="Z106" s="926"/>
      <c r="AA106" s="926"/>
      <c r="AB106" s="927"/>
      <c r="AC106" s="217" t="s">
        <v>84</v>
      </c>
      <c r="AD106" s="218"/>
      <c r="AE106" s="218"/>
      <c r="AF106" s="218"/>
      <c r="AG106" s="218"/>
      <c r="AH106" s="922"/>
      <c r="AI106" s="923"/>
      <c r="AJ106" s="923"/>
      <c r="AK106" s="923"/>
      <c r="AL106" s="923"/>
      <c r="AM106" s="923"/>
      <c r="AN106" s="923"/>
      <c r="AO106" s="923"/>
      <c r="AP106" s="923"/>
      <c r="AQ106" s="923"/>
      <c r="AR106" s="923"/>
      <c r="AS106" s="923"/>
      <c r="AT106" s="924"/>
      <c r="AU106" s="925">
        <f>SUM(AU96:AX105)</f>
        <v>0</v>
      </c>
      <c r="AV106" s="926"/>
      <c r="AW106" s="926"/>
      <c r="AX106" s="928"/>
      <c r="AY106" s="2">
        <f t="shared" si="7"/>
        <v>0</v>
      </c>
    </row>
    <row r="107" spans="1:51" s="80" customFormat="1" ht="24.75" customHeight="1" x14ac:dyDescent="0.15"/>
    <row r="108" spans="1:51" ht="30" customHeight="1" x14ac:dyDescent="0.15">
      <c r="A108" s="846" t="s">
        <v>95</v>
      </c>
      <c r="B108" s="847"/>
      <c r="C108" s="847"/>
      <c r="D108" s="847"/>
      <c r="E108" s="847"/>
      <c r="F108" s="848"/>
      <c r="G108" s="619" t="s">
        <v>332</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447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34"/>
      <c r="B109" s="849"/>
      <c r="C109" s="849"/>
      <c r="D109" s="849"/>
      <c r="E109" s="849"/>
      <c r="F109" s="850"/>
      <c r="G109" s="573" t="s">
        <v>71</v>
      </c>
      <c r="H109" s="574"/>
      <c r="I109" s="574"/>
      <c r="J109" s="574"/>
      <c r="K109" s="574"/>
      <c r="L109" s="623" t="s">
        <v>75</v>
      </c>
      <c r="M109" s="574"/>
      <c r="N109" s="574"/>
      <c r="O109" s="574"/>
      <c r="P109" s="574"/>
      <c r="Q109" s="574"/>
      <c r="R109" s="574"/>
      <c r="S109" s="574"/>
      <c r="T109" s="574"/>
      <c r="U109" s="574"/>
      <c r="V109" s="574"/>
      <c r="W109" s="574"/>
      <c r="X109" s="575"/>
      <c r="Y109" s="624" t="s">
        <v>81</v>
      </c>
      <c r="Z109" s="625"/>
      <c r="AA109" s="625"/>
      <c r="AB109" s="626"/>
      <c r="AC109" s="573" t="s">
        <v>71</v>
      </c>
      <c r="AD109" s="574"/>
      <c r="AE109" s="574"/>
      <c r="AF109" s="574"/>
      <c r="AG109" s="574"/>
      <c r="AH109" s="623" t="s">
        <v>75</v>
      </c>
      <c r="AI109" s="574"/>
      <c r="AJ109" s="574"/>
      <c r="AK109" s="574"/>
      <c r="AL109" s="574"/>
      <c r="AM109" s="574"/>
      <c r="AN109" s="574"/>
      <c r="AO109" s="574"/>
      <c r="AP109" s="574"/>
      <c r="AQ109" s="574"/>
      <c r="AR109" s="574"/>
      <c r="AS109" s="574"/>
      <c r="AT109" s="575"/>
      <c r="AU109" s="624" t="s">
        <v>81</v>
      </c>
      <c r="AV109" s="625"/>
      <c r="AW109" s="625"/>
      <c r="AX109" s="627"/>
      <c r="AY109" s="2">
        <f t="shared" ref="AY109:AY120" si="8">$AY$108</f>
        <v>0</v>
      </c>
    </row>
    <row r="110" spans="1:51" ht="24.75" customHeight="1" x14ac:dyDescent="0.15">
      <c r="A110" s="834"/>
      <c r="B110" s="849"/>
      <c r="C110" s="849"/>
      <c r="D110" s="849"/>
      <c r="E110" s="849"/>
      <c r="F110" s="850"/>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34"/>
      <c r="B111" s="849"/>
      <c r="C111" s="849"/>
      <c r="D111" s="849"/>
      <c r="E111" s="849"/>
      <c r="F111" s="850"/>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34"/>
      <c r="B112" s="849"/>
      <c r="C112" s="849"/>
      <c r="D112" s="849"/>
      <c r="E112" s="849"/>
      <c r="F112" s="850"/>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34"/>
      <c r="B113" s="849"/>
      <c r="C113" s="849"/>
      <c r="D113" s="849"/>
      <c r="E113" s="849"/>
      <c r="F113" s="850"/>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34"/>
      <c r="B114" s="849"/>
      <c r="C114" s="849"/>
      <c r="D114" s="849"/>
      <c r="E114" s="849"/>
      <c r="F114" s="850"/>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34"/>
      <c r="B115" s="849"/>
      <c r="C115" s="849"/>
      <c r="D115" s="849"/>
      <c r="E115" s="849"/>
      <c r="F115" s="850"/>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34"/>
      <c r="B116" s="849"/>
      <c r="C116" s="849"/>
      <c r="D116" s="849"/>
      <c r="E116" s="849"/>
      <c r="F116" s="850"/>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34"/>
      <c r="B117" s="849"/>
      <c r="C117" s="849"/>
      <c r="D117" s="849"/>
      <c r="E117" s="849"/>
      <c r="F117" s="850"/>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34"/>
      <c r="B118" s="849"/>
      <c r="C118" s="849"/>
      <c r="D118" s="849"/>
      <c r="E118" s="849"/>
      <c r="F118" s="850"/>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34"/>
      <c r="B119" s="849"/>
      <c r="C119" s="849"/>
      <c r="D119" s="849"/>
      <c r="E119" s="849"/>
      <c r="F119" s="850"/>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34"/>
      <c r="B120" s="849"/>
      <c r="C120" s="849"/>
      <c r="D120" s="849"/>
      <c r="E120" s="849"/>
      <c r="F120" s="850"/>
      <c r="G120" s="648" t="s">
        <v>84</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84</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34"/>
      <c r="B121" s="849"/>
      <c r="C121" s="849"/>
      <c r="D121" s="849"/>
      <c r="E121" s="849"/>
      <c r="F121" s="850"/>
      <c r="G121" s="619" t="s">
        <v>449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388</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34"/>
      <c r="B122" s="849"/>
      <c r="C122" s="849"/>
      <c r="D122" s="849"/>
      <c r="E122" s="849"/>
      <c r="F122" s="850"/>
      <c r="G122" s="573" t="s">
        <v>71</v>
      </c>
      <c r="H122" s="574"/>
      <c r="I122" s="574"/>
      <c r="J122" s="574"/>
      <c r="K122" s="574"/>
      <c r="L122" s="623" t="s">
        <v>75</v>
      </c>
      <c r="M122" s="574"/>
      <c r="N122" s="574"/>
      <c r="O122" s="574"/>
      <c r="P122" s="574"/>
      <c r="Q122" s="574"/>
      <c r="R122" s="574"/>
      <c r="S122" s="574"/>
      <c r="T122" s="574"/>
      <c r="U122" s="574"/>
      <c r="V122" s="574"/>
      <c r="W122" s="574"/>
      <c r="X122" s="575"/>
      <c r="Y122" s="624" t="s">
        <v>81</v>
      </c>
      <c r="Z122" s="625"/>
      <c r="AA122" s="625"/>
      <c r="AB122" s="626"/>
      <c r="AC122" s="573" t="s">
        <v>71</v>
      </c>
      <c r="AD122" s="574"/>
      <c r="AE122" s="574"/>
      <c r="AF122" s="574"/>
      <c r="AG122" s="574"/>
      <c r="AH122" s="623" t="s">
        <v>75</v>
      </c>
      <c r="AI122" s="574"/>
      <c r="AJ122" s="574"/>
      <c r="AK122" s="574"/>
      <c r="AL122" s="574"/>
      <c r="AM122" s="574"/>
      <c r="AN122" s="574"/>
      <c r="AO122" s="574"/>
      <c r="AP122" s="574"/>
      <c r="AQ122" s="574"/>
      <c r="AR122" s="574"/>
      <c r="AS122" s="574"/>
      <c r="AT122" s="575"/>
      <c r="AU122" s="624" t="s">
        <v>81</v>
      </c>
      <c r="AV122" s="625"/>
      <c r="AW122" s="625"/>
      <c r="AX122" s="627"/>
      <c r="AY122" s="2">
        <f t="shared" ref="AY122:AY133" si="9">$AY$121</f>
        <v>0</v>
      </c>
    </row>
    <row r="123" spans="1:51" ht="24.75" customHeight="1" x14ac:dyDescent="0.15">
      <c r="A123" s="834"/>
      <c r="B123" s="849"/>
      <c r="C123" s="849"/>
      <c r="D123" s="849"/>
      <c r="E123" s="849"/>
      <c r="F123" s="850"/>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34"/>
      <c r="B124" s="849"/>
      <c r="C124" s="849"/>
      <c r="D124" s="849"/>
      <c r="E124" s="849"/>
      <c r="F124" s="850"/>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34"/>
      <c r="B125" s="849"/>
      <c r="C125" s="849"/>
      <c r="D125" s="849"/>
      <c r="E125" s="849"/>
      <c r="F125" s="850"/>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34"/>
      <c r="B126" s="849"/>
      <c r="C126" s="849"/>
      <c r="D126" s="849"/>
      <c r="E126" s="849"/>
      <c r="F126" s="850"/>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34"/>
      <c r="B127" s="849"/>
      <c r="C127" s="849"/>
      <c r="D127" s="849"/>
      <c r="E127" s="849"/>
      <c r="F127" s="850"/>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34"/>
      <c r="B128" s="849"/>
      <c r="C128" s="849"/>
      <c r="D128" s="849"/>
      <c r="E128" s="849"/>
      <c r="F128" s="850"/>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34"/>
      <c r="B129" s="849"/>
      <c r="C129" s="849"/>
      <c r="D129" s="849"/>
      <c r="E129" s="849"/>
      <c r="F129" s="850"/>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34"/>
      <c r="B130" s="849"/>
      <c r="C130" s="849"/>
      <c r="D130" s="849"/>
      <c r="E130" s="849"/>
      <c r="F130" s="850"/>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34"/>
      <c r="B131" s="849"/>
      <c r="C131" s="849"/>
      <c r="D131" s="849"/>
      <c r="E131" s="849"/>
      <c r="F131" s="850"/>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34"/>
      <c r="B132" s="849"/>
      <c r="C132" s="849"/>
      <c r="D132" s="849"/>
      <c r="E132" s="849"/>
      <c r="F132" s="850"/>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34"/>
      <c r="B133" s="849"/>
      <c r="C133" s="849"/>
      <c r="D133" s="849"/>
      <c r="E133" s="849"/>
      <c r="F133" s="850"/>
      <c r="G133" s="648" t="s">
        <v>84</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84</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34"/>
      <c r="B134" s="849"/>
      <c r="C134" s="849"/>
      <c r="D134" s="849"/>
      <c r="E134" s="849"/>
      <c r="F134" s="850"/>
      <c r="G134" s="619" t="s">
        <v>271</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34"/>
      <c r="B135" s="849"/>
      <c r="C135" s="849"/>
      <c r="D135" s="849"/>
      <c r="E135" s="849"/>
      <c r="F135" s="850"/>
      <c r="G135" s="573" t="s">
        <v>71</v>
      </c>
      <c r="H135" s="574"/>
      <c r="I135" s="574"/>
      <c r="J135" s="574"/>
      <c r="K135" s="574"/>
      <c r="L135" s="623" t="s">
        <v>75</v>
      </c>
      <c r="M135" s="574"/>
      <c r="N135" s="574"/>
      <c r="O135" s="574"/>
      <c r="P135" s="574"/>
      <c r="Q135" s="574"/>
      <c r="R135" s="574"/>
      <c r="S135" s="574"/>
      <c r="T135" s="574"/>
      <c r="U135" s="574"/>
      <c r="V135" s="574"/>
      <c r="W135" s="574"/>
      <c r="X135" s="575"/>
      <c r="Y135" s="624" t="s">
        <v>81</v>
      </c>
      <c r="Z135" s="625"/>
      <c r="AA135" s="625"/>
      <c r="AB135" s="626"/>
      <c r="AC135" s="573" t="s">
        <v>71</v>
      </c>
      <c r="AD135" s="574"/>
      <c r="AE135" s="574"/>
      <c r="AF135" s="574"/>
      <c r="AG135" s="574"/>
      <c r="AH135" s="623" t="s">
        <v>75</v>
      </c>
      <c r="AI135" s="574"/>
      <c r="AJ135" s="574"/>
      <c r="AK135" s="574"/>
      <c r="AL135" s="574"/>
      <c r="AM135" s="574"/>
      <c r="AN135" s="574"/>
      <c r="AO135" s="574"/>
      <c r="AP135" s="574"/>
      <c r="AQ135" s="574"/>
      <c r="AR135" s="574"/>
      <c r="AS135" s="574"/>
      <c r="AT135" s="575"/>
      <c r="AU135" s="624" t="s">
        <v>81</v>
      </c>
      <c r="AV135" s="625"/>
      <c r="AW135" s="625"/>
      <c r="AX135" s="627"/>
      <c r="AY135" s="2">
        <f t="shared" ref="AY135:AY146" si="10">$AY$134</f>
        <v>0</v>
      </c>
    </row>
    <row r="136" spans="1:51" ht="24.75" customHeight="1" x14ac:dyDescent="0.15">
      <c r="A136" s="834"/>
      <c r="B136" s="849"/>
      <c r="C136" s="849"/>
      <c r="D136" s="849"/>
      <c r="E136" s="849"/>
      <c r="F136" s="850"/>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34"/>
      <c r="B137" s="849"/>
      <c r="C137" s="849"/>
      <c r="D137" s="849"/>
      <c r="E137" s="849"/>
      <c r="F137" s="850"/>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34"/>
      <c r="B138" s="849"/>
      <c r="C138" s="849"/>
      <c r="D138" s="849"/>
      <c r="E138" s="849"/>
      <c r="F138" s="850"/>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34"/>
      <c r="B139" s="849"/>
      <c r="C139" s="849"/>
      <c r="D139" s="849"/>
      <c r="E139" s="849"/>
      <c r="F139" s="850"/>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34"/>
      <c r="B140" s="849"/>
      <c r="C140" s="849"/>
      <c r="D140" s="849"/>
      <c r="E140" s="849"/>
      <c r="F140" s="850"/>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34"/>
      <c r="B141" s="849"/>
      <c r="C141" s="849"/>
      <c r="D141" s="849"/>
      <c r="E141" s="849"/>
      <c r="F141" s="850"/>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34"/>
      <c r="B142" s="849"/>
      <c r="C142" s="849"/>
      <c r="D142" s="849"/>
      <c r="E142" s="849"/>
      <c r="F142" s="850"/>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34"/>
      <c r="B143" s="849"/>
      <c r="C143" s="849"/>
      <c r="D143" s="849"/>
      <c r="E143" s="849"/>
      <c r="F143" s="850"/>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34"/>
      <c r="B144" s="849"/>
      <c r="C144" s="849"/>
      <c r="D144" s="849"/>
      <c r="E144" s="849"/>
      <c r="F144" s="850"/>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34"/>
      <c r="B145" s="849"/>
      <c r="C145" s="849"/>
      <c r="D145" s="849"/>
      <c r="E145" s="849"/>
      <c r="F145" s="850"/>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34"/>
      <c r="B146" s="849"/>
      <c r="C146" s="849"/>
      <c r="D146" s="849"/>
      <c r="E146" s="849"/>
      <c r="F146" s="850"/>
      <c r="G146" s="648" t="s">
        <v>84</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84</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34"/>
      <c r="B147" s="849"/>
      <c r="C147" s="849"/>
      <c r="D147" s="849"/>
      <c r="E147" s="849"/>
      <c r="F147" s="850"/>
      <c r="G147" s="619" t="s">
        <v>450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334</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34"/>
      <c r="B148" s="849"/>
      <c r="C148" s="849"/>
      <c r="D148" s="849"/>
      <c r="E148" s="849"/>
      <c r="F148" s="850"/>
      <c r="G148" s="573" t="s">
        <v>71</v>
      </c>
      <c r="H148" s="574"/>
      <c r="I148" s="574"/>
      <c r="J148" s="574"/>
      <c r="K148" s="574"/>
      <c r="L148" s="623" t="s">
        <v>75</v>
      </c>
      <c r="M148" s="574"/>
      <c r="N148" s="574"/>
      <c r="O148" s="574"/>
      <c r="P148" s="574"/>
      <c r="Q148" s="574"/>
      <c r="R148" s="574"/>
      <c r="S148" s="574"/>
      <c r="T148" s="574"/>
      <c r="U148" s="574"/>
      <c r="V148" s="574"/>
      <c r="W148" s="574"/>
      <c r="X148" s="575"/>
      <c r="Y148" s="624" t="s">
        <v>81</v>
      </c>
      <c r="Z148" s="625"/>
      <c r="AA148" s="625"/>
      <c r="AB148" s="626"/>
      <c r="AC148" s="573" t="s">
        <v>71</v>
      </c>
      <c r="AD148" s="574"/>
      <c r="AE148" s="574"/>
      <c r="AF148" s="574"/>
      <c r="AG148" s="574"/>
      <c r="AH148" s="623" t="s">
        <v>75</v>
      </c>
      <c r="AI148" s="574"/>
      <c r="AJ148" s="574"/>
      <c r="AK148" s="574"/>
      <c r="AL148" s="574"/>
      <c r="AM148" s="574"/>
      <c r="AN148" s="574"/>
      <c r="AO148" s="574"/>
      <c r="AP148" s="574"/>
      <c r="AQ148" s="574"/>
      <c r="AR148" s="574"/>
      <c r="AS148" s="574"/>
      <c r="AT148" s="575"/>
      <c r="AU148" s="624" t="s">
        <v>81</v>
      </c>
      <c r="AV148" s="625"/>
      <c r="AW148" s="625"/>
      <c r="AX148" s="627"/>
      <c r="AY148" s="2">
        <f t="shared" ref="AY148:AY159" si="11">$AY$147</f>
        <v>0</v>
      </c>
    </row>
    <row r="149" spans="1:51" ht="24.75" customHeight="1" x14ac:dyDescent="0.15">
      <c r="A149" s="834"/>
      <c r="B149" s="849"/>
      <c r="C149" s="849"/>
      <c r="D149" s="849"/>
      <c r="E149" s="849"/>
      <c r="F149" s="850"/>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34"/>
      <c r="B150" s="849"/>
      <c r="C150" s="849"/>
      <c r="D150" s="849"/>
      <c r="E150" s="849"/>
      <c r="F150" s="850"/>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34"/>
      <c r="B151" s="849"/>
      <c r="C151" s="849"/>
      <c r="D151" s="849"/>
      <c r="E151" s="849"/>
      <c r="F151" s="850"/>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34"/>
      <c r="B152" s="849"/>
      <c r="C152" s="849"/>
      <c r="D152" s="849"/>
      <c r="E152" s="849"/>
      <c r="F152" s="850"/>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34"/>
      <c r="B153" s="849"/>
      <c r="C153" s="849"/>
      <c r="D153" s="849"/>
      <c r="E153" s="849"/>
      <c r="F153" s="850"/>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34"/>
      <c r="B154" s="849"/>
      <c r="C154" s="849"/>
      <c r="D154" s="849"/>
      <c r="E154" s="849"/>
      <c r="F154" s="850"/>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34"/>
      <c r="B155" s="849"/>
      <c r="C155" s="849"/>
      <c r="D155" s="849"/>
      <c r="E155" s="849"/>
      <c r="F155" s="850"/>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34"/>
      <c r="B156" s="849"/>
      <c r="C156" s="849"/>
      <c r="D156" s="849"/>
      <c r="E156" s="849"/>
      <c r="F156" s="850"/>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34"/>
      <c r="B157" s="849"/>
      <c r="C157" s="849"/>
      <c r="D157" s="849"/>
      <c r="E157" s="849"/>
      <c r="F157" s="850"/>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34"/>
      <c r="B158" s="849"/>
      <c r="C158" s="849"/>
      <c r="D158" s="849"/>
      <c r="E158" s="849"/>
      <c r="F158" s="850"/>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29"/>
      <c r="B159" s="930"/>
      <c r="C159" s="930"/>
      <c r="D159" s="930"/>
      <c r="E159" s="930"/>
      <c r="F159" s="931"/>
      <c r="G159" s="217" t="s">
        <v>84</v>
      </c>
      <c r="H159" s="218"/>
      <c r="I159" s="218"/>
      <c r="J159" s="218"/>
      <c r="K159" s="218"/>
      <c r="L159" s="922"/>
      <c r="M159" s="923"/>
      <c r="N159" s="923"/>
      <c r="O159" s="923"/>
      <c r="P159" s="923"/>
      <c r="Q159" s="923"/>
      <c r="R159" s="923"/>
      <c r="S159" s="923"/>
      <c r="T159" s="923"/>
      <c r="U159" s="923"/>
      <c r="V159" s="923"/>
      <c r="W159" s="923"/>
      <c r="X159" s="924"/>
      <c r="Y159" s="925">
        <f>SUM(Y149:AB158)</f>
        <v>0</v>
      </c>
      <c r="Z159" s="926"/>
      <c r="AA159" s="926"/>
      <c r="AB159" s="927"/>
      <c r="AC159" s="217" t="s">
        <v>84</v>
      </c>
      <c r="AD159" s="218"/>
      <c r="AE159" s="218"/>
      <c r="AF159" s="218"/>
      <c r="AG159" s="218"/>
      <c r="AH159" s="922"/>
      <c r="AI159" s="923"/>
      <c r="AJ159" s="923"/>
      <c r="AK159" s="923"/>
      <c r="AL159" s="923"/>
      <c r="AM159" s="923"/>
      <c r="AN159" s="923"/>
      <c r="AO159" s="923"/>
      <c r="AP159" s="923"/>
      <c r="AQ159" s="923"/>
      <c r="AR159" s="923"/>
      <c r="AS159" s="923"/>
      <c r="AT159" s="924"/>
      <c r="AU159" s="925">
        <f>SUM(AU149:AX158)</f>
        <v>0</v>
      </c>
      <c r="AV159" s="926"/>
      <c r="AW159" s="926"/>
      <c r="AX159" s="928"/>
      <c r="AY159" s="2">
        <f t="shared" si="11"/>
        <v>0</v>
      </c>
    </row>
    <row r="160" spans="1:51" s="80" customFormat="1" ht="24.75" customHeight="1" x14ac:dyDescent="0.15"/>
    <row r="161" spans="1:51" ht="30" customHeight="1" x14ac:dyDescent="0.15">
      <c r="A161" s="846" t="s">
        <v>95</v>
      </c>
      <c r="B161" s="847"/>
      <c r="C161" s="847"/>
      <c r="D161" s="847"/>
      <c r="E161" s="847"/>
      <c r="F161" s="848"/>
      <c r="G161" s="619" t="s">
        <v>335</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453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34"/>
      <c r="B162" s="849"/>
      <c r="C162" s="849"/>
      <c r="D162" s="849"/>
      <c r="E162" s="849"/>
      <c r="F162" s="850"/>
      <c r="G162" s="573" t="s">
        <v>71</v>
      </c>
      <c r="H162" s="574"/>
      <c r="I162" s="574"/>
      <c r="J162" s="574"/>
      <c r="K162" s="574"/>
      <c r="L162" s="623" t="s">
        <v>75</v>
      </c>
      <c r="M162" s="574"/>
      <c r="N162" s="574"/>
      <c r="O162" s="574"/>
      <c r="P162" s="574"/>
      <c r="Q162" s="574"/>
      <c r="R162" s="574"/>
      <c r="S162" s="574"/>
      <c r="T162" s="574"/>
      <c r="U162" s="574"/>
      <c r="V162" s="574"/>
      <c r="W162" s="574"/>
      <c r="X162" s="575"/>
      <c r="Y162" s="624" t="s">
        <v>81</v>
      </c>
      <c r="Z162" s="625"/>
      <c r="AA162" s="625"/>
      <c r="AB162" s="626"/>
      <c r="AC162" s="573" t="s">
        <v>71</v>
      </c>
      <c r="AD162" s="574"/>
      <c r="AE162" s="574"/>
      <c r="AF162" s="574"/>
      <c r="AG162" s="574"/>
      <c r="AH162" s="623" t="s">
        <v>75</v>
      </c>
      <c r="AI162" s="574"/>
      <c r="AJ162" s="574"/>
      <c r="AK162" s="574"/>
      <c r="AL162" s="574"/>
      <c r="AM162" s="574"/>
      <c r="AN162" s="574"/>
      <c r="AO162" s="574"/>
      <c r="AP162" s="574"/>
      <c r="AQ162" s="574"/>
      <c r="AR162" s="574"/>
      <c r="AS162" s="574"/>
      <c r="AT162" s="575"/>
      <c r="AU162" s="624" t="s">
        <v>81</v>
      </c>
      <c r="AV162" s="625"/>
      <c r="AW162" s="625"/>
      <c r="AX162" s="627"/>
      <c r="AY162" s="2">
        <f t="shared" ref="AY162:AY173" si="12">$AY$161</f>
        <v>0</v>
      </c>
    </row>
    <row r="163" spans="1:51" ht="24.75" customHeight="1" x14ac:dyDescent="0.15">
      <c r="A163" s="834"/>
      <c r="B163" s="849"/>
      <c r="C163" s="849"/>
      <c r="D163" s="849"/>
      <c r="E163" s="849"/>
      <c r="F163" s="850"/>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34"/>
      <c r="B164" s="849"/>
      <c r="C164" s="849"/>
      <c r="D164" s="849"/>
      <c r="E164" s="849"/>
      <c r="F164" s="850"/>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34"/>
      <c r="B165" s="849"/>
      <c r="C165" s="849"/>
      <c r="D165" s="849"/>
      <c r="E165" s="849"/>
      <c r="F165" s="850"/>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34"/>
      <c r="B166" s="849"/>
      <c r="C166" s="849"/>
      <c r="D166" s="849"/>
      <c r="E166" s="849"/>
      <c r="F166" s="850"/>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34"/>
      <c r="B167" s="849"/>
      <c r="C167" s="849"/>
      <c r="D167" s="849"/>
      <c r="E167" s="849"/>
      <c r="F167" s="850"/>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34"/>
      <c r="B168" s="849"/>
      <c r="C168" s="849"/>
      <c r="D168" s="849"/>
      <c r="E168" s="849"/>
      <c r="F168" s="850"/>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34"/>
      <c r="B169" s="849"/>
      <c r="C169" s="849"/>
      <c r="D169" s="849"/>
      <c r="E169" s="849"/>
      <c r="F169" s="850"/>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34"/>
      <c r="B170" s="849"/>
      <c r="C170" s="849"/>
      <c r="D170" s="849"/>
      <c r="E170" s="849"/>
      <c r="F170" s="850"/>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34"/>
      <c r="B171" s="849"/>
      <c r="C171" s="849"/>
      <c r="D171" s="849"/>
      <c r="E171" s="849"/>
      <c r="F171" s="850"/>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34"/>
      <c r="B172" s="849"/>
      <c r="C172" s="849"/>
      <c r="D172" s="849"/>
      <c r="E172" s="849"/>
      <c r="F172" s="850"/>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34"/>
      <c r="B173" s="849"/>
      <c r="C173" s="849"/>
      <c r="D173" s="849"/>
      <c r="E173" s="849"/>
      <c r="F173" s="850"/>
      <c r="G173" s="648" t="s">
        <v>84</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84</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34"/>
      <c r="B174" s="849"/>
      <c r="C174" s="849"/>
      <c r="D174" s="849"/>
      <c r="E174" s="849"/>
      <c r="F174" s="850"/>
      <c r="G174" s="619" t="s">
        <v>454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34"/>
      <c r="B175" s="849"/>
      <c r="C175" s="849"/>
      <c r="D175" s="849"/>
      <c r="E175" s="849"/>
      <c r="F175" s="850"/>
      <c r="G175" s="573" t="s">
        <v>71</v>
      </c>
      <c r="H175" s="574"/>
      <c r="I175" s="574"/>
      <c r="J175" s="574"/>
      <c r="K175" s="574"/>
      <c r="L175" s="623" t="s">
        <v>75</v>
      </c>
      <c r="M175" s="574"/>
      <c r="N175" s="574"/>
      <c r="O175" s="574"/>
      <c r="P175" s="574"/>
      <c r="Q175" s="574"/>
      <c r="R175" s="574"/>
      <c r="S175" s="574"/>
      <c r="T175" s="574"/>
      <c r="U175" s="574"/>
      <c r="V175" s="574"/>
      <c r="W175" s="574"/>
      <c r="X175" s="575"/>
      <c r="Y175" s="624" t="s">
        <v>81</v>
      </c>
      <c r="Z175" s="625"/>
      <c r="AA175" s="625"/>
      <c r="AB175" s="626"/>
      <c r="AC175" s="573" t="s">
        <v>71</v>
      </c>
      <c r="AD175" s="574"/>
      <c r="AE175" s="574"/>
      <c r="AF175" s="574"/>
      <c r="AG175" s="574"/>
      <c r="AH175" s="623" t="s">
        <v>75</v>
      </c>
      <c r="AI175" s="574"/>
      <c r="AJ175" s="574"/>
      <c r="AK175" s="574"/>
      <c r="AL175" s="574"/>
      <c r="AM175" s="574"/>
      <c r="AN175" s="574"/>
      <c r="AO175" s="574"/>
      <c r="AP175" s="574"/>
      <c r="AQ175" s="574"/>
      <c r="AR175" s="574"/>
      <c r="AS175" s="574"/>
      <c r="AT175" s="575"/>
      <c r="AU175" s="624" t="s">
        <v>81</v>
      </c>
      <c r="AV175" s="625"/>
      <c r="AW175" s="625"/>
      <c r="AX175" s="627"/>
      <c r="AY175" s="2">
        <f t="shared" ref="AY175:AY186" si="13">$AY$174</f>
        <v>0</v>
      </c>
    </row>
    <row r="176" spans="1:51" ht="24.75" customHeight="1" x14ac:dyDescent="0.15">
      <c r="A176" s="834"/>
      <c r="B176" s="849"/>
      <c r="C176" s="849"/>
      <c r="D176" s="849"/>
      <c r="E176" s="849"/>
      <c r="F176" s="850"/>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34"/>
      <c r="B177" s="849"/>
      <c r="C177" s="849"/>
      <c r="D177" s="849"/>
      <c r="E177" s="849"/>
      <c r="F177" s="850"/>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34"/>
      <c r="B178" s="849"/>
      <c r="C178" s="849"/>
      <c r="D178" s="849"/>
      <c r="E178" s="849"/>
      <c r="F178" s="850"/>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34"/>
      <c r="B179" s="849"/>
      <c r="C179" s="849"/>
      <c r="D179" s="849"/>
      <c r="E179" s="849"/>
      <c r="F179" s="850"/>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34"/>
      <c r="B180" s="849"/>
      <c r="C180" s="849"/>
      <c r="D180" s="849"/>
      <c r="E180" s="849"/>
      <c r="F180" s="850"/>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34"/>
      <c r="B181" s="849"/>
      <c r="C181" s="849"/>
      <c r="D181" s="849"/>
      <c r="E181" s="849"/>
      <c r="F181" s="850"/>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34"/>
      <c r="B182" s="849"/>
      <c r="C182" s="849"/>
      <c r="D182" s="849"/>
      <c r="E182" s="849"/>
      <c r="F182" s="850"/>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34"/>
      <c r="B183" s="849"/>
      <c r="C183" s="849"/>
      <c r="D183" s="849"/>
      <c r="E183" s="849"/>
      <c r="F183" s="850"/>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34"/>
      <c r="B184" s="849"/>
      <c r="C184" s="849"/>
      <c r="D184" s="849"/>
      <c r="E184" s="849"/>
      <c r="F184" s="850"/>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34"/>
      <c r="B185" s="849"/>
      <c r="C185" s="849"/>
      <c r="D185" s="849"/>
      <c r="E185" s="849"/>
      <c r="F185" s="850"/>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34"/>
      <c r="B186" s="849"/>
      <c r="C186" s="849"/>
      <c r="D186" s="849"/>
      <c r="E186" s="849"/>
      <c r="F186" s="850"/>
      <c r="G186" s="648" t="s">
        <v>84</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84</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34"/>
      <c r="B187" s="849"/>
      <c r="C187" s="849"/>
      <c r="D187" s="849"/>
      <c r="E187" s="849"/>
      <c r="F187" s="850"/>
      <c r="G187" s="619" t="s">
        <v>291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457</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34"/>
      <c r="B188" s="849"/>
      <c r="C188" s="849"/>
      <c r="D188" s="849"/>
      <c r="E188" s="849"/>
      <c r="F188" s="850"/>
      <c r="G188" s="573" t="s">
        <v>71</v>
      </c>
      <c r="H188" s="574"/>
      <c r="I188" s="574"/>
      <c r="J188" s="574"/>
      <c r="K188" s="574"/>
      <c r="L188" s="623" t="s">
        <v>75</v>
      </c>
      <c r="M188" s="574"/>
      <c r="N188" s="574"/>
      <c r="O188" s="574"/>
      <c r="P188" s="574"/>
      <c r="Q188" s="574"/>
      <c r="R188" s="574"/>
      <c r="S188" s="574"/>
      <c r="T188" s="574"/>
      <c r="U188" s="574"/>
      <c r="V188" s="574"/>
      <c r="W188" s="574"/>
      <c r="X188" s="575"/>
      <c r="Y188" s="624" t="s">
        <v>81</v>
      </c>
      <c r="Z188" s="625"/>
      <c r="AA188" s="625"/>
      <c r="AB188" s="626"/>
      <c r="AC188" s="573" t="s">
        <v>71</v>
      </c>
      <c r="AD188" s="574"/>
      <c r="AE188" s="574"/>
      <c r="AF188" s="574"/>
      <c r="AG188" s="574"/>
      <c r="AH188" s="623" t="s">
        <v>75</v>
      </c>
      <c r="AI188" s="574"/>
      <c r="AJ188" s="574"/>
      <c r="AK188" s="574"/>
      <c r="AL188" s="574"/>
      <c r="AM188" s="574"/>
      <c r="AN188" s="574"/>
      <c r="AO188" s="574"/>
      <c r="AP188" s="574"/>
      <c r="AQ188" s="574"/>
      <c r="AR188" s="574"/>
      <c r="AS188" s="574"/>
      <c r="AT188" s="575"/>
      <c r="AU188" s="624" t="s">
        <v>81</v>
      </c>
      <c r="AV188" s="625"/>
      <c r="AW188" s="625"/>
      <c r="AX188" s="627"/>
      <c r="AY188" s="2">
        <f t="shared" ref="AY188:AY199" si="14">$AY$187</f>
        <v>0</v>
      </c>
    </row>
    <row r="189" spans="1:51" ht="24.75" customHeight="1" x14ac:dyDescent="0.15">
      <c r="A189" s="834"/>
      <c r="B189" s="849"/>
      <c r="C189" s="849"/>
      <c r="D189" s="849"/>
      <c r="E189" s="849"/>
      <c r="F189" s="850"/>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34"/>
      <c r="B190" s="849"/>
      <c r="C190" s="849"/>
      <c r="D190" s="849"/>
      <c r="E190" s="849"/>
      <c r="F190" s="850"/>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34"/>
      <c r="B191" s="849"/>
      <c r="C191" s="849"/>
      <c r="D191" s="849"/>
      <c r="E191" s="849"/>
      <c r="F191" s="850"/>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34"/>
      <c r="B192" s="849"/>
      <c r="C192" s="849"/>
      <c r="D192" s="849"/>
      <c r="E192" s="849"/>
      <c r="F192" s="850"/>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34"/>
      <c r="B193" s="849"/>
      <c r="C193" s="849"/>
      <c r="D193" s="849"/>
      <c r="E193" s="849"/>
      <c r="F193" s="850"/>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34"/>
      <c r="B194" s="849"/>
      <c r="C194" s="849"/>
      <c r="D194" s="849"/>
      <c r="E194" s="849"/>
      <c r="F194" s="850"/>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34"/>
      <c r="B195" s="849"/>
      <c r="C195" s="849"/>
      <c r="D195" s="849"/>
      <c r="E195" s="849"/>
      <c r="F195" s="850"/>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34"/>
      <c r="B196" s="849"/>
      <c r="C196" s="849"/>
      <c r="D196" s="849"/>
      <c r="E196" s="849"/>
      <c r="F196" s="850"/>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34"/>
      <c r="B197" s="849"/>
      <c r="C197" s="849"/>
      <c r="D197" s="849"/>
      <c r="E197" s="849"/>
      <c r="F197" s="850"/>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34"/>
      <c r="B198" s="849"/>
      <c r="C198" s="849"/>
      <c r="D198" s="849"/>
      <c r="E198" s="849"/>
      <c r="F198" s="850"/>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34"/>
      <c r="B199" s="849"/>
      <c r="C199" s="849"/>
      <c r="D199" s="849"/>
      <c r="E199" s="849"/>
      <c r="F199" s="850"/>
      <c r="G199" s="648" t="s">
        <v>84</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84</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34"/>
      <c r="B200" s="849"/>
      <c r="C200" s="849"/>
      <c r="D200" s="849"/>
      <c r="E200" s="849"/>
      <c r="F200" s="850"/>
      <c r="G200" s="619" t="s">
        <v>349</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338</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34"/>
      <c r="B201" s="849"/>
      <c r="C201" s="849"/>
      <c r="D201" s="849"/>
      <c r="E201" s="849"/>
      <c r="F201" s="850"/>
      <c r="G201" s="573" t="s">
        <v>71</v>
      </c>
      <c r="H201" s="574"/>
      <c r="I201" s="574"/>
      <c r="J201" s="574"/>
      <c r="K201" s="574"/>
      <c r="L201" s="623" t="s">
        <v>75</v>
      </c>
      <c r="M201" s="574"/>
      <c r="N201" s="574"/>
      <c r="O201" s="574"/>
      <c r="P201" s="574"/>
      <c r="Q201" s="574"/>
      <c r="R201" s="574"/>
      <c r="S201" s="574"/>
      <c r="T201" s="574"/>
      <c r="U201" s="574"/>
      <c r="V201" s="574"/>
      <c r="W201" s="574"/>
      <c r="X201" s="575"/>
      <c r="Y201" s="624" t="s">
        <v>81</v>
      </c>
      <c r="Z201" s="625"/>
      <c r="AA201" s="625"/>
      <c r="AB201" s="626"/>
      <c r="AC201" s="573" t="s">
        <v>71</v>
      </c>
      <c r="AD201" s="574"/>
      <c r="AE201" s="574"/>
      <c r="AF201" s="574"/>
      <c r="AG201" s="574"/>
      <c r="AH201" s="623" t="s">
        <v>75</v>
      </c>
      <c r="AI201" s="574"/>
      <c r="AJ201" s="574"/>
      <c r="AK201" s="574"/>
      <c r="AL201" s="574"/>
      <c r="AM201" s="574"/>
      <c r="AN201" s="574"/>
      <c r="AO201" s="574"/>
      <c r="AP201" s="574"/>
      <c r="AQ201" s="574"/>
      <c r="AR201" s="574"/>
      <c r="AS201" s="574"/>
      <c r="AT201" s="575"/>
      <c r="AU201" s="624" t="s">
        <v>81</v>
      </c>
      <c r="AV201" s="625"/>
      <c r="AW201" s="625"/>
      <c r="AX201" s="627"/>
      <c r="AY201" s="2">
        <f t="shared" ref="AY201:AY212" si="15">$AY$200</f>
        <v>0</v>
      </c>
    </row>
    <row r="202" spans="1:51" ht="24.75" customHeight="1" x14ac:dyDescent="0.15">
      <c r="A202" s="834"/>
      <c r="B202" s="849"/>
      <c r="C202" s="849"/>
      <c r="D202" s="849"/>
      <c r="E202" s="849"/>
      <c r="F202" s="850"/>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34"/>
      <c r="B203" s="849"/>
      <c r="C203" s="849"/>
      <c r="D203" s="849"/>
      <c r="E203" s="849"/>
      <c r="F203" s="850"/>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34"/>
      <c r="B204" s="849"/>
      <c r="C204" s="849"/>
      <c r="D204" s="849"/>
      <c r="E204" s="849"/>
      <c r="F204" s="850"/>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34"/>
      <c r="B205" s="849"/>
      <c r="C205" s="849"/>
      <c r="D205" s="849"/>
      <c r="E205" s="849"/>
      <c r="F205" s="850"/>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34"/>
      <c r="B206" s="849"/>
      <c r="C206" s="849"/>
      <c r="D206" s="849"/>
      <c r="E206" s="849"/>
      <c r="F206" s="850"/>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34"/>
      <c r="B207" s="849"/>
      <c r="C207" s="849"/>
      <c r="D207" s="849"/>
      <c r="E207" s="849"/>
      <c r="F207" s="850"/>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34"/>
      <c r="B208" s="849"/>
      <c r="C208" s="849"/>
      <c r="D208" s="849"/>
      <c r="E208" s="849"/>
      <c r="F208" s="850"/>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34"/>
      <c r="B209" s="849"/>
      <c r="C209" s="849"/>
      <c r="D209" s="849"/>
      <c r="E209" s="849"/>
      <c r="F209" s="850"/>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34"/>
      <c r="B210" s="849"/>
      <c r="C210" s="849"/>
      <c r="D210" s="849"/>
      <c r="E210" s="849"/>
      <c r="F210" s="850"/>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34"/>
      <c r="B211" s="849"/>
      <c r="C211" s="849"/>
      <c r="D211" s="849"/>
      <c r="E211" s="849"/>
      <c r="F211" s="850"/>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29"/>
      <c r="B212" s="930"/>
      <c r="C212" s="930"/>
      <c r="D212" s="930"/>
      <c r="E212" s="930"/>
      <c r="F212" s="931"/>
      <c r="G212" s="217" t="s">
        <v>84</v>
      </c>
      <c r="H212" s="218"/>
      <c r="I212" s="218"/>
      <c r="J212" s="218"/>
      <c r="K212" s="218"/>
      <c r="L212" s="922"/>
      <c r="M212" s="923"/>
      <c r="N212" s="923"/>
      <c r="O212" s="923"/>
      <c r="P212" s="923"/>
      <c r="Q212" s="923"/>
      <c r="R212" s="923"/>
      <c r="S212" s="923"/>
      <c r="T212" s="923"/>
      <c r="U212" s="923"/>
      <c r="V212" s="923"/>
      <c r="W212" s="923"/>
      <c r="X212" s="924"/>
      <c r="Y212" s="925">
        <f>SUM(Y202:AB211)</f>
        <v>0</v>
      </c>
      <c r="Z212" s="926"/>
      <c r="AA212" s="926"/>
      <c r="AB212" s="927"/>
      <c r="AC212" s="217" t="s">
        <v>84</v>
      </c>
      <c r="AD212" s="218"/>
      <c r="AE212" s="218"/>
      <c r="AF212" s="218"/>
      <c r="AG212" s="218"/>
      <c r="AH212" s="922"/>
      <c r="AI212" s="923"/>
      <c r="AJ212" s="923"/>
      <c r="AK212" s="923"/>
      <c r="AL212" s="923"/>
      <c r="AM212" s="923"/>
      <c r="AN212" s="923"/>
      <c r="AO212" s="923"/>
      <c r="AP212" s="923"/>
      <c r="AQ212" s="923"/>
      <c r="AR212" s="923"/>
      <c r="AS212" s="923"/>
      <c r="AT212" s="924"/>
      <c r="AU212" s="925">
        <f>SUM(AU202:AX211)</f>
        <v>0</v>
      </c>
      <c r="AV212" s="926"/>
      <c r="AW212" s="926"/>
      <c r="AX212" s="928"/>
      <c r="AY212" s="2">
        <f t="shared" si="15"/>
        <v>0</v>
      </c>
    </row>
    <row r="213" spans="1:51" s="80" customFormat="1" ht="24.75" customHeight="1" x14ac:dyDescent="0.15"/>
    <row r="214" spans="1:51" ht="30" customHeight="1" x14ac:dyDescent="0.15">
      <c r="A214" s="821" t="s">
        <v>95</v>
      </c>
      <c r="B214" s="932"/>
      <c r="C214" s="932"/>
      <c r="D214" s="932"/>
      <c r="E214" s="932"/>
      <c r="F214" s="933"/>
      <c r="G214" s="619" t="s">
        <v>339</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110</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34"/>
      <c r="B215" s="849"/>
      <c r="C215" s="849"/>
      <c r="D215" s="849"/>
      <c r="E215" s="849"/>
      <c r="F215" s="850"/>
      <c r="G215" s="573" t="s">
        <v>71</v>
      </c>
      <c r="H215" s="574"/>
      <c r="I215" s="574"/>
      <c r="J215" s="574"/>
      <c r="K215" s="574"/>
      <c r="L215" s="623" t="s">
        <v>75</v>
      </c>
      <c r="M215" s="574"/>
      <c r="N215" s="574"/>
      <c r="O215" s="574"/>
      <c r="P215" s="574"/>
      <c r="Q215" s="574"/>
      <c r="R215" s="574"/>
      <c r="S215" s="574"/>
      <c r="T215" s="574"/>
      <c r="U215" s="574"/>
      <c r="V215" s="574"/>
      <c r="W215" s="574"/>
      <c r="X215" s="575"/>
      <c r="Y215" s="624" t="s">
        <v>81</v>
      </c>
      <c r="Z215" s="625"/>
      <c r="AA215" s="625"/>
      <c r="AB215" s="626"/>
      <c r="AC215" s="573" t="s">
        <v>71</v>
      </c>
      <c r="AD215" s="574"/>
      <c r="AE215" s="574"/>
      <c r="AF215" s="574"/>
      <c r="AG215" s="574"/>
      <c r="AH215" s="623" t="s">
        <v>75</v>
      </c>
      <c r="AI215" s="574"/>
      <c r="AJ215" s="574"/>
      <c r="AK215" s="574"/>
      <c r="AL215" s="574"/>
      <c r="AM215" s="574"/>
      <c r="AN215" s="574"/>
      <c r="AO215" s="574"/>
      <c r="AP215" s="574"/>
      <c r="AQ215" s="574"/>
      <c r="AR215" s="574"/>
      <c r="AS215" s="574"/>
      <c r="AT215" s="575"/>
      <c r="AU215" s="624" t="s">
        <v>81</v>
      </c>
      <c r="AV215" s="625"/>
      <c r="AW215" s="625"/>
      <c r="AX215" s="627"/>
      <c r="AY215" s="2">
        <f t="shared" ref="AY215:AY226" si="16">$AY$214</f>
        <v>0</v>
      </c>
    </row>
    <row r="216" spans="1:51" ht="24.75" customHeight="1" x14ac:dyDescent="0.15">
      <c r="A216" s="834"/>
      <c r="B216" s="849"/>
      <c r="C216" s="849"/>
      <c r="D216" s="849"/>
      <c r="E216" s="849"/>
      <c r="F216" s="850"/>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34"/>
      <c r="B217" s="849"/>
      <c r="C217" s="849"/>
      <c r="D217" s="849"/>
      <c r="E217" s="849"/>
      <c r="F217" s="850"/>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34"/>
      <c r="B218" s="849"/>
      <c r="C218" s="849"/>
      <c r="D218" s="849"/>
      <c r="E218" s="849"/>
      <c r="F218" s="850"/>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34"/>
      <c r="B219" s="849"/>
      <c r="C219" s="849"/>
      <c r="D219" s="849"/>
      <c r="E219" s="849"/>
      <c r="F219" s="850"/>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34"/>
      <c r="B220" s="849"/>
      <c r="C220" s="849"/>
      <c r="D220" s="849"/>
      <c r="E220" s="849"/>
      <c r="F220" s="850"/>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34"/>
      <c r="B221" s="849"/>
      <c r="C221" s="849"/>
      <c r="D221" s="849"/>
      <c r="E221" s="849"/>
      <c r="F221" s="850"/>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34"/>
      <c r="B222" s="849"/>
      <c r="C222" s="849"/>
      <c r="D222" s="849"/>
      <c r="E222" s="849"/>
      <c r="F222" s="850"/>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34"/>
      <c r="B223" s="849"/>
      <c r="C223" s="849"/>
      <c r="D223" s="849"/>
      <c r="E223" s="849"/>
      <c r="F223" s="850"/>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34"/>
      <c r="B224" s="849"/>
      <c r="C224" s="849"/>
      <c r="D224" s="849"/>
      <c r="E224" s="849"/>
      <c r="F224" s="850"/>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34"/>
      <c r="B225" s="849"/>
      <c r="C225" s="849"/>
      <c r="D225" s="849"/>
      <c r="E225" s="849"/>
      <c r="F225" s="850"/>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34"/>
      <c r="B226" s="849"/>
      <c r="C226" s="849"/>
      <c r="D226" s="849"/>
      <c r="E226" s="849"/>
      <c r="F226" s="850"/>
      <c r="G226" s="648" t="s">
        <v>84</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84</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34"/>
      <c r="B227" s="849"/>
      <c r="C227" s="849"/>
      <c r="D227" s="849"/>
      <c r="E227" s="849"/>
      <c r="F227" s="850"/>
      <c r="G227" s="619" t="s">
        <v>459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353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34"/>
      <c r="B228" s="849"/>
      <c r="C228" s="849"/>
      <c r="D228" s="849"/>
      <c r="E228" s="849"/>
      <c r="F228" s="850"/>
      <c r="G228" s="573" t="s">
        <v>71</v>
      </c>
      <c r="H228" s="574"/>
      <c r="I228" s="574"/>
      <c r="J228" s="574"/>
      <c r="K228" s="574"/>
      <c r="L228" s="623" t="s">
        <v>75</v>
      </c>
      <c r="M228" s="574"/>
      <c r="N228" s="574"/>
      <c r="O228" s="574"/>
      <c r="P228" s="574"/>
      <c r="Q228" s="574"/>
      <c r="R228" s="574"/>
      <c r="S228" s="574"/>
      <c r="T228" s="574"/>
      <c r="U228" s="574"/>
      <c r="V228" s="574"/>
      <c r="W228" s="574"/>
      <c r="X228" s="575"/>
      <c r="Y228" s="624" t="s">
        <v>81</v>
      </c>
      <c r="Z228" s="625"/>
      <c r="AA228" s="625"/>
      <c r="AB228" s="626"/>
      <c r="AC228" s="573" t="s">
        <v>71</v>
      </c>
      <c r="AD228" s="574"/>
      <c r="AE228" s="574"/>
      <c r="AF228" s="574"/>
      <c r="AG228" s="574"/>
      <c r="AH228" s="623" t="s">
        <v>75</v>
      </c>
      <c r="AI228" s="574"/>
      <c r="AJ228" s="574"/>
      <c r="AK228" s="574"/>
      <c r="AL228" s="574"/>
      <c r="AM228" s="574"/>
      <c r="AN228" s="574"/>
      <c r="AO228" s="574"/>
      <c r="AP228" s="574"/>
      <c r="AQ228" s="574"/>
      <c r="AR228" s="574"/>
      <c r="AS228" s="574"/>
      <c r="AT228" s="575"/>
      <c r="AU228" s="624" t="s">
        <v>81</v>
      </c>
      <c r="AV228" s="625"/>
      <c r="AW228" s="625"/>
      <c r="AX228" s="627"/>
      <c r="AY228" s="2">
        <f t="shared" ref="AY228:AY239" si="17">$AY$227</f>
        <v>0</v>
      </c>
    </row>
    <row r="229" spans="1:51" ht="24.75" customHeight="1" x14ac:dyDescent="0.15">
      <c r="A229" s="834"/>
      <c r="B229" s="849"/>
      <c r="C229" s="849"/>
      <c r="D229" s="849"/>
      <c r="E229" s="849"/>
      <c r="F229" s="850"/>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34"/>
      <c r="B230" s="849"/>
      <c r="C230" s="849"/>
      <c r="D230" s="849"/>
      <c r="E230" s="849"/>
      <c r="F230" s="850"/>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34"/>
      <c r="B231" s="849"/>
      <c r="C231" s="849"/>
      <c r="D231" s="849"/>
      <c r="E231" s="849"/>
      <c r="F231" s="850"/>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34"/>
      <c r="B232" s="849"/>
      <c r="C232" s="849"/>
      <c r="D232" s="849"/>
      <c r="E232" s="849"/>
      <c r="F232" s="850"/>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34"/>
      <c r="B233" s="849"/>
      <c r="C233" s="849"/>
      <c r="D233" s="849"/>
      <c r="E233" s="849"/>
      <c r="F233" s="850"/>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34"/>
      <c r="B234" s="849"/>
      <c r="C234" s="849"/>
      <c r="D234" s="849"/>
      <c r="E234" s="849"/>
      <c r="F234" s="850"/>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34"/>
      <c r="B235" s="849"/>
      <c r="C235" s="849"/>
      <c r="D235" s="849"/>
      <c r="E235" s="849"/>
      <c r="F235" s="850"/>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34"/>
      <c r="B236" s="849"/>
      <c r="C236" s="849"/>
      <c r="D236" s="849"/>
      <c r="E236" s="849"/>
      <c r="F236" s="850"/>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34"/>
      <c r="B237" s="849"/>
      <c r="C237" s="849"/>
      <c r="D237" s="849"/>
      <c r="E237" s="849"/>
      <c r="F237" s="850"/>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34"/>
      <c r="B238" s="849"/>
      <c r="C238" s="849"/>
      <c r="D238" s="849"/>
      <c r="E238" s="849"/>
      <c r="F238" s="850"/>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34"/>
      <c r="B239" s="849"/>
      <c r="C239" s="849"/>
      <c r="D239" s="849"/>
      <c r="E239" s="849"/>
      <c r="F239" s="850"/>
      <c r="G239" s="648" t="s">
        <v>84</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84</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34"/>
      <c r="B240" s="849"/>
      <c r="C240" s="849"/>
      <c r="D240" s="849"/>
      <c r="E240" s="849"/>
      <c r="F240" s="850"/>
      <c r="G240" s="619" t="s">
        <v>460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461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34"/>
      <c r="B241" s="849"/>
      <c r="C241" s="849"/>
      <c r="D241" s="849"/>
      <c r="E241" s="849"/>
      <c r="F241" s="850"/>
      <c r="G241" s="573" t="s">
        <v>71</v>
      </c>
      <c r="H241" s="574"/>
      <c r="I241" s="574"/>
      <c r="J241" s="574"/>
      <c r="K241" s="574"/>
      <c r="L241" s="623" t="s">
        <v>75</v>
      </c>
      <c r="M241" s="574"/>
      <c r="N241" s="574"/>
      <c r="O241" s="574"/>
      <c r="P241" s="574"/>
      <c r="Q241" s="574"/>
      <c r="R241" s="574"/>
      <c r="S241" s="574"/>
      <c r="T241" s="574"/>
      <c r="U241" s="574"/>
      <c r="V241" s="574"/>
      <c r="W241" s="574"/>
      <c r="X241" s="575"/>
      <c r="Y241" s="624" t="s">
        <v>81</v>
      </c>
      <c r="Z241" s="625"/>
      <c r="AA241" s="625"/>
      <c r="AB241" s="626"/>
      <c r="AC241" s="573" t="s">
        <v>71</v>
      </c>
      <c r="AD241" s="574"/>
      <c r="AE241" s="574"/>
      <c r="AF241" s="574"/>
      <c r="AG241" s="574"/>
      <c r="AH241" s="623" t="s">
        <v>75</v>
      </c>
      <c r="AI241" s="574"/>
      <c r="AJ241" s="574"/>
      <c r="AK241" s="574"/>
      <c r="AL241" s="574"/>
      <c r="AM241" s="574"/>
      <c r="AN241" s="574"/>
      <c r="AO241" s="574"/>
      <c r="AP241" s="574"/>
      <c r="AQ241" s="574"/>
      <c r="AR241" s="574"/>
      <c r="AS241" s="574"/>
      <c r="AT241" s="575"/>
      <c r="AU241" s="624" t="s">
        <v>81</v>
      </c>
      <c r="AV241" s="625"/>
      <c r="AW241" s="625"/>
      <c r="AX241" s="627"/>
      <c r="AY241" s="2">
        <f t="shared" ref="AY241:AY252" si="18">$AY$240</f>
        <v>0</v>
      </c>
    </row>
    <row r="242" spans="1:51" ht="24.75" customHeight="1" x14ac:dyDescent="0.15">
      <c r="A242" s="834"/>
      <c r="B242" s="849"/>
      <c r="C242" s="849"/>
      <c r="D242" s="849"/>
      <c r="E242" s="849"/>
      <c r="F242" s="850"/>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34"/>
      <c r="B243" s="849"/>
      <c r="C243" s="849"/>
      <c r="D243" s="849"/>
      <c r="E243" s="849"/>
      <c r="F243" s="850"/>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34"/>
      <c r="B244" s="849"/>
      <c r="C244" s="849"/>
      <c r="D244" s="849"/>
      <c r="E244" s="849"/>
      <c r="F244" s="850"/>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34"/>
      <c r="B245" s="849"/>
      <c r="C245" s="849"/>
      <c r="D245" s="849"/>
      <c r="E245" s="849"/>
      <c r="F245" s="850"/>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34"/>
      <c r="B246" s="849"/>
      <c r="C246" s="849"/>
      <c r="D246" s="849"/>
      <c r="E246" s="849"/>
      <c r="F246" s="850"/>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34"/>
      <c r="B247" s="849"/>
      <c r="C247" s="849"/>
      <c r="D247" s="849"/>
      <c r="E247" s="849"/>
      <c r="F247" s="850"/>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34"/>
      <c r="B248" s="849"/>
      <c r="C248" s="849"/>
      <c r="D248" s="849"/>
      <c r="E248" s="849"/>
      <c r="F248" s="850"/>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34"/>
      <c r="B249" s="849"/>
      <c r="C249" s="849"/>
      <c r="D249" s="849"/>
      <c r="E249" s="849"/>
      <c r="F249" s="850"/>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34"/>
      <c r="B250" s="849"/>
      <c r="C250" s="849"/>
      <c r="D250" s="849"/>
      <c r="E250" s="849"/>
      <c r="F250" s="850"/>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34"/>
      <c r="B251" s="849"/>
      <c r="C251" s="849"/>
      <c r="D251" s="849"/>
      <c r="E251" s="849"/>
      <c r="F251" s="850"/>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34"/>
      <c r="B252" s="849"/>
      <c r="C252" s="849"/>
      <c r="D252" s="849"/>
      <c r="E252" s="849"/>
      <c r="F252" s="850"/>
      <c r="G252" s="648" t="s">
        <v>84</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84</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34"/>
      <c r="B253" s="849"/>
      <c r="C253" s="849"/>
      <c r="D253" s="849"/>
      <c r="E253" s="849"/>
      <c r="F253" s="850"/>
      <c r="G253" s="619" t="s">
        <v>73</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287</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34"/>
      <c r="B254" s="849"/>
      <c r="C254" s="849"/>
      <c r="D254" s="849"/>
      <c r="E254" s="849"/>
      <c r="F254" s="850"/>
      <c r="G254" s="573" t="s">
        <v>71</v>
      </c>
      <c r="H254" s="574"/>
      <c r="I254" s="574"/>
      <c r="J254" s="574"/>
      <c r="K254" s="574"/>
      <c r="L254" s="623" t="s">
        <v>75</v>
      </c>
      <c r="M254" s="574"/>
      <c r="N254" s="574"/>
      <c r="O254" s="574"/>
      <c r="P254" s="574"/>
      <c r="Q254" s="574"/>
      <c r="R254" s="574"/>
      <c r="S254" s="574"/>
      <c r="T254" s="574"/>
      <c r="U254" s="574"/>
      <c r="V254" s="574"/>
      <c r="W254" s="574"/>
      <c r="X254" s="575"/>
      <c r="Y254" s="624" t="s">
        <v>81</v>
      </c>
      <c r="Z254" s="625"/>
      <c r="AA254" s="625"/>
      <c r="AB254" s="626"/>
      <c r="AC254" s="573" t="s">
        <v>71</v>
      </c>
      <c r="AD254" s="574"/>
      <c r="AE254" s="574"/>
      <c r="AF254" s="574"/>
      <c r="AG254" s="574"/>
      <c r="AH254" s="623" t="s">
        <v>75</v>
      </c>
      <c r="AI254" s="574"/>
      <c r="AJ254" s="574"/>
      <c r="AK254" s="574"/>
      <c r="AL254" s="574"/>
      <c r="AM254" s="574"/>
      <c r="AN254" s="574"/>
      <c r="AO254" s="574"/>
      <c r="AP254" s="574"/>
      <c r="AQ254" s="574"/>
      <c r="AR254" s="574"/>
      <c r="AS254" s="574"/>
      <c r="AT254" s="575"/>
      <c r="AU254" s="624" t="s">
        <v>81</v>
      </c>
      <c r="AV254" s="625"/>
      <c r="AW254" s="625"/>
      <c r="AX254" s="627"/>
      <c r="AY254" s="2">
        <f t="shared" ref="AY254:AY265" si="19">$AY$253</f>
        <v>0</v>
      </c>
    </row>
    <row r="255" spans="1:51" ht="24.75" customHeight="1" x14ac:dyDescent="0.15">
      <c r="A255" s="834"/>
      <c r="B255" s="849"/>
      <c r="C255" s="849"/>
      <c r="D255" s="849"/>
      <c r="E255" s="849"/>
      <c r="F255" s="850"/>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34"/>
      <c r="B256" s="849"/>
      <c r="C256" s="849"/>
      <c r="D256" s="849"/>
      <c r="E256" s="849"/>
      <c r="F256" s="850"/>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34"/>
      <c r="B257" s="849"/>
      <c r="C257" s="849"/>
      <c r="D257" s="849"/>
      <c r="E257" s="849"/>
      <c r="F257" s="850"/>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34"/>
      <c r="B258" s="849"/>
      <c r="C258" s="849"/>
      <c r="D258" s="849"/>
      <c r="E258" s="849"/>
      <c r="F258" s="850"/>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34"/>
      <c r="B259" s="849"/>
      <c r="C259" s="849"/>
      <c r="D259" s="849"/>
      <c r="E259" s="849"/>
      <c r="F259" s="850"/>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34"/>
      <c r="B260" s="849"/>
      <c r="C260" s="849"/>
      <c r="D260" s="849"/>
      <c r="E260" s="849"/>
      <c r="F260" s="850"/>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34"/>
      <c r="B261" s="849"/>
      <c r="C261" s="849"/>
      <c r="D261" s="849"/>
      <c r="E261" s="849"/>
      <c r="F261" s="850"/>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34"/>
      <c r="B262" s="849"/>
      <c r="C262" s="849"/>
      <c r="D262" s="849"/>
      <c r="E262" s="849"/>
      <c r="F262" s="850"/>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34"/>
      <c r="B263" s="849"/>
      <c r="C263" s="849"/>
      <c r="D263" s="849"/>
      <c r="E263" s="849"/>
      <c r="F263" s="850"/>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34"/>
      <c r="B264" s="849"/>
      <c r="C264" s="849"/>
      <c r="D264" s="849"/>
      <c r="E264" s="849"/>
      <c r="F264" s="850"/>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29"/>
      <c r="B265" s="930"/>
      <c r="C265" s="930"/>
      <c r="D265" s="930"/>
      <c r="E265" s="930"/>
      <c r="F265" s="931"/>
      <c r="G265" s="217" t="s">
        <v>84</v>
      </c>
      <c r="H265" s="218"/>
      <c r="I265" s="218"/>
      <c r="J265" s="218"/>
      <c r="K265" s="218"/>
      <c r="L265" s="922"/>
      <c r="M265" s="923"/>
      <c r="N265" s="923"/>
      <c r="O265" s="923"/>
      <c r="P265" s="923"/>
      <c r="Q265" s="923"/>
      <c r="R265" s="923"/>
      <c r="S265" s="923"/>
      <c r="T265" s="923"/>
      <c r="U265" s="923"/>
      <c r="V265" s="923"/>
      <c r="W265" s="923"/>
      <c r="X265" s="924"/>
      <c r="Y265" s="925">
        <f>SUM(Y255:AB264)</f>
        <v>0</v>
      </c>
      <c r="Z265" s="926"/>
      <c r="AA265" s="926"/>
      <c r="AB265" s="927"/>
      <c r="AC265" s="217" t="s">
        <v>84</v>
      </c>
      <c r="AD265" s="218"/>
      <c r="AE265" s="218"/>
      <c r="AF265" s="218"/>
      <c r="AG265" s="218"/>
      <c r="AH265" s="922"/>
      <c r="AI265" s="923"/>
      <c r="AJ265" s="923"/>
      <c r="AK265" s="923"/>
      <c r="AL265" s="923"/>
      <c r="AM265" s="923"/>
      <c r="AN265" s="923"/>
      <c r="AO265" s="923"/>
      <c r="AP265" s="923"/>
      <c r="AQ265" s="923"/>
      <c r="AR265" s="923"/>
      <c r="AS265" s="923"/>
      <c r="AT265" s="924"/>
      <c r="AU265" s="925">
        <f>SUM(AU255:AX264)</f>
        <v>0</v>
      </c>
      <c r="AV265" s="926"/>
      <c r="AW265" s="926"/>
      <c r="AX265" s="92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29" t="s">
        <v>97</v>
      </c>
      <c r="K3" s="610"/>
      <c r="L3" s="610"/>
      <c r="M3" s="610"/>
      <c r="N3" s="610"/>
      <c r="O3" s="610"/>
      <c r="P3" s="364" t="s">
        <v>23</v>
      </c>
      <c r="Q3" s="364"/>
      <c r="R3" s="364"/>
      <c r="S3" s="364"/>
      <c r="T3" s="364"/>
      <c r="U3" s="364"/>
      <c r="V3" s="364"/>
      <c r="W3" s="364"/>
      <c r="X3" s="364"/>
      <c r="Y3" s="660" t="s">
        <v>462</v>
      </c>
      <c r="Z3" s="660"/>
      <c r="AA3" s="660"/>
      <c r="AB3" s="660"/>
      <c r="AC3" s="429" t="s">
        <v>389</v>
      </c>
      <c r="AD3" s="429"/>
      <c r="AE3" s="429"/>
      <c r="AF3" s="429"/>
      <c r="AG3" s="429"/>
      <c r="AH3" s="660" t="s">
        <v>421</v>
      </c>
      <c r="AI3" s="364"/>
      <c r="AJ3" s="364"/>
      <c r="AK3" s="364"/>
      <c r="AL3" s="364" t="s">
        <v>24</v>
      </c>
      <c r="AM3" s="364"/>
      <c r="AN3" s="364"/>
      <c r="AO3" s="247"/>
      <c r="AP3" s="429" t="s">
        <v>466</v>
      </c>
      <c r="AQ3" s="429"/>
      <c r="AR3" s="429"/>
      <c r="AS3" s="429"/>
      <c r="AT3" s="429"/>
      <c r="AU3" s="429"/>
      <c r="AV3" s="429"/>
      <c r="AW3" s="429"/>
      <c r="AX3" s="429"/>
      <c r="AY3">
        <f>$AY$2</f>
        <v>0</v>
      </c>
    </row>
    <row r="4" spans="1:51" ht="26.25" customHeight="1" x14ac:dyDescent="0.15">
      <c r="A4" s="934">
        <v>1</v>
      </c>
      <c r="B4" s="934">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35"/>
      <c r="AD4" s="935"/>
      <c r="AE4" s="935"/>
      <c r="AF4" s="935"/>
      <c r="AG4" s="935"/>
      <c r="AH4" s="686"/>
      <c r="AI4" s="686"/>
      <c r="AJ4" s="686"/>
      <c r="AK4" s="686"/>
      <c r="AL4" s="671"/>
      <c r="AM4" s="672"/>
      <c r="AN4" s="672"/>
      <c r="AO4" s="673"/>
      <c r="AP4" s="278"/>
      <c r="AQ4" s="278"/>
      <c r="AR4" s="278"/>
      <c r="AS4" s="278"/>
      <c r="AT4" s="278"/>
      <c r="AU4" s="278"/>
      <c r="AV4" s="278"/>
      <c r="AW4" s="278"/>
      <c r="AX4" s="278"/>
      <c r="AY4" s="2">
        <f>$AY$2</f>
        <v>0</v>
      </c>
    </row>
    <row r="5" spans="1:51" ht="26.25" customHeight="1" x14ac:dyDescent="0.15">
      <c r="A5" s="934">
        <v>2</v>
      </c>
      <c r="B5" s="934">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35"/>
      <c r="AD5" s="935"/>
      <c r="AE5" s="935"/>
      <c r="AF5" s="935"/>
      <c r="AG5" s="935"/>
      <c r="AH5" s="686"/>
      <c r="AI5" s="686"/>
      <c r="AJ5" s="686"/>
      <c r="AK5" s="686"/>
      <c r="AL5" s="671"/>
      <c r="AM5" s="672"/>
      <c r="AN5" s="672"/>
      <c r="AO5" s="673"/>
      <c r="AP5" s="278"/>
      <c r="AQ5" s="278"/>
      <c r="AR5" s="278"/>
      <c r="AS5" s="278"/>
      <c r="AT5" s="278"/>
      <c r="AU5" s="278"/>
      <c r="AV5" s="278"/>
      <c r="AW5" s="278"/>
      <c r="AX5" s="278"/>
      <c r="AY5" s="2">
        <f>COUNTA($C$5)</f>
        <v>0</v>
      </c>
    </row>
    <row r="6" spans="1:51" ht="26.25" customHeight="1" x14ac:dyDescent="0.15">
      <c r="A6" s="934">
        <v>3</v>
      </c>
      <c r="B6" s="934">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35"/>
      <c r="AD6" s="935"/>
      <c r="AE6" s="935"/>
      <c r="AF6" s="935"/>
      <c r="AG6" s="935"/>
      <c r="AH6" s="686"/>
      <c r="AI6" s="686"/>
      <c r="AJ6" s="686"/>
      <c r="AK6" s="686"/>
      <c r="AL6" s="671"/>
      <c r="AM6" s="672"/>
      <c r="AN6" s="672"/>
      <c r="AO6" s="673"/>
      <c r="AP6" s="278"/>
      <c r="AQ6" s="278"/>
      <c r="AR6" s="278"/>
      <c r="AS6" s="278"/>
      <c r="AT6" s="278"/>
      <c r="AU6" s="278"/>
      <c r="AV6" s="278"/>
      <c r="AW6" s="278"/>
      <c r="AX6" s="278"/>
      <c r="AY6" s="2">
        <f>COUNTA($C$6)</f>
        <v>0</v>
      </c>
    </row>
    <row r="7" spans="1:51" ht="26.25" customHeight="1" x14ac:dyDescent="0.15">
      <c r="A7" s="934">
        <v>4</v>
      </c>
      <c r="B7" s="934">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35"/>
      <c r="AD7" s="935"/>
      <c r="AE7" s="935"/>
      <c r="AF7" s="935"/>
      <c r="AG7" s="935"/>
      <c r="AH7" s="686"/>
      <c r="AI7" s="686"/>
      <c r="AJ7" s="686"/>
      <c r="AK7" s="686"/>
      <c r="AL7" s="671"/>
      <c r="AM7" s="672"/>
      <c r="AN7" s="672"/>
      <c r="AO7" s="673"/>
      <c r="AP7" s="278"/>
      <c r="AQ7" s="278"/>
      <c r="AR7" s="278"/>
      <c r="AS7" s="278"/>
      <c r="AT7" s="278"/>
      <c r="AU7" s="278"/>
      <c r="AV7" s="278"/>
      <c r="AW7" s="278"/>
      <c r="AX7" s="278"/>
      <c r="AY7" s="2">
        <f>COUNTA($C$7)</f>
        <v>0</v>
      </c>
    </row>
    <row r="8" spans="1:51" ht="26.25" customHeight="1" x14ac:dyDescent="0.15">
      <c r="A8" s="934">
        <v>5</v>
      </c>
      <c r="B8" s="934">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35"/>
      <c r="AD8" s="935"/>
      <c r="AE8" s="935"/>
      <c r="AF8" s="935"/>
      <c r="AG8" s="935"/>
      <c r="AH8" s="686"/>
      <c r="AI8" s="686"/>
      <c r="AJ8" s="686"/>
      <c r="AK8" s="686"/>
      <c r="AL8" s="671"/>
      <c r="AM8" s="672"/>
      <c r="AN8" s="672"/>
      <c r="AO8" s="673"/>
      <c r="AP8" s="278"/>
      <c r="AQ8" s="278"/>
      <c r="AR8" s="278"/>
      <c r="AS8" s="278"/>
      <c r="AT8" s="278"/>
      <c r="AU8" s="278"/>
      <c r="AV8" s="278"/>
      <c r="AW8" s="278"/>
      <c r="AX8" s="278"/>
      <c r="AY8" s="2">
        <f>COUNTA($C$8)</f>
        <v>0</v>
      </c>
    </row>
    <row r="9" spans="1:51" ht="26.25" customHeight="1" x14ac:dyDescent="0.15">
      <c r="A9" s="934">
        <v>6</v>
      </c>
      <c r="B9" s="934">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35"/>
      <c r="AD9" s="935"/>
      <c r="AE9" s="935"/>
      <c r="AF9" s="935"/>
      <c r="AG9" s="935"/>
      <c r="AH9" s="686"/>
      <c r="AI9" s="686"/>
      <c r="AJ9" s="686"/>
      <c r="AK9" s="686"/>
      <c r="AL9" s="671"/>
      <c r="AM9" s="672"/>
      <c r="AN9" s="672"/>
      <c r="AO9" s="673"/>
      <c r="AP9" s="278"/>
      <c r="AQ9" s="278"/>
      <c r="AR9" s="278"/>
      <c r="AS9" s="278"/>
      <c r="AT9" s="278"/>
      <c r="AU9" s="278"/>
      <c r="AV9" s="278"/>
      <c r="AW9" s="278"/>
      <c r="AX9" s="278"/>
      <c r="AY9" s="2">
        <f>COUNTA($C$9)</f>
        <v>0</v>
      </c>
    </row>
    <row r="10" spans="1:51" ht="26.25" customHeight="1" x14ac:dyDescent="0.15">
      <c r="A10" s="934">
        <v>7</v>
      </c>
      <c r="B10" s="934">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35"/>
      <c r="AD10" s="935"/>
      <c r="AE10" s="935"/>
      <c r="AF10" s="935"/>
      <c r="AG10" s="935"/>
      <c r="AH10" s="686"/>
      <c r="AI10" s="686"/>
      <c r="AJ10" s="686"/>
      <c r="AK10" s="686"/>
      <c r="AL10" s="671"/>
      <c r="AM10" s="672"/>
      <c r="AN10" s="672"/>
      <c r="AO10" s="673"/>
      <c r="AP10" s="278"/>
      <c r="AQ10" s="278"/>
      <c r="AR10" s="278"/>
      <c r="AS10" s="278"/>
      <c r="AT10" s="278"/>
      <c r="AU10" s="278"/>
      <c r="AV10" s="278"/>
      <c r="AW10" s="278"/>
      <c r="AX10" s="278"/>
      <c r="AY10" s="2">
        <f>COUNTA($C$10)</f>
        <v>0</v>
      </c>
    </row>
    <row r="11" spans="1:51" ht="26.25" customHeight="1" x14ac:dyDescent="0.15">
      <c r="A11" s="934">
        <v>8</v>
      </c>
      <c r="B11" s="934">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35"/>
      <c r="AD11" s="935"/>
      <c r="AE11" s="935"/>
      <c r="AF11" s="935"/>
      <c r="AG11" s="935"/>
      <c r="AH11" s="686"/>
      <c r="AI11" s="686"/>
      <c r="AJ11" s="686"/>
      <c r="AK11" s="686"/>
      <c r="AL11" s="671"/>
      <c r="AM11" s="672"/>
      <c r="AN11" s="672"/>
      <c r="AO11" s="673"/>
      <c r="AP11" s="278"/>
      <c r="AQ11" s="278"/>
      <c r="AR11" s="278"/>
      <c r="AS11" s="278"/>
      <c r="AT11" s="278"/>
      <c r="AU11" s="278"/>
      <c r="AV11" s="278"/>
      <c r="AW11" s="278"/>
      <c r="AX11" s="278"/>
      <c r="AY11" s="2">
        <f>COUNTA($C$11)</f>
        <v>0</v>
      </c>
    </row>
    <row r="12" spans="1:51" ht="26.25" customHeight="1" x14ac:dyDescent="0.15">
      <c r="A12" s="934">
        <v>9</v>
      </c>
      <c r="B12" s="934">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35"/>
      <c r="AD12" s="935"/>
      <c r="AE12" s="935"/>
      <c r="AF12" s="935"/>
      <c r="AG12" s="935"/>
      <c r="AH12" s="686"/>
      <c r="AI12" s="686"/>
      <c r="AJ12" s="686"/>
      <c r="AK12" s="686"/>
      <c r="AL12" s="671"/>
      <c r="AM12" s="672"/>
      <c r="AN12" s="672"/>
      <c r="AO12" s="673"/>
      <c r="AP12" s="278"/>
      <c r="AQ12" s="278"/>
      <c r="AR12" s="278"/>
      <c r="AS12" s="278"/>
      <c r="AT12" s="278"/>
      <c r="AU12" s="278"/>
      <c r="AV12" s="278"/>
      <c r="AW12" s="278"/>
      <c r="AX12" s="278"/>
      <c r="AY12" s="2">
        <f>COUNTA($C$12)</f>
        <v>0</v>
      </c>
    </row>
    <row r="13" spans="1:51" ht="26.25" customHeight="1" x14ac:dyDescent="0.15">
      <c r="A13" s="934">
        <v>10</v>
      </c>
      <c r="B13" s="934">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35"/>
      <c r="AD13" s="935"/>
      <c r="AE13" s="935"/>
      <c r="AF13" s="935"/>
      <c r="AG13" s="935"/>
      <c r="AH13" s="686"/>
      <c r="AI13" s="686"/>
      <c r="AJ13" s="686"/>
      <c r="AK13" s="686"/>
      <c r="AL13" s="671"/>
      <c r="AM13" s="672"/>
      <c r="AN13" s="672"/>
      <c r="AO13" s="673"/>
      <c r="AP13" s="278"/>
      <c r="AQ13" s="278"/>
      <c r="AR13" s="278"/>
      <c r="AS13" s="278"/>
      <c r="AT13" s="278"/>
      <c r="AU13" s="278"/>
      <c r="AV13" s="278"/>
      <c r="AW13" s="278"/>
      <c r="AX13" s="278"/>
      <c r="AY13" s="2">
        <f>COUNTA($C$13)</f>
        <v>0</v>
      </c>
    </row>
    <row r="14" spans="1:51" ht="26.25" customHeight="1" x14ac:dyDescent="0.15">
      <c r="A14" s="934">
        <v>11</v>
      </c>
      <c r="B14" s="934">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35"/>
      <c r="AD14" s="935"/>
      <c r="AE14" s="935"/>
      <c r="AF14" s="935"/>
      <c r="AG14" s="935"/>
      <c r="AH14" s="686"/>
      <c r="AI14" s="686"/>
      <c r="AJ14" s="686"/>
      <c r="AK14" s="686"/>
      <c r="AL14" s="671"/>
      <c r="AM14" s="672"/>
      <c r="AN14" s="672"/>
      <c r="AO14" s="673"/>
      <c r="AP14" s="278"/>
      <c r="AQ14" s="278"/>
      <c r="AR14" s="278"/>
      <c r="AS14" s="278"/>
      <c r="AT14" s="278"/>
      <c r="AU14" s="278"/>
      <c r="AV14" s="278"/>
      <c r="AW14" s="278"/>
      <c r="AX14" s="278"/>
      <c r="AY14" s="2">
        <f>COUNTA($C$14)</f>
        <v>0</v>
      </c>
    </row>
    <row r="15" spans="1:51" ht="26.25" customHeight="1" x14ac:dyDescent="0.15">
      <c r="A15" s="934">
        <v>12</v>
      </c>
      <c r="B15" s="934">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35"/>
      <c r="AD15" s="935"/>
      <c r="AE15" s="935"/>
      <c r="AF15" s="935"/>
      <c r="AG15" s="935"/>
      <c r="AH15" s="686"/>
      <c r="AI15" s="686"/>
      <c r="AJ15" s="686"/>
      <c r="AK15" s="686"/>
      <c r="AL15" s="671"/>
      <c r="AM15" s="672"/>
      <c r="AN15" s="672"/>
      <c r="AO15" s="673"/>
      <c r="AP15" s="278"/>
      <c r="AQ15" s="278"/>
      <c r="AR15" s="278"/>
      <c r="AS15" s="278"/>
      <c r="AT15" s="278"/>
      <c r="AU15" s="278"/>
      <c r="AV15" s="278"/>
      <c r="AW15" s="278"/>
      <c r="AX15" s="278"/>
      <c r="AY15" s="2">
        <f>COUNTA($C$15)</f>
        <v>0</v>
      </c>
    </row>
    <row r="16" spans="1:51" ht="26.25" customHeight="1" x14ac:dyDescent="0.15">
      <c r="A16" s="934">
        <v>13</v>
      </c>
      <c r="B16" s="934">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35"/>
      <c r="AD16" s="935"/>
      <c r="AE16" s="935"/>
      <c r="AF16" s="935"/>
      <c r="AG16" s="935"/>
      <c r="AH16" s="686"/>
      <c r="AI16" s="686"/>
      <c r="AJ16" s="686"/>
      <c r="AK16" s="686"/>
      <c r="AL16" s="671"/>
      <c r="AM16" s="672"/>
      <c r="AN16" s="672"/>
      <c r="AO16" s="673"/>
      <c r="AP16" s="278"/>
      <c r="AQ16" s="278"/>
      <c r="AR16" s="278"/>
      <c r="AS16" s="278"/>
      <c r="AT16" s="278"/>
      <c r="AU16" s="278"/>
      <c r="AV16" s="278"/>
      <c r="AW16" s="278"/>
      <c r="AX16" s="278"/>
      <c r="AY16" s="2">
        <f>COUNTA($C$16)</f>
        <v>0</v>
      </c>
    </row>
    <row r="17" spans="1:51" ht="26.25" customHeight="1" x14ac:dyDescent="0.15">
      <c r="A17" s="934">
        <v>14</v>
      </c>
      <c r="B17" s="934">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35"/>
      <c r="AD17" s="935"/>
      <c r="AE17" s="935"/>
      <c r="AF17" s="935"/>
      <c r="AG17" s="935"/>
      <c r="AH17" s="686"/>
      <c r="AI17" s="686"/>
      <c r="AJ17" s="686"/>
      <c r="AK17" s="686"/>
      <c r="AL17" s="671"/>
      <c r="AM17" s="672"/>
      <c r="AN17" s="672"/>
      <c r="AO17" s="673"/>
      <c r="AP17" s="278"/>
      <c r="AQ17" s="278"/>
      <c r="AR17" s="278"/>
      <c r="AS17" s="278"/>
      <c r="AT17" s="278"/>
      <c r="AU17" s="278"/>
      <c r="AV17" s="278"/>
      <c r="AW17" s="278"/>
      <c r="AX17" s="278"/>
      <c r="AY17" s="2">
        <f>COUNTA($C$17)</f>
        <v>0</v>
      </c>
    </row>
    <row r="18" spans="1:51" ht="26.25" customHeight="1" x14ac:dyDescent="0.15">
      <c r="A18" s="934">
        <v>15</v>
      </c>
      <c r="B18" s="934">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35"/>
      <c r="AD18" s="935"/>
      <c r="AE18" s="935"/>
      <c r="AF18" s="935"/>
      <c r="AG18" s="935"/>
      <c r="AH18" s="686"/>
      <c r="AI18" s="686"/>
      <c r="AJ18" s="686"/>
      <c r="AK18" s="686"/>
      <c r="AL18" s="671"/>
      <c r="AM18" s="672"/>
      <c r="AN18" s="672"/>
      <c r="AO18" s="673"/>
      <c r="AP18" s="278"/>
      <c r="AQ18" s="278"/>
      <c r="AR18" s="278"/>
      <c r="AS18" s="278"/>
      <c r="AT18" s="278"/>
      <c r="AU18" s="278"/>
      <c r="AV18" s="278"/>
      <c r="AW18" s="278"/>
      <c r="AX18" s="278"/>
      <c r="AY18" s="2">
        <f>COUNTA($C$18)</f>
        <v>0</v>
      </c>
    </row>
    <row r="19" spans="1:51" ht="26.25" customHeight="1" x14ac:dyDescent="0.15">
      <c r="A19" s="934">
        <v>16</v>
      </c>
      <c r="B19" s="934">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35"/>
      <c r="AD19" s="935"/>
      <c r="AE19" s="935"/>
      <c r="AF19" s="935"/>
      <c r="AG19" s="935"/>
      <c r="AH19" s="686"/>
      <c r="AI19" s="686"/>
      <c r="AJ19" s="686"/>
      <c r="AK19" s="686"/>
      <c r="AL19" s="671"/>
      <c r="AM19" s="672"/>
      <c r="AN19" s="672"/>
      <c r="AO19" s="673"/>
      <c r="AP19" s="278"/>
      <c r="AQ19" s="278"/>
      <c r="AR19" s="278"/>
      <c r="AS19" s="278"/>
      <c r="AT19" s="278"/>
      <c r="AU19" s="278"/>
      <c r="AV19" s="278"/>
      <c r="AW19" s="278"/>
      <c r="AX19" s="278"/>
      <c r="AY19" s="2">
        <f>COUNTA($C$19)</f>
        <v>0</v>
      </c>
    </row>
    <row r="20" spans="1:51" ht="26.25" customHeight="1" x14ac:dyDescent="0.15">
      <c r="A20" s="934">
        <v>17</v>
      </c>
      <c r="B20" s="934">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35"/>
      <c r="AD20" s="935"/>
      <c r="AE20" s="935"/>
      <c r="AF20" s="935"/>
      <c r="AG20" s="935"/>
      <c r="AH20" s="686"/>
      <c r="AI20" s="686"/>
      <c r="AJ20" s="686"/>
      <c r="AK20" s="686"/>
      <c r="AL20" s="671"/>
      <c r="AM20" s="672"/>
      <c r="AN20" s="672"/>
      <c r="AO20" s="673"/>
      <c r="AP20" s="278"/>
      <c r="AQ20" s="278"/>
      <c r="AR20" s="278"/>
      <c r="AS20" s="278"/>
      <c r="AT20" s="278"/>
      <c r="AU20" s="278"/>
      <c r="AV20" s="278"/>
      <c r="AW20" s="278"/>
      <c r="AX20" s="278"/>
      <c r="AY20" s="2">
        <f>COUNTA($C$20)</f>
        <v>0</v>
      </c>
    </row>
    <row r="21" spans="1:51" ht="26.25" customHeight="1" x14ac:dyDescent="0.15">
      <c r="A21" s="934">
        <v>18</v>
      </c>
      <c r="B21" s="934">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35"/>
      <c r="AD21" s="935"/>
      <c r="AE21" s="935"/>
      <c r="AF21" s="935"/>
      <c r="AG21" s="935"/>
      <c r="AH21" s="686"/>
      <c r="AI21" s="686"/>
      <c r="AJ21" s="686"/>
      <c r="AK21" s="686"/>
      <c r="AL21" s="671"/>
      <c r="AM21" s="672"/>
      <c r="AN21" s="672"/>
      <c r="AO21" s="673"/>
      <c r="AP21" s="278"/>
      <c r="AQ21" s="278"/>
      <c r="AR21" s="278"/>
      <c r="AS21" s="278"/>
      <c r="AT21" s="278"/>
      <c r="AU21" s="278"/>
      <c r="AV21" s="278"/>
      <c r="AW21" s="278"/>
      <c r="AX21" s="278"/>
      <c r="AY21" s="2">
        <f>COUNTA($C$21)</f>
        <v>0</v>
      </c>
    </row>
    <row r="22" spans="1:51" ht="26.25" customHeight="1" x14ac:dyDescent="0.15">
      <c r="A22" s="934">
        <v>19</v>
      </c>
      <c r="B22" s="934">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35"/>
      <c r="AD22" s="935"/>
      <c r="AE22" s="935"/>
      <c r="AF22" s="935"/>
      <c r="AG22" s="935"/>
      <c r="AH22" s="686"/>
      <c r="AI22" s="686"/>
      <c r="AJ22" s="686"/>
      <c r="AK22" s="686"/>
      <c r="AL22" s="671"/>
      <c r="AM22" s="672"/>
      <c r="AN22" s="672"/>
      <c r="AO22" s="673"/>
      <c r="AP22" s="278"/>
      <c r="AQ22" s="278"/>
      <c r="AR22" s="278"/>
      <c r="AS22" s="278"/>
      <c r="AT22" s="278"/>
      <c r="AU22" s="278"/>
      <c r="AV22" s="278"/>
      <c r="AW22" s="278"/>
      <c r="AX22" s="278"/>
      <c r="AY22" s="2">
        <f>COUNTA($C$22)</f>
        <v>0</v>
      </c>
    </row>
    <row r="23" spans="1:51" ht="26.25" customHeight="1" x14ac:dyDescent="0.15">
      <c r="A23" s="934">
        <v>20</v>
      </c>
      <c r="B23" s="934">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35"/>
      <c r="AD23" s="935"/>
      <c r="AE23" s="935"/>
      <c r="AF23" s="935"/>
      <c r="AG23" s="935"/>
      <c r="AH23" s="686"/>
      <c r="AI23" s="686"/>
      <c r="AJ23" s="686"/>
      <c r="AK23" s="686"/>
      <c r="AL23" s="671"/>
      <c r="AM23" s="672"/>
      <c r="AN23" s="672"/>
      <c r="AO23" s="673"/>
      <c r="AP23" s="278"/>
      <c r="AQ23" s="278"/>
      <c r="AR23" s="278"/>
      <c r="AS23" s="278"/>
      <c r="AT23" s="278"/>
      <c r="AU23" s="278"/>
      <c r="AV23" s="278"/>
      <c r="AW23" s="278"/>
      <c r="AX23" s="278"/>
      <c r="AY23" s="2">
        <f>COUNTA($C$23)</f>
        <v>0</v>
      </c>
    </row>
    <row r="24" spans="1:51" ht="26.25" customHeight="1" x14ac:dyDescent="0.15">
      <c r="A24" s="934">
        <v>21</v>
      </c>
      <c r="B24" s="934">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35"/>
      <c r="AD24" s="935"/>
      <c r="AE24" s="935"/>
      <c r="AF24" s="935"/>
      <c r="AG24" s="935"/>
      <c r="AH24" s="686"/>
      <c r="AI24" s="686"/>
      <c r="AJ24" s="686"/>
      <c r="AK24" s="686"/>
      <c r="AL24" s="671"/>
      <c r="AM24" s="672"/>
      <c r="AN24" s="672"/>
      <c r="AO24" s="673"/>
      <c r="AP24" s="278"/>
      <c r="AQ24" s="278"/>
      <c r="AR24" s="278"/>
      <c r="AS24" s="278"/>
      <c r="AT24" s="278"/>
      <c r="AU24" s="278"/>
      <c r="AV24" s="278"/>
      <c r="AW24" s="278"/>
      <c r="AX24" s="278"/>
      <c r="AY24" s="2">
        <f>COUNTA($C$24)</f>
        <v>0</v>
      </c>
    </row>
    <row r="25" spans="1:51" ht="26.25" customHeight="1" x14ac:dyDescent="0.15">
      <c r="A25" s="934">
        <v>22</v>
      </c>
      <c r="B25" s="934">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35"/>
      <c r="AD25" s="935"/>
      <c r="AE25" s="935"/>
      <c r="AF25" s="935"/>
      <c r="AG25" s="935"/>
      <c r="AH25" s="686"/>
      <c r="AI25" s="686"/>
      <c r="AJ25" s="686"/>
      <c r="AK25" s="686"/>
      <c r="AL25" s="671"/>
      <c r="AM25" s="672"/>
      <c r="AN25" s="672"/>
      <c r="AO25" s="673"/>
      <c r="AP25" s="278"/>
      <c r="AQ25" s="278"/>
      <c r="AR25" s="278"/>
      <c r="AS25" s="278"/>
      <c r="AT25" s="278"/>
      <c r="AU25" s="278"/>
      <c r="AV25" s="278"/>
      <c r="AW25" s="278"/>
      <c r="AX25" s="278"/>
      <c r="AY25" s="2">
        <f>COUNTA($C$25)</f>
        <v>0</v>
      </c>
    </row>
    <row r="26" spans="1:51" ht="26.25" customHeight="1" x14ac:dyDescent="0.15">
      <c r="A26" s="934">
        <v>23</v>
      </c>
      <c r="B26" s="934">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35"/>
      <c r="AD26" s="935"/>
      <c r="AE26" s="935"/>
      <c r="AF26" s="935"/>
      <c r="AG26" s="935"/>
      <c r="AH26" s="686"/>
      <c r="AI26" s="686"/>
      <c r="AJ26" s="686"/>
      <c r="AK26" s="686"/>
      <c r="AL26" s="671"/>
      <c r="AM26" s="672"/>
      <c r="AN26" s="672"/>
      <c r="AO26" s="673"/>
      <c r="AP26" s="278"/>
      <c r="AQ26" s="278"/>
      <c r="AR26" s="278"/>
      <c r="AS26" s="278"/>
      <c r="AT26" s="278"/>
      <c r="AU26" s="278"/>
      <c r="AV26" s="278"/>
      <c r="AW26" s="278"/>
      <c r="AX26" s="278"/>
      <c r="AY26" s="2">
        <f>COUNTA($C$26)</f>
        <v>0</v>
      </c>
    </row>
    <row r="27" spans="1:51" ht="26.25" customHeight="1" x14ac:dyDescent="0.15">
      <c r="A27" s="934">
        <v>24</v>
      </c>
      <c r="B27" s="934">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35"/>
      <c r="AD27" s="935"/>
      <c r="AE27" s="935"/>
      <c r="AF27" s="935"/>
      <c r="AG27" s="935"/>
      <c r="AH27" s="686"/>
      <c r="AI27" s="686"/>
      <c r="AJ27" s="686"/>
      <c r="AK27" s="686"/>
      <c r="AL27" s="671"/>
      <c r="AM27" s="672"/>
      <c r="AN27" s="672"/>
      <c r="AO27" s="673"/>
      <c r="AP27" s="278"/>
      <c r="AQ27" s="278"/>
      <c r="AR27" s="278"/>
      <c r="AS27" s="278"/>
      <c r="AT27" s="278"/>
      <c r="AU27" s="278"/>
      <c r="AV27" s="278"/>
      <c r="AW27" s="278"/>
      <c r="AX27" s="278"/>
      <c r="AY27" s="2">
        <f>COUNTA($C$27)</f>
        <v>0</v>
      </c>
    </row>
    <row r="28" spans="1:51" ht="26.25" customHeight="1" x14ac:dyDescent="0.15">
      <c r="A28" s="934">
        <v>25</v>
      </c>
      <c r="B28" s="934">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35"/>
      <c r="AD28" s="935"/>
      <c r="AE28" s="935"/>
      <c r="AF28" s="935"/>
      <c r="AG28" s="935"/>
      <c r="AH28" s="686"/>
      <c r="AI28" s="686"/>
      <c r="AJ28" s="686"/>
      <c r="AK28" s="686"/>
      <c r="AL28" s="671"/>
      <c r="AM28" s="672"/>
      <c r="AN28" s="672"/>
      <c r="AO28" s="673"/>
      <c r="AP28" s="278"/>
      <c r="AQ28" s="278"/>
      <c r="AR28" s="278"/>
      <c r="AS28" s="278"/>
      <c r="AT28" s="278"/>
      <c r="AU28" s="278"/>
      <c r="AV28" s="278"/>
      <c r="AW28" s="278"/>
      <c r="AX28" s="278"/>
      <c r="AY28" s="2">
        <f>COUNTA($C$28)</f>
        <v>0</v>
      </c>
    </row>
    <row r="29" spans="1:51" ht="26.25" customHeight="1" x14ac:dyDescent="0.15">
      <c r="A29" s="934">
        <v>26</v>
      </c>
      <c r="B29" s="934">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35"/>
      <c r="AD29" s="935"/>
      <c r="AE29" s="935"/>
      <c r="AF29" s="935"/>
      <c r="AG29" s="935"/>
      <c r="AH29" s="686"/>
      <c r="AI29" s="686"/>
      <c r="AJ29" s="686"/>
      <c r="AK29" s="686"/>
      <c r="AL29" s="671"/>
      <c r="AM29" s="672"/>
      <c r="AN29" s="672"/>
      <c r="AO29" s="673"/>
      <c r="AP29" s="278"/>
      <c r="AQ29" s="278"/>
      <c r="AR29" s="278"/>
      <c r="AS29" s="278"/>
      <c r="AT29" s="278"/>
      <c r="AU29" s="278"/>
      <c r="AV29" s="278"/>
      <c r="AW29" s="278"/>
      <c r="AX29" s="278"/>
      <c r="AY29" s="2">
        <f>COUNTA($C$29)</f>
        <v>0</v>
      </c>
    </row>
    <row r="30" spans="1:51" ht="26.25" customHeight="1" x14ac:dyDescent="0.15">
      <c r="A30" s="934">
        <v>27</v>
      </c>
      <c r="B30" s="934">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35"/>
      <c r="AD30" s="935"/>
      <c r="AE30" s="935"/>
      <c r="AF30" s="935"/>
      <c r="AG30" s="935"/>
      <c r="AH30" s="686"/>
      <c r="AI30" s="686"/>
      <c r="AJ30" s="686"/>
      <c r="AK30" s="686"/>
      <c r="AL30" s="671"/>
      <c r="AM30" s="672"/>
      <c r="AN30" s="672"/>
      <c r="AO30" s="673"/>
      <c r="AP30" s="278"/>
      <c r="AQ30" s="278"/>
      <c r="AR30" s="278"/>
      <c r="AS30" s="278"/>
      <c r="AT30" s="278"/>
      <c r="AU30" s="278"/>
      <c r="AV30" s="278"/>
      <c r="AW30" s="278"/>
      <c r="AX30" s="278"/>
      <c r="AY30" s="2">
        <f>COUNTA($C$30)</f>
        <v>0</v>
      </c>
    </row>
    <row r="31" spans="1:51" ht="26.25" customHeight="1" x14ac:dyDescent="0.15">
      <c r="A31" s="934">
        <v>28</v>
      </c>
      <c r="B31" s="934">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35"/>
      <c r="AD31" s="935"/>
      <c r="AE31" s="935"/>
      <c r="AF31" s="935"/>
      <c r="AG31" s="935"/>
      <c r="AH31" s="686"/>
      <c r="AI31" s="686"/>
      <c r="AJ31" s="686"/>
      <c r="AK31" s="686"/>
      <c r="AL31" s="671"/>
      <c r="AM31" s="672"/>
      <c r="AN31" s="672"/>
      <c r="AO31" s="673"/>
      <c r="AP31" s="278"/>
      <c r="AQ31" s="278"/>
      <c r="AR31" s="278"/>
      <c r="AS31" s="278"/>
      <c r="AT31" s="278"/>
      <c r="AU31" s="278"/>
      <c r="AV31" s="278"/>
      <c r="AW31" s="278"/>
      <c r="AX31" s="278"/>
      <c r="AY31" s="2">
        <f>COUNTA($C$31)</f>
        <v>0</v>
      </c>
    </row>
    <row r="32" spans="1:51" ht="26.25" customHeight="1" x14ac:dyDescent="0.15">
      <c r="A32" s="934">
        <v>29</v>
      </c>
      <c r="B32" s="934">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35"/>
      <c r="AD32" s="935"/>
      <c r="AE32" s="935"/>
      <c r="AF32" s="935"/>
      <c r="AG32" s="935"/>
      <c r="AH32" s="686"/>
      <c r="AI32" s="686"/>
      <c r="AJ32" s="686"/>
      <c r="AK32" s="686"/>
      <c r="AL32" s="671"/>
      <c r="AM32" s="672"/>
      <c r="AN32" s="672"/>
      <c r="AO32" s="673"/>
      <c r="AP32" s="278"/>
      <c r="AQ32" s="278"/>
      <c r="AR32" s="278"/>
      <c r="AS32" s="278"/>
      <c r="AT32" s="278"/>
      <c r="AU32" s="278"/>
      <c r="AV32" s="278"/>
      <c r="AW32" s="278"/>
      <c r="AX32" s="278"/>
      <c r="AY32" s="2">
        <f>COUNTA($C$32)</f>
        <v>0</v>
      </c>
    </row>
    <row r="33" spans="1:51" ht="26.25" customHeight="1" x14ac:dyDescent="0.15">
      <c r="A33" s="934">
        <v>30</v>
      </c>
      <c r="B33" s="934">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35"/>
      <c r="AD33" s="935"/>
      <c r="AE33" s="935"/>
      <c r="AF33" s="935"/>
      <c r="AG33" s="935"/>
      <c r="AH33" s="686"/>
      <c r="AI33" s="686"/>
      <c r="AJ33" s="686"/>
      <c r="AK33" s="686"/>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29" t="s">
        <v>97</v>
      </c>
      <c r="K36" s="610"/>
      <c r="L36" s="610"/>
      <c r="M36" s="610"/>
      <c r="N36" s="610"/>
      <c r="O36" s="610"/>
      <c r="P36" s="364" t="s">
        <v>23</v>
      </c>
      <c r="Q36" s="364"/>
      <c r="R36" s="364"/>
      <c r="S36" s="364"/>
      <c r="T36" s="364"/>
      <c r="U36" s="364"/>
      <c r="V36" s="364"/>
      <c r="W36" s="364"/>
      <c r="X36" s="364"/>
      <c r="Y36" s="660" t="s">
        <v>462</v>
      </c>
      <c r="Z36" s="660"/>
      <c r="AA36" s="660"/>
      <c r="AB36" s="660"/>
      <c r="AC36" s="429" t="s">
        <v>389</v>
      </c>
      <c r="AD36" s="429"/>
      <c r="AE36" s="429"/>
      <c r="AF36" s="429"/>
      <c r="AG36" s="429"/>
      <c r="AH36" s="660" t="s">
        <v>421</v>
      </c>
      <c r="AI36" s="364"/>
      <c r="AJ36" s="364"/>
      <c r="AK36" s="364"/>
      <c r="AL36" s="364" t="s">
        <v>24</v>
      </c>
      <c r="AM36" s="364"/>
      <c r="AN36" s="364"/>
      <c r="AO36" s="247"/>
      <c r="AP36" s="429" t="s">
        <v>466</v>
      </c>
      <c r="AQ36" s="429"/>
      <c r="AR36" s="429"/>
      <c r="AS36" s="429"/>
      <c r="AT36" s="429"/>
      <c r="AU36" s="429"/>
      <c r="AV36" s="429"/>
      <c r="AW36" s="429"/>
      <c r="AX36" s="429"/>
      <c r="AY36">
        <f>$AY$34</f>
        <v>0</v>
      </c>
    </row>
    <row r="37" spans="1:51" ht="26.25" customHeight="1" x14ac:dyDescent="0.15">
      <c r="A37" s="934">
        <v>1</v>
      </c>
      <c r="B37" s="934">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35"/>
      <c r="AD37" s="935"/>
      <c r="AE37" s="935"/>
      <c r="AF37" s="935"/>
      <c r="AG37" s="935"/>
      <c r="AH37" s="686"/>
      <c r="AI37" s="686"/>
      <c r="AJ37" s="686"/>
      <c r="AK37" s="686"/>
      <c r="AL37" s="671"/>
      <c r="AM37" s="672"/>
      <c r="AN37" s="672"/>
      <c r="AO37" s="673"/>
      <c r="AP37" s="278"/>
      <c r="AQ37" s="278"/>
      <c r="AR37" s="278"/>
      <c r="AS37" s="278"/>
      <c r="AT37" s="278"/>
      <c r="AU37" s="278"/>
      <c r="AV37" s="278"/>
      <c r="AW37" s="278"/>
      <c r="AX37" s="278"/>
      <c r="AY37" s="2">
        <f>$AY$34</f>
        <v>0</v>
      </c>
    </row>
    <row r="38" spans="1:51" ht="26.25" customHeight="1" x14ac:dyDescent="0.15">
      <c r="A38" s="934">
        <v>2</v>
      </c>
      <c r="B38" s="934">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35"/>
      <c r="AD38" s="935"/>
      <c r="AE38" s="935"/>
      <c r="AF38" s="935"/>
      <c r="AG38" s="935"/>
      <c r="AH38" s="686"/>
      <c r="AI38" s="686"/>
      <c r="AJ38" s="686"/>
      <c r="AK38" s="686"/>
      <c r="AL38" s="671"/>
      <c r="AM38" s="672"/>
      <c r="AN38" s="672"/>
      <c r="AO38" s="673"/>
      <c r="AP38" s="278"/>
      <c r="AQ38" s="278"/>
      <c r="AR38" s="278"/>
      <c r="AS38" s="278"/>
      <c r="AT38" s="278"/>
      <c r="AU38" s="278"/>
      <c r="AV38" s="278"/>
      <c r="AW38" s="278"/>
      <c r="AX38" s="278"/>
      <c r="AY38" s="2">
        <f>COUNTA($C$38)</f>
        <v>0</v>
      </c>
    </row>
    <row r="39" spans="1:51" ht="26.25" customHeight="1" x14ac:dyDescent="0.15">
      <c r="A39" s="934">
        <v>3</v>
      </c>
      <c r="B39" s="934">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35"/>
      <c r="AD39" s="935"/>
      <c r="AE39" s="935"/>
      <c r="AF39" s="935"/>
      <c r="AG39" s="935"/>
      <c r="AH39" s="686"/>
      <c r="AI39" s="686"/>
      <c r="AJ39" s="686"/>
      <c r="AK39" s="686"/>
      <c r="AL39" s="671"/>
      <c r="AM39" s="672"/>
      <c r="AN39" s="672"/>
      <c r="AO39" s="673"/>
      <c r="AP39" s="278"/>
      <c r="AQ39" s="278"/>
      <c r="AR39" s="278"/>
      <c r="AS39" s="278"/>
      <c r="AT39" s="278"/>
      <c r="AU39" s="278"/>
      <c r="AV39" s="278"/>
      <c r="AW39" s="278"/>
      <c r="AX39" s="278"/>
      <c r="AY39" s="2">
        <f>COUNTA($C$39)</f>
        <v>0</v>
      </c>
    </row>
    <row r="40" spans="1:51" ht="26.25" customHeight="1" x14ac:dyDescent="0.15">
      <c r="A40" s="934">
        <v>4</v>
      </c>
      <c r="B40" s="934">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35"/>
      <c r="AD40" s="935"/>
      <c r="AE40" s="935"/>
      <c r="AF40" s="935"/>
      <c r="AG40" s="935"/>
      <c r="AH40" s="686"/>
      <c r="AI40" s="686"/>
      <c r="AJ40" s="686"/>
      <c r="AK40" s="686"/>
      <c r="AL40" s="671"/>
      <c r="AM40" s="672"/>
      <c r="AN40" s="672"/>
      <c r="AO40" s="673"/>
      <c r="AP40" s="278"/>
      <c r="AQ40" s="278"/>
      <c r="AR40" s="278"/>
      <c r="AS40" s="278"/>
      <c r="AT40" s="278"/>
      <c r="AU40" s="278"/>
      <c r="AV40" s="278"/>
      <c r="AW40" s="278"/>
      <c r="AX40" s="278"/>
      <c r="AY40" s="2">
        <f>COUNTA($C$40)</f>
        <v>0</v>
      </c>
    </row>
    <row r="41" spans="1:51" ht="26.25" customHeight="1" x14ac:dyDescent="0.15">
      <c r="A41" s="934">
        <v>5</v>
      </c>
      <c r="B41" s="934">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35"/>
      <c r="AD41" s="935"/>
      <c r="AE41" s="935"/>
      <c r="AF41" s="935"/>
      <c r="AG41" s="935"/>
      <c r="AH41" s="686"/>
      <c r="AI41" s="686"/>
      <c r="AJ41" s="686"/>
      <c r="AK41" s="686"/>
      <c r="AL41" s="671"/>
      <c r="AM41" s="672"/>
      <c r="AN41" s="672"/>
      <c r="AO41" s="673"/>
      <c r="AP41" s="278"/>
      <c r="AQ41" s="278"/>
      <c r="AR41" s="278"/>
      <c r="AS41" s="278"/>
      <c r="AT41" s="278"/>
      <c r="AU41" s="278"/>
      <c r="AV41" s="278"/>
      <c r="AW41" s="278"/>
      <c r="AX41" s="278"/>
      <c r="AY41" s="2">
        <f>COUNTA($C$41)</f>
        <v>0</v>
      </c>
    </row>
    <row r="42" spans="1:51" ht="26.25" customHeight="1" x14ac:dyDescent="0.15">
      <c r="A42" s="934">
        <v>6</v>
      </c>
      <c r="B42" s="934">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35"/>
      <c r="AD42" s="935"/>
      <c r="AE42" s="935"/>
      <c r="AF42" s="935"/>
      <c r="AG42" s="935"/>
      <c r="AH42" s="686"/>
      <c r="AI42" s="686"/>
      <c r="AJ42" s="686"/>
      <c r="AK42" s="686"/>
      <c r="AL42" s="671"/>
      <c r="AM42" s="672"/>
      <c r="AN42" s="672"/>
      <c r="AO42" s="673"/>
      <c r="AP42" s="278"/>
      <c r="AQ42" s="278"/>
      <c r="AR42" s="278"/>
      <c r="AS42" s="278"/>
      <c r="AT42" s="278"/>
      <c r="AU42" s="278"/>
      <c r="AV42" s="278"/>
      <c r="AW42" s="278"/>
      <c r="AX42" s="278"/>
      <c r="AY42" s="2">
        <f>COUNTA($C$42)</f>
        <v>0</v>
      </c>
    </row>
    <row r="43" spans="1:51" ht="26.25" customHeight="1" x14ac:dyDescent="0.15">
      <c r="A43" s="934">
        <v>7</v>
      </c>
      <c r="B43" s="934">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35"/>
      <c r="AD43" s="935"/>
      <c r="AE43" s="935"/>
      <c r="AF43" s="935"/>
      <c r="AG43" s="935"/>
      <c r="AH43" s="686"/>
      <c r="AI43" s="686"/>
      <c r="AJ43" s="686"/>
      <c r="AK43" s="686"/>
      <c r="AL43" s="671"/>
      <c r="AM43" s="672"/>
      <c r="AN43" s="672"/>
      <c r="AO43" s="673"/>
      <c r="AP43" s="278"/>
      <c r="AQ43" s="278"/>
      <c r="AR43" s="278"/>
      <c r="AS43" s="278"/>
      <c r="AT43" s="278"/>
      <c r="AU43" s="278"/>
      <c r="AV43" s="278"/>
      <c r="AW43" s="278"/>
      <c r="AX43" s="278"/>
      <c r="AY43" s="2">
        <f>COUNTA($C$43)</f>
        <v>0</v>
      </c>
    </row>
    <row r="44" spans="1:51" ht="26.25" customHeight="1" x14ac:dyDescent="0.15">
      <c r="A44" s="934">
        <v>8</v>
      </c>
      <c r="B44" s="934">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35"/>
      <c r="AD44" s="935"/>
      <c r="AE44" s="935"/>
      <c r="AF44" s="935"/>
      <c r="AG44" s="935"/>
      <c r="AH44" s="686"/>
      <c r="AI44" s="686"/>
      <c r="AJ44" s="686"/>
      <c r="AK44" s="686"/>
      <c r="AL44" s="671"/>
      <c r="AM44" s="672"/>
      <c r="AN44" s="672"/>
      <c r="AO44" s="673"/>
      <c r="AP44" s="278"/>
      <c r="AQ44" s="278"/>
      <c r="AR44" s="278"/>
      <c r="AS44" s="278"/>
      <c r="AT44" s="278"/>
      <c r="AU44" s="278"/>
      <c r="AV44" s="278"/>
      <c r="AW44" s="278"/>
      <c r="AX44" s="278"/>
      <c r="AY44" s="2">
        <f>COUNTA($C$44)</f>
        <v>0</v>
      </c>
    </row>
    <row r="45" spans="1:51" ht="26.25" customHeight="1" x14ac:dyDescent="0.15">
      <c r="A45" s="934">
        <v>9</v>
      </c>
      <c r="B45" s="934">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35"/>
      <c r="AD45" s="935"/>
      <c r="AE45" s="935"/>
      <c r="AF45" s="935"/>
      <c r="AG45" s="935"/>
      <c r="AH45" s="686"/>
      <c r="AI45" s="686"/>
      <c r="AJ45" s="686"/>
      <c r="AK45" s="686"/>
      <c r="AL45" s="671"/>
      <c r="AM45" s="672"/>
      <c r="AN45" s="672"/>
      <c r="AO45" s="673"/>
      <c r="AP45" s="278"/>
      <c r="AQ45" s="278"/>
      <c r="AR45" s="278"/>
      <c r="AS45" s="278"/>
      <c r="AT45" s="278"/>
      <c r="AU45" s="278"/>
      <c r="AV45" s="278"/>
      <c r="AW45" s="278"/>
      <c r="AX45" s="278"/>
      <c r="AY45" s="2">
        <f>COUNTA($C$45)</f>
        <v>0</v>
      </c>
    </row>
    <row r="46" spans="1:51" ht="26.25" customHeight="1" x14ac:dyDescent="0.15">
      <c r="A46" s="934">
        <v>10</v>
      </c>
      <c r="B46" s="934">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35"/>
      <c r="AD46" s="935"/>
      <c r="AE46" s="935"/>
      <c r="AF46" s="935"/>
      <c r="AG46" s="935"/>
      <c r="AH46" s="686"/>
      <c r="AI46" s="686"/>
      <c r="AJ46" s="686"/>
      <c r="AK46" s="686"/>
      <c r="AL46" s="671"/>
      <c r="AM46" s="672"/>
      <c r="AN46" s="672"/>
      <c r="AO46" s="673"/>
      <c r="AP46" s="278"/>
      <c r="AQ46" s="278"/>
      <c r="AR46" s="278"/>
      <c r="AS46" s="278"/>
      <c r="AT46" s="278"/>
      <c r="AU46" s="278"/>
      <c r="AV46" s="278"/>
      <c r="AW46" s="278"/>
      <c r="AX46" s="278"/>
      <c r="AY46" s="2">
        <f>COUNTA($C$46)</f>
        <v>0</v>
      </c>
    </row>
    <row r="47" spans="1:51" ht="26.25" customHeight="1" x14ac:dyDescent="0.15">
      <c r="A47" s="934">
        <v>11</v>
      </c>
      <c r="B47" s="934">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35"/>
      <c r="AD47" s="935"/>
      <c r="AE47" s="935"/>
      <c r="AF47" s="935"/>
      <c r="AG47" s="935"/>
      <c r="AH47" s="686"/>
      <c r="AI47" s="686"/>
      <c r="AJ47" s="686"/>
      <c r="AK47" s="686"/>
      <c r="AL47" s="671"/>
      <c r="AM47" s="672"/>
      <c r="AN47" s="672"/>
      <c r="AO47" s="673"/>
      <c r="AP47" s="278"/>
      <c r="AQ47" s="278"/>
      <c r="AR47" s="278"/>
      <c r="AS47" s="278"/>
      <c r="AT47" s="278"/>
      <c r="AU47" s="278"/>
      <c r="AV47" s="278"/>
      <c r="AW47" s="278"/>
      <c r="AX47" s="278"/>
      <c r="AY47" s="2">
        <f>COUNTA($C$47)</f>
        <v>0</v>
      </c>
    </row>
    <row r="48" spans="1:51" ht="26.25" customHeight="1" x14ac:dyDescent="0.15">
      <c r="A48" s="934">
        <v>12</v>
      </c>
      <c r="B48" s="934">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35"/>
      <c r="AD48" s="935"/>
      <c r="AE48" s="935"/>
      <c r="AF48" s="935"/>
      <c r="AG48" s="935"/>
      <c r="AH48" s="686"/>
      <c r="AI48" s="686"/>
      <c r="AJ48" s="686"/>
      <c r="AK48" s="686"/>
      <c r="AL48" s="671"/>
      <c r="AM48" s="672"/>
      <c r="AN48" s="672"/>
      <c r="AO48" s="673"/>
      <c r="AP48" s="278"/>
      <c r="AQ48" s="278"/>
      <c r="AR48" s="278"/>
      <c r="AS48" s="278"/>
      <c r="AT48" s="278"/>
      <c r="AU48" s="278"/>
      <c r="AV48" s="278"/>
      <c r="AW48" s="278"/>
      <c r="AX48" s="278"/>
      <c r="AY48" s="2">
        <f>COUNTA($C$48)</f>
        <v>0</v>
      </c>
    </row>
    <row r="49" spans="1:51" ht="26.25" customHeight="1" x14ac:dyDescent="0.15">
      <c r="A49" s="934">
        <v>13</v>
      </c>
      <c r="B49" s="934">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35"/>
      <c r="AD49" s="935"/>
      <c r="AE49" s="935"/>
      <c r="AF49" s="935"/>
      <c r="AG49" s="935"/>
      <c r="AH49" s="686"/>
      <c r="AI49" s="686"/>
      <c r="AJ49" s="686"/>
      <c r="AK49" s="686"/>
      <c r="AL49" s="671"/>
      <c r="AM49" s="672"/>
      <c r="AN49" s="672"/>
      <c r="AO49" s="673"/>
      <c r="AP49" s="278"/>
      <c r="AQ49" s="278"/>
      <c r="AR49" s="278"/>
      <c r="AS49" s="278"/>
      <c r="AT49" s="278"/>
      <c r="AU49" s="278"/>
      <c r="AV49" s="278"/>
      <c r="AW49" s="278"/>
      <c r="AX49" s="278"/>
      <c r="AY49" s="2">
        <f>COUNTA($C$49)</f>
        <v>0</v>
      </c>
    </row>
    <row r="50" spans="1:51" ht="26.25" customHeight="1" x14ac:dyDescent="0.15">
      <c r="A50" s="934">
        <v>14</v>
      </c>
      <c r="B50" s="934">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35"/>
      <c r="AD50" s="935"/>
      <c r="AE50" s="935"/>
      <c r="AF50" s="935"/>
      <c r="AG50" s="935"/>
      <c r="AH50" s="686"/>
      <c r="AI50" s="686"/>
      <c r="AJ50" s="686"/>
      <c r="AK50" s="686"/>
      <c r="AL50" s="671"/>
      <c r="AM50" s="672"/>
      <c r="AN50" s="672"/>
      <c r="AO50" s="673"/>
      <c r="AP50" s="278"/>
      <c r="AQ50" s="278"/>
      <c r="AR50" s="278"/>
      <c r="AS50" s="278"/>
      <c r="AT50" s="278"/>
      <c r="AU50" s="278"/>
      <c r="AV50" s="278"/>
      <c r="AW50" s="278"/>
      <c r="AX50" s="278"/>
      <c r="AY50" s="2">
        <f>COUNTA($C$50)</f>
        <v>0</v>
      </c>
    </row>
    <row r="51" spans="1:51" ht="26.25" customHeight="1" x14ac:dyDescent="0.15">
      <c r="A51" s="934">
        <v>15</v>
      </c>
      <c r="B51" s="934">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35"/>
      <c r="AD51" s="935"/>
      <c r="AE51" s="935"/>
      <c r="AF51" s="935"/>
      <c r="AG51" s="935"/>
      <c r="AH51" s="686"/>
      <c r="AI51" s="686"/>
      <c r="AJ51" s="686"/>
      <c r="AK51" s="686"/>
      <c r="AL51" s="671"/>
      <c r="AM51" s="672"/>
      <c r="AN51" s="672"/>
      <c r="AO51" s="673"/>
      <c r="AP51" s="278"/>
      <c r="AQ51" s="278"/>
      <c r="AR51" s="278"/>
      <c r="AS51" s="278"/>
      <c r="AT51" s="278"/>
      <c r="AU51" s="278"/>
      <c r="AV51" s="278"/>
      <c r="AW51" s="278"/>
      <c r="AX51" s="278"/>
      <c r="AY51" s="2">
        <f>COUNTA($C$51)</f>
        <v>0</v>
      </c>
    </row>
    <row r="52" spans="1:51" ht="26.25" customHeight="1" x14ac:dyDescent="0.15">
      <c r="A52" s="934">
        <v>16</v>
      </c>
      <c r="B52" s="934">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35"/>
      <c r="AD52" s="935"/>
      <c r="AE52" s="935"/>
      <c r="AF52" s="935"/>
      <c r="AG52" s="935"/>
      <c r="AH52" s="686"/>
      <c r="AI52" s="686"/>
      <c r="AJ52" s="686"/>
      <c r="AK52" s="686"/>
      <c r="AL52" s="671"/>
      <c r="AM52" s="672"/>
      <c r="AN52" s="672"/>
      <c r="AO52" s="673"/>
      <c r="AP52" s="278"/>
      <c r="AQ52" s="278"/>
      <c r="AR52" s="278"/>
      <c r="AS52" s="278"/>
      <c r="AT52" s="278"/>
      <c r="AU52" s="278"/>
      <c r="AV52" s="278"/>
      <c r="AW52" s="278"/>
      <c r="AX52" s="278"/>
      <c r="AY52" s="2">
        <f>COUNTA($C$52)</f>
        <v>0</v>
      </c>
    </row>
    <row r="53" spans="1:51" ht="26.25" customHeight="1" x14ac:dyDescent="0.15">
      <c r="A53" s="934">
        <v>17</v>
      </c>
      <c r="B53" s="934">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35"/>
      <c r="AD53" s="935"/>
      <c r="AE53" s="935"/>
      <c r="AF53" s="935"/>
      <c r="AG53" s="935"/>
      <c r="AH53" s="686"/>
      <c r="AI53" s="686"/>
      <c r="AJ53" s="686"/>
      <c r="AK53" s="686"/>
      <c r="AL53" s="671"/>
      <c r="AM53" s="672"/>
      <c r="AN53" s="672"/>
      <c r="AO53" s="673"/>
      <c r="AP53" s="278"/>
      <c r="AQ53" s="278"/>
      <c r="AR53" s="278"/>
      <c r="AS53" s="278"/>
      <c r="AT53" s="278"/>
      <c r="AU53" s="278"/>
      <c r="AV53" s="278"/>
      <c r="AW53" s="278"/>
      <c r="AX53" s="278"/>
      <c r="AY53" s="2">
        <f>COUNTA($C$53)</f>
        <v>0</v>
      </c>
    </row>
    <row r="54" spans="1:51" ht="26.25" customHeight="1" x14ac:dyDescent="0.15">
      <c r="A54" s="934">
        <v>18</v>
      </c>
      <c r="B54" s="934">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35"/>
      <c r="AD54" s="935"/>
      <c r="AE54" s="935"/>
      <c r="AF54" s="935"/>
      <c r="AG54" s="935"/>
      <c r="AH54" s="686"/>
      <c r="AI54" s="686"/>
      <c r="AJ54" s="686"/>
      <c r="AK54" s="686"/>
      <c r="AL54" s="671"/>
      <c r="AM54" s="672"/>
      <c r="AN54" s="672"/>
      <c r="AO54" s="673"/>
      <c r="AP54" s="278"/>
      <c r="AQ54" s="278"/>
      <c r="AR54" s="278"/>
      <c r="AS54" s="278"/>
      <c r="AT54" s="278"/>
      <c r="AU54" s="278"/>
      <c r="AV54" s="278"/>
      <c r="AW54" s="278"/>
      <c r="AX54" s="278"/>
      <c r="AY54" s="2">
        <f>COUNTA($C$54)</f>
        <v>0</v>
      </c>
    </row>
    <row r="55" spans="1:51" ht="26.25" customHeight="1" x14ac:dyDescent="0.15">
      <c r="A55" s="934">
        <v>19</v>
      </c>
      <c r="B55" s="934">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35"/>
      <c r="AD55" s="935"/>
      <c r="AE55" s="935"/>
      <c r="AF55" s="935"/>
      <c r="AG55" s="935"/>
      <c r="AH55" s="686"/>
      <c r="AI55" s="686"/>
      <c r="AJ55" s="686"/>
      <c r="AK55" s="686"/>
      <c r="AL55" s="671"/>
      <c r="AM55" s="672"/>
      <c r="AN55" s="672"/>
      <c r="AO55" s="673"/>
      <c r="AP55" s="278"/>
      <c r="AQ55" s="278"/>
      <c r="AR55" s="278"/>
      <c r="AS55" s="278"/>
      <c r="AT55" s="278"/>
      <c r="AU55" s="278"/>
      <c r="AV55" s="278"/>
      <c r="AW55" s="278"/>
      <c r="AX55" s="278"/>
      <c r="AY55" s="2">
        <f>COUNTA($C$55)</f>
        <v>0</v>
      </c>
    </row>
    <row r="56" spans="1:51" ht="26.25" customHeight="1" x14ac:dyDescent="0.15">
      <c r="A56" s="934">
        <v>20</v>
      </c>
      <c r="B56" s="934">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35"/>
      <c r="AD56" s="935"/>
      <c r="AE56" s="935"/>
      <c r="AF56" s="935"/>
      <c r="AG56" s="935"/>
      <c r="AH56" s="686"/>
      <c r="AI56" s="686"/>
      <c r="AJ56" s="686"/>
      <c r="AK56" s="686"/>
      <c r="AL56" s="671"/>
      <c r="AM56" s="672"/>
      <c r="AN56" s="672"/>
      <c r="AO56" s="673"/>
      <c r="AP56" s="278"/>
      <c r="AQ56" s="278"/>
      <c r="AR56" s="278"/>
      <c r="AS56" s="278"/>
      <c r="AT56" s="278"/>
      <c r="AU56" s="278"/>
      <c r="AV56" s="278"/>
      <c r="AW56" s="278"/>
      <c r="AX56" s="278"/>
      <c r="AY56" s="2">
        <f>COUNTA($C$56)</f>
        <v>0</v>
      </c>
    </row>
    <row r="57" spans="1:51" ht="26.25" customHeight="1" x14ac:dyDescent="0.15">
      <c r="A57" s="934">
        <v>21</v>
      </c>
      <c r="B57" s="934">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35"/>
      <c r="AD57" s="935"/>
      <c r="AE57" s="935"/>
      <c r="AF57" s="935"/>
      <c r="AG57" s="935"/>
      <c r="AH57" s="686"/>
      <c r="AI57" s="686"/>
      <c r="AJ57" s="686"/>
      <c r="AK57" s="686"/>
      <c r="AL57" s="671"/>
      <c r="AM57" s="672"/>
      <c r="AN57" s="672"/>
      <c r="AO57" s="673"/>
      <c r="AP57" s="278"/>
      <c r="AQ57" s="278"/>
      <c r="AR57" s="278"/>
      <c r="AS57" s="278"/>
      <c r="AT57" s="278"/>
      <c r="AU57" s="278"/>
      <c r="AV57" s="278"/>
      <c r="AW57" s="278"/>
      <c r="AX57" s="278"/>
      <c r="AY57" s="2">
        <f>COUNTA($C$57)</f>
        <v>0</v>
      </c>
    </row>
    <row r="58" spans="1:51" ht="26.25" customHeight="1" x14ac:dyDescent="0.15">
      <c r="A58" s="934">
        <v>22</v>
      </c>
      <c r="B58" s="934">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35"/>
      <c r="AD58" s="935"/>
      <c r="AE58" s="935"/>
      <c r="AF58" s="935"/>
      <c r="AG58" s="935"/>
      <c r="AH58" s="686"/>
      <c r="AI58" s="686"/>
      <c r="AJ58" s="686"/>
      <c r="AK58" s="686"/>
      <c r="AL58" s="671"/>
      <c r="AM58" s="672"/>
      <c r="AN58" s="672"/>
      <c r="AO58" s="673"/>
      <c r="AP58" s="278"/>
      <c r="AQ58" s="278"/>
      <c r="AR58" s="278"/>
      <c r="AS58" s="278"/>
      <c r="AT58" s="278"/>
      <c r="AU58" s="278"/>
      <c r="AV58" s="278"/>
      <c r="AW58" s="278"/>
      <c r="AX58" s="278"/>
      <c r="AY58" s="2">
        <f>COUNTA($C$58)</f>
        <v>0</v>
      </c>
    </row>
    <row r="59" spans="1:51" ht="26.25" customHeight="1" x14ac:dyDescent="0.15">
      <c r="A59" s="934">
        <v>23</v>
      </c>
      <c r="B59" s="934">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35"/>
      <c r="AD59" s="935"/>
      <c r="AE59" s="935"/>
      <c r="AF59" s="935"/>
      <c r="AG59" s="935"/>
      <c r="AH59" s="686"/>
      <c r="AI59" s="686"/>
      <c r="AJ59" s="686"/>
      <c r="AK59" s="686"/>
      <c r="AL59" s="671"/>
      <c r="AM59" s="672"/>
      <c r="AN59" s="672"/>
      <c r="AO59" s="673"/>
      <c r="AP59" s="278"/>
      <c r="AQ59" s="278"/>
      <c r="AR59" s="278"/>
      <c r="AS59" s="278"/>
      <c r="AT59" s="278"/>
      <c r="AU59" s="278"/>
      <c r="AV59" s="278"/>
      <c r="AW59" s="278"/>
      <c r="AX59" s="278"/>
      <c r="AY59" s="2">
        <f>COUNTA($C$59)</f>
        <v>0</v>
      </c>
    </row>
    <row r="60" spans="1:51" ht="26.25" customHeight="1" x14ac:dyDescent="0.15">
      <c r="A60" s="934">
        <v>24</v>
      </c>
      <c r="B60" s="934">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35"/>
      <c r="AD60" s="935"/>
      <c r="AE60" s="935"/>
      <c r="AF60" s="935"/>
      <c r="AG60" s="935"/>
      <c r="AH60" s="686"/>
      <c r="AI60" s="686"/>
      <c r="AJ60" s="686"/>
      <c r="AK60" s="686"/>
      <c r="AL60" s="671"/>
      <c r="AM60" s="672"/>
      <c r="AN60" s="672"/>
      <c r="AO60" s="673"/>
      <c r="AP60" s="278"/>
      <c r="AQ60" s="278"/>
      <c r="AR60" s="278"/>
      <c r="AS60" s="278"/>
      <c r="AT60" s="278"/>
      <c r="AU60" s="278"/>
      <c r="AV60" s="278"/>
      <c r="AW60" s="278"/>
      <c r="AX60" s="278"/>
      <c r="AY60" s="2">
        <f>COUNTA($C$60)</f>
        <v>0</v>
      </c>
    </row>
    <row r="61" spans="1:51" ht="26.25" customHeight="1" x14ac:dyDescent="0.15">
      <c r="A61" s="934">
        <v>25</v>
      </c>
      <c r="B61" s="934">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35"/>
      <c r="AD61" s="935"/>
      <c r="AE61" s="935"/>
      <c r="AF61" s="935"/>
      <c r="AG61" s="935"/>
      <c r="AH61" s="686"/>
      <c r="AI61" s="686"/>
      <c r="AJ61" s="686"/>
      <c r="AK61" s="686"/>
      <c r="AL61" s="671"/>
      <c r="AM61" s="672"/>
      <c r="AN61" s="672"/>
      <c r="AO61" s="673"/>
      <c r="AP61" s="278"/>
      <c r="AQ61" s="278"/>
      <c r="AR61" s="278"/>
      <c r="AS61" s="278"/>
      <c r="AT61" s="278"/>
      <c r="AU61" s="278"/>
      <c r="AV61" s="278"/>
      <c r="AW61" s="278"/>
      <c r="AX61" s="278"/>
      <c r="AY61" s="2">
        <f>COUNTA($C$61)</f>
        <v>0</v>
      </c>
    </row>
    <row r="62" spans="1:51" ht="26.25" customHeight="1" x14ac:dyDescent="0.15">
      <c r="A62" s="934">
        <v>26</v>
      </c>
      <c r="B62" s="934">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35"/>
      <c r="AD62" s="935"/>
      <c r="AE62" s="935"/>
      <c r="AF62" s="935"/>
      <c r="AG62" s="935"/>
      <c r="AH62" s="686"/>
      <c r="AI62" s="686"/>
      <c r="AJ62" s="686"/>
      <c r="AK62" s="686"/>
      <c r="AL62" s="671"/>
      <c r="AM62" s="672"/>
      <c r="AN62" s="672"/>
      <c r="AO62" s="673"/>
      <c r="AP62" s="278"/>
      <c r="AQ62" s="278"/>
      <c r="AR62" s="278"/>
      <c r="AS62" s="278"/>
      <c r="AT62" s="278"/>
      <c r="AU62" s="278"/>
      <c r="AV62" s="278"/>
      <c r="AW62" s="278"/>
      <c r="AX62" s="278"/>
      <c r="AY62" s="2">
        <f>COUNTA($C$62)</f>
        <v>0</v>
      </c>
    </row>
    <row r="63" spans="1:51" ht="26.25" customHeight="1" x14ac:dyDescent="0.15">
      <c r="A63" s="934">
        <v>27</v>
      </c>
      <c r="B63" s="934">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35"/>
      <c r="AD63" s="935"/>
      <c r="AE63" s="935"/>
      <c r="AF63" s="935"/>
      <c r="AG63" s="935"/>
      <c r="AH63" s="686"/>
      <c r="AI63" s="686"/>
      <c r="AJ63" s="686"/>
      <c r="AK63" s="686"/>
      <c r="AL63" s="671"/>
      <c r="AM63" s="672"/>
      <c r="AN63" s="672"/>
      <c r="AO63" s="673"/>
      <c r="AP63" s="278"/>
      <c r="AQ63" s="278"/>
      <c r="AR63" s="278"/>
      <c r="AS63" s="278"/>
      <c r="AT63" s="278"/>
      <c r="AU63" s="278"/>
      <c r="AV63" s="278"/>
      <c r="AW63" s="278"/>
      <c r="AX63" s="278"/>
      <c r="AY63" s="2">
        <f>COUNTA($C$63)</f>
        <v>0</v>
      </c>
    </row>
    <row r="64" spans="1:51" ht="26.25" customHeight="1" x14ac:dyDescent="0.15">
      <c r="A64" s="934">
        <v>28</v>
      </c>
      <c r="B64" s="934">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35"/>
      <c r="AD64" s="935"/>
      <c r="AE64" s="935"/>
      <c r="AF64" s="935"/>
      <c r="AG64" s="935"/>
      <c r="AH64" s="686"/>
      <c r="AI64" s="686"/>
      <c r="AJ64" s="686"/>
      <c r="AK64" s="686"/>
      <c r="AL64" s="671"/>
      <c r="AM64" s="672"/>
      <c r="AN64" s="672"/>
      <c r="AO64" s="673"/>
      <c r="AP64" s="278"/>
      <c r="AQ64" s="278"/>
      <c r="AR64" s="278"/>
      <c r="AS64" s="278"/>
      <c r="AT64" s="278"/>
      <c r="AU64" s="278"/>
      <c r="AV64" s="278"/>
      <c r="AW64" s="278"/>
      <c r="AX64" s="278"/>
      <c r="AY64" s="2">
        <f>COUNTA($C$64)</f>
        <v>0</v>
      </c>
    </row>
    <row r="65" spans="1:51" ht="26.25" customHeight="1" x14ac:dyDescent="0.15">
      <c r="A65" s="934">
        <v>29</v>
      </c>
      <c r="B65" s="934">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35"/>
      <c r="AD65" s="935"/>
      <c r="AE65" s="935"/>
      <c r="AF65" s="935"/>
      <c r="AG65" s="935"/>
      <c r="AH65" s="686"/>
      <c r="AI65" s="686"/>
      <c r="AJ65" s="686"/>
      <c r="AK65" s="686"/>
      <c r="AL65" s="671"/>
      <c r="AM65" s="672"/>
      <c r="AN65" s="672"/>
      <c r="AO65" s="673"/>
      <c r="AP65" s="278"/>
      <c r="AQ65" s="278"/>
      <c r="AR65" s="278"/>
      <c r="AS65" s="278"/>
      <c r="AT65" s="278"/>
      <c r="AU65" s="278"/>
      <c r="AV65" s="278"/>
      <c r="AW65" s="278"/>
      <c r="AX65" s="278"/>
      <c r="AY65" s="2">
        <f>COUNTA($C$65)</f>
        <v>0</v>
      </c>
    </row>
    <row r="66" spans="1:51" ht="26.25" customHeight="1" x14ac:dyDescent="0.15">
      <c r="A66" s="934">
        <v>30</v>
      </c>
      <c r="B66" s="934">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35"/>
      <c r="AD66" s="935"/>
      <c r="AE66" s="935"/>
      <c r="AF66" s="935"/>
      <c r="AG66" s="935"/>
      <c r="AH66" s="686"/>
      <c r="AI66" s="686"/>
      <c r="AJ66" s="686"/>
      <c r="AK66" s="686"/>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29" t="s">
        <v>97</v>
      </c>
      <c r="K69" s="610"/>
      <c r="L69" s="610"/>
      <c r="M69" s="610"/>
      <c r="N69" s="610"/>
      <c r="O69" s="610"/>
      <c r="P69" s="364" t="s">
        <v>23</v>
      </c>
      <c r="Q69" s="364"/>
      <c r="R69" s="364"/>
      <c r="S69" s="364"/>
      <c r="T69" s="364"/>
      <c r="U69" s="364"/>
      <c r="V69" s="364"/>
      <c r="W69" s="364"/>
      <c r="X69" s="364"/>
      <c r="Y69" s="660" t="s">
        <v>462</v>
      </c>
      <c r="Z69" s="660"/>
      <c r="AA69" s="660"/>
      <c r="AB69" s="660"/>
      <c r="AC69" s="429" t="s">
        <v>389</v>
      </c>
      <c r="AD69" s="429"/>
      <c r="AE69" s="429"/>
      <c r="AF69" s="429"/>
      <c r="AG69" s="429"/>
      <c r="AH69" s="660" t="s">
        <v>421</v>
      </c>
      <c r="AI69" s="364"/>
      <c r="AJ69" s="364"/>
      <c r="AK69" s="364"/>
      <c r="AL69" s="364" t="s">
        <v>24</v>
      </c>
      <c r="AM69" s="364"/>
      <c r="AN69" s="364"/>
      <c r="AO69" s="247"/>
      <c r="AP69" s="429" t="s">
        <v>466</v>
      </c>
      <c r="AQ69" s="429"/>
      <c r="AR69" s="429"/>
      <c r="AS69" s="429"/>
      <c r="AT69" s="429"/>
      <c r="AU69" s="429"/>
      <c r="AV69" s="429"/>
      <c r="AW69" s="429"/>
      <c r="AX69" s="429"/>
      <c r="AY69">
        <f>$AY$67</f>
        <v>0</v>
      </c>
    </row>
    <row r="70" spans="1:51" ht="26.25" customHeight="1" x14ac:dyDescent="0.15">
      <c r="A70" s="934">
        <v>1</v>
      </c>
      <c r="B70" s="934">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35"/>
      <c r="AD70" s="935"/>
      <c r="AE70" s="935"/>
      <c r="AF70" s="935"/>
      <c r="AG70" s="935"/>
      <c r="AH70" s="686"/>
      <c r="AI70" s="686"/>
      <c r="AJ70" s="686"/>
      <c r="AK70" s="686"/>
      <c r="AL70" s="671"/>
      <c r="AM70" s="672"/>
      <c r="AN70" s="672"/>
      <c r="AO70" s="673"/>
      <c r="AP70" s="278"/>
      <c r="AQ70" s="278"/>
      <c r="AR70" s="278"/>
      <c r="AS70" s="278"/>
      <c r="AT70" s="278"/>
      <c r="AU70" s="278"/>
      <c r="AV70" s="278"/>
      <c r="AW70" s="278"/>
      <c r="AX70" s="278"/>
      <c r="AY70" s="2">
        <f>$AY$67</f>
        <v>0</v>
      </c>
    </row>
    <row r="71" spans="1:51" ht="26.25" customHeight="1" x14ac:dyDescent="0.15">
      <c r="A71" s="934">
        <v>2</v>
      </c>
      <c r="B71" s="934">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35"/>
      <c r="AD71" s="935"/>
      <c r="AE71" s="935"/>
      <c r="AF71" s="935"/>
      <c r="AG71" s="935"/>
      <c r="AH71" s="686"/>
      <c r="AI71" s="686"/>
      <c r="AJ71" s="686"/>
      <c r="AK71" s="686"/>
      <c r="AL71" s="671"/>
      <c r="AM71" s="672"/>
      <c r="AN71" s="672"/>
      <c r="AO71" s="673"/>
      <c r="AP71" s="278"/>
      <c r="AQ71" s="278"/>
      <c r="AR71" s="278"/>
      <c r="AS71" s="278"/>
      <c r="AT71" s="278"/>
      <c r="AU71" s="278"/>
      <c r="AV71" s="278"/>
      <c r="AW71" s="278"/>
      <c r="AX71" s="278"/>
      <c r="AY71" s="2">
        <f>COUNTA($C$71)</f>
        <v>0</v>
      </c>
    </row>
    <row r="72" spans="1:51" ht="26.25" customHeight="1" x14ac:dyDescent="0.15">
      <c r="A72" s="934">
        <v>3</v>
      </c>
      <c r="B72" s="934">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35"/>
      <c r="AD72" s="935"/>
      <c r="AE72" s="935"/>
      <c r="AF72" s="935"/>
      <c r="AG72" s="935"/>
      <c r="AH72" s="686"/>
      <c r="AI72" s="686"/>
      <c r="AJ72" s="686"/>
      <c r="AK72" s="686"/>
      <c r="AL72" s="671"/>
      <c r="AM72" s="672"/>
      <c r="AN72" s="672"/>
      <c r="AO72" s="673"/>
      <c r="AP72" s="278"/>
      <c r="AQ72" s="278"/>
      <c r="AR72" s="278"/>
      <c r="AS72" s="278"/>
      <c r="AT72" s="278"/>
      <c r="AU72" s="278"/>
      <c r="AV72" s="278"/>
      <c r="AW72" s="278"/>
      <c r="AX72" s="278"/>
      <c r="AY72" s="2">
        <f>COUNTA($C$72)</f>
        <v>0</v>
      </c>
    </row>
    <row r="73" spans="1:51" ht="26.25" customHeight="1" x14ac:dyDescent="0.15">
      <c r="A73" s="934">
        <v>4</v>
      </c>
      <c r="B73" s="934">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35"/>
      <c r="AD73" s="935"/>
      <c r="AE73" s="935"/>
      <c r="AF73" s="935"/>
      <c r="AG73" s="935"/>
      <c r="AH73" s="686"/>
      <c r="AI73" s="686"/>
      <c r="AJ73" s="686"/>
      <c r="AK73" s="686"/>
      <c r="AL73" s="671"/>
      <c r="AM73" s="672"/>
      <c r="AN73" s="672"/>
      <c r="AO73" s="673"/>
      <c r="AP73" s="278"/>
      <c r="AQ73" s="278"/>
      <c r="AR73" s="278"/>
      <c r="AS73" s="278"/>
      <c r="AT73" s="278"/>
      <c r="AU73" s="278"/>
      <c r="AV73" s="278"/>
      <c r="AW73" s="278"/>
      <c r="AX73" s="278"/>
      <c r="AY73" s="2">
        <f>COUNTA($C$73)</f>
        <v>0</v>
      </c>
    </row>
    <row r="74" spans="1:51" ht="26.25" customHeight="1" x14ac:dyDescent="0.15">
      <c r="A74" s="934">
        <v>5</v>
      </c>
      <c r="B74" s="934">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35"/>
      <c r="AD74" s="935"/>
      <c r="AE74" s="935"/>
      <c r="AF74" s="935"/>
      <c r="AG74" s="935"/>
      <c r="AH74" s="686"/>
      <c r="AI74" s="686"/>
      <c r="AJ74" s="686"/>
      <c r="AK74" s="686"/>
      <c r="AL74" s="671"/>
      <c r="AM74" s="672"/>
      <c r="AN74" s="672"/>
      <c r="AO74" s="673"/>
      <c r="AP74" s="278"/>
      <c r="AQ74" s="278"/>
      <c r="AR74" s="278"/>
      <c r="AS74" s="278"/>
      <c r="AT74" s="278"/>
      <c r="AU74" s="278"/>
      <c r="AV74" s="278"/>
      <c r="AW74" s="278"/>
      <c r="AX74" s="278"/>
      <c r="AY74" s="2">
        <f>COUNTA($C$74)</f>
        <v>0</v>
      </c>
    </row>
    <row r="75" spans="1:51" ht="26.25" customHeight="1" x14ac:dyDescent="0.15">
      <c r="A75" s="934">
        <v>6</v>
      </c>
      <c r="B75" s="934">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35"/>
      <c r="AD75" s="935"/>
      <c r="AE75" s="935"/>
      <c r="AF75" s="935"/>
      <c r="AG75" s="935"/>
      <c r="AH75" s="686"/>
      <c r="AI75" s="686"/>
      <c r="AJ75" s="686"/>
      <c r="AK75" s="686"/>
      <c r="AL75" s="671"/>
      <c r="AM75" s="672"/>
      <c r="AN75" s="672"/>
      <c r="AO75" s="673"/>
      <c r="AP75" s="278"/>
      <c r="AQ75" s="278"/>
      <c r="AR75" s="278"/>
      <c r="AS75" s="278"/>
      <c r="AT75" s="278"/>
      <c r="AU75" s="278"/>
      <c r="AV75" s="278"/>
      <c r="AW75" s="278"/>
      <c r="AX75" s="278"/>
      <c r="AY75" s="2">
        <f>COUNTA($C$75)</f>
        <v>0</v>
      </c>
    </row>
    <row r="76" spans="1:51" ht="26.25" customHeight="1" x14ac:dyDescent="0.15">
      <c r="A76" s="934">
        <v>7</v>
      </c>
      <c r="B76" s="934">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35"/>
      <c r="AD76" s="935"/>
      <c r="AE76" s="935"/>
      <c r="AF76" s="935"/>
      <c r="AG76" s="935"/>
      <c r="AH76" s="686"/>
      <c r="AI76" s="686"/>
      <c r="AJ76" s="686"/>
      <c r="AK76" s="686"/>
      <c r="AL76" s="671"/>
      <c r="AM76" s="672"/>
      <c r="AN76" s="672"/>
      <c r="AO76" s="673"/>
      <c r="AP76" s="278"/>
      <c r="AQ76" s="278"/>
      <c r="AR76" s="278"/>
      <c r="AS76" s="278"/>
      <c r="AT76" s="278"/>
      <c r="AU76" s="278"/>
      <c r="AV76" s="278"/>
      <c r="AW76" s="278"/>
      <c r="AX76" s="278"/>
      <c r="AY76" s="2">
        <f>COUNTA($C$76)</f>
        <v>0</v>
      </c>
    </row>
    <row r="77" spans="1:51" ht="26.25" customHeight="1" x14ac:dyDescent="0.15">
      <c r="A77" s="934">
        <v>8</v>
      </c>
      <c r="B77" s="934">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35"/>
      <c r="AD77" s="935"/>
      <c r="AE77" s="935"/>
      <c r="AF77" s="935"/>
      <c r="AG77" s="935"/>
      <c r="AH77" s="686"/>
      <c r="AI77" s="686"/>
      <c r="AJ77" s="686"/>
      <c r="AK77" s="686"/>
      <c r="AL77" s="671"/>
      <c r="AM77" s="672"/>
      <c r="AN77" s="672"/>
      <c r="AO77" s="673"/>
      <c r="AP77" s="278"/>
      <c r="AQ77" s="278"/>
      <c r="AR77" s="278"/>
      <c r="AS77" s="278"/>
      <c r="AT77" s="278"/>
      <c r="AU77" s="278"/>
      <c r="AV77" s="278"/>
      <c r="AW77" s="278"/>
      <c r="AX77" s="278"/>
      <c r="AY77" s="2">
        <f>COUNTA($C$77)</f>
        <v>0</v>
      </c>
    </row>
    <row r="78" spans="1:51" ht="26.25" customHeight="1" x14ac:dyDescent="0.15">
      <c r="A78" s="934">
        <v>9</v>
      </c>
      <c r="B78" s="934">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35"/>
      <c r="AD78" s="935"/>
      <c r="AE78" s="935"/>
      <c r="AF78" s="935"/>
      <c r="AG78" s="935"/>
      <c r="AH78" s="686"/>
      <c r="AI78" s="686"/>
      <c r="AJ78" s="686"/>
      <c r="AK78" s="686"/>
      <c r="AL78" s="671"/>
      <c r="AM78" s="672"/>
      <c r="AN78" s="672"/>
      <c r="AO78" s="673"/>
      <c r="AP78" s="278"/>
      <c r="AQ78" s="278"/>
      <c r="AR78" s="278"/>
      <c r="AS78" s="278"/>
      <c r="AT78" s="278"/>
      <c r="AU78" s="278"/>
      <c r="AV78" s="278"/>
      <c r="AW78" s="278"/>
      <c r="AX78" s="278"/>
      <c r="AY78" s="2">
        <f>COUNTA($C$78)</f>
        <v>0</v>
      </c>
    </row>
    <row r="79" spans="1:51" ht="26.25" customHeight="1" x14ac:dyDescent="0.15">
      <c r="A79" s="934">
        <v>10</v>
      </c>
      <c r="B79" s="934">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35"/>
      <c r="AD79" s="935"/>
      <c r="AE79" s="935"/>
      <c r="AF79" s="935"/>
      <c r="AG79" s="935"/>
      <c r="AH79" s="686"/>
      <c r="AI79" s="686"/>
      <c r="AJ79" s="686"/>
      <c r="AK79" s="686"/>
      <c r="AL79" s="671"/>
      <c r="AM79" s="672"/>
      <c r="AN79" s="672"/>
      <c r="AO79" s="673"/>
      <c r="AP79" s="278"/>
      <c r="AQ79" s="278"/>
      <c r="AR79" s="278"/>
      <c r="AS79" s="278"/>
      <c r="AT79" s="278"/>
      <c r="AU79" s="278"/>
      <c r="AV79" s="278"/>
      <c r="AW79" s="278"/>
      <c r="AX79" s="278"/>
      <c r="AY79" s="2">
        <f>COUNTA($C$79)</f>
        <v>0</v>
      </c>
    </row>
    <row r="80" spans="1:51" ht="26.25" customHeight="1" x14ac:dyDescent="0.15">
      <c r="A80" s="934">
        <v>11</v>
      </c>
      <c r="B80" s="934">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35"/>
      <c r="AD80" s="935"/>
      <c r="AE80" s="935"/>
      <c r="AF80" s="935"/>
      <c r="AG80" s="935"/>
      <c r="AH80" s="686"/>
      <c r="AI80" s="686"/>
      <c r="AJ80" s="686"/>
      <c r="AK80" s="686"/>
      <c r="AL80" s="671"/>
      <c r="AM80" s="672"/>
      <c r="AN80" s="672"/>
      <c r="AO80" s="673"/>
      <c r="AP80" s="278"/>
      <c r="AQ80" s="278"/>
      <c r="AR80" s="278"/>
      <c r="AS80" s="278"/>
      <c r="AT80" s="278"/>
      <c r="AU80" s="278"/>
      <c r="AV80" s="278"/>
      <c r="AW80" s="278"/>
      <c r="AX80" s="278"/>
      <c r="AY80" s="2">
        <f>COUNTA($C$80)</f>
        <v>0</v>
      </c>
    </row>
    <row r="81" spans="1:51" ht="26.25" customHeight="1" x14ac:dyDescent="0.15">
      <c r="A81" s="934">
        <v>12</v>
      </c>
      <c r="B81" s="934">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35"/>
      <c r="AD81" s="935"/>
      <c r="AE81" s="935"/>
      <c r="AF81" s="935"/>
      <c r="AG81" s="935"/>
      <c r="AH81" s="686"/>
      <c r="AI81" s="686"/>
      <c r="AJ81" s="686"/>
      <c r="AK81" s="686"/>
      <c r="AL81" s="671"/>
      <c r="AM81" s="672"/>
      <c r="AN81" s="672"/>
      <c r="AO81" s="673"/>
      <c r="AP81" s="278"/>
      <c r="AQ81" s="278"/>
      <c r="AR81" s="278"/>
      <c r="AS81" s="278"/>
      <c r="AT81" s="278"/>
      <c r="AU81" s="278"/>
      <c r="AV81" s="278"/>
      <c r="AW81" s="278"/>
      <c r="AX81" s="278"/>
      <c r="AY81" s="2">
        <f>COUNTA($C$81)</f>
        <v>0</v>
      </c>
    </row>
    <row r="82" spans="1:51" ht="26.25" customHeight="1" x14ac:dyDescent="0.15">
      <c r="A82" s="934">
        <v>13</v>
      </c>
      <c r="B82" s="934">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35"/>
      <c r="AD82" s="935"/>
      <c r="AE82" s="935"/>
      <c r="AF82" s="935"/>
      <c r="AG82" s="935"/>
      <c r="AH82" s="686"/>
      <c r="AI82" s="686"/>
      <c r="AJ82" s="686"/>
      <c r="AK82" s="686"/>
      <c r="AL82" s="671"/>
      <c r="AM82" s="672"/>
      <c r="AN82" s="672"/>
      <c r="AO82" s="673"/>
      <c r="AP82" s="278"/>
      <c r="AQ82" s="278"/>
      <c r="AR82" s="278"/>
      <c r="AS82" s="278"/>
      <c r="AT82" s="278"/>
      <c r="AU82" s="278"/>
      <c r="AV82" s="278"/>
      <c r="AW82" s="278"/>
      <c r="AX82" s="278"/>
      <c r="AY82" s="2">
        <f>COUNTA($C$82)</f>
        <v>0</v>
      </c>
    </row>
    <row r="83" spans="1:51" ht="26.25" customHeight="1" x14ac:dyDescent="0.15">
      <c r="A83" s="934">
        <v>14</v>
      </c>
      <c r="B83" s="934">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35"/>
      <c r="AD83" s="935"/>
      <c r="AE83" s="935"/>
      <c r="AF83" s="935"/>
      <c r="AG83" s="935"/>
      <c r="AH83" s="686"/>
      <c r="AI83" s="686"/>
      <c r="AJ83" s="686"/>
      <c r="AK83" s="686"/>
      <c r="AL83" s="671"/>
      <c r="AM83" s="672"/>
      <c r="AN83" s="672"/>
      <c r="AO83" s="673"/>
      <c r="AP83" s="278"/>
      <c r="AQ83" s="278"/>
      <c r="AR83" s="278"/>
      <c r="AS83" s="278"/>
      <c r="AT83" s="278"/>
      <c r="AU83" s="278"/>
      <c r="AV83" s="278"/>
      <c r="AW83" s="278"/>
      <c r="AX83" s="278"/>
      <c r="AY83" s="2">
        <f>COUNTA($C$83)</f>
        <v>0</v>
      </c>
    </row>
    <row r="84" spans="1:51" ht="26.25" customHeight="1" x14ac:dyDescent="0.15">
      <c r="A84" s="934">
        <v>15</v>
      </c>
      <c r="B84" s="934">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35"/>
      <c r="AD84" s="935"/>
      <c r="AE84" s="935"/>
      <c r="AF84" s="935"/>
      <c r="AG84" s="935"/>
      <c r="AH84" s="686"/>
      <c r="AI84" s="686"/>
      <c r="AJ84" s="686"/>
      <c r="AK84" s="686"/>
      <c r="AL84" s="671"/>
      <c r="AM84" s="672"/>
      <c r="AN84" s="672"/>
      <c r="AO84" s="673"/>
      <c r="AP84" s="278"/>
      <c r="AQ84" s="278"/>
      <c r="AR84" s="278"/>
      <c r="AS84" s="278"/>
      <c r="AT84" s="278"/>
      <c r="AU84" s="278"/>
      <c r="AV84" s="278"/>
      <c r="AW84" s="278"/>
      <c r="AX84" s="278"/>
      <c r="AY84" s="2">
        <f>COUNTA($C$84)</f>
        <v>0</v>
      </c>
    </row>
    <row r="85" spans="1:51" ht="26.25" customHeight="1" x14ac:dyDescent="0.15">
      <c r="A85" s="934">
        <v>16</v>
      </c>
      <c r="B85" s="934">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35"/>
      <c r="AD85" s="935"/>
      <c r="AE85" s="935"/>
      <c r="AF85" s="935"/>
      <c r="AG85" s="935"/>
      <c r="AH85" s="686"/>
      <c r="AI85" s="686"/>
      <c r="AJ85" s="686"/>
      <c r="AK85" s="686"/>
      <c r="AL85" s="671"/>
      <c r="AM85" s="672"/>
      <c r="AN85" s="672"/>
      <c r="AO85" s="673"/>
      <c r="AP85" s="278"/>
      <c r="AQ85" s="278"/>
      <c r="AR85" s="278"/>
      <c r="AS85" s="278"/>
      <c r="AT85" s="278"/>
      <c r="AU85" s="278"/>
      <c r="AV85" s="278"/>
      <c r="AW85" s="278"/>
      <c r="AX85" s="278"/>
      <c r="AY85" s="2">
        <f>COUNTA($C$85)</f>
        <v>0</v>
      </c>
    </row>
    <row r="86" spans="1:51" ht="26.25" customHeight="1" x14ac:dyDescent="0.15">
      <c r="A86" s="934">
        <v>17</v>
      </c>
      <c r="B86" s="934">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35"/>
      <c r="AD86" s="935"/>
      <c r="AE86" s="935"/>
      <c r="AF86" s="935"/>
      <c r="AG86" s="935"/>
      <c r="AH86" s="686"/>
      <c r="AI86" s="686"/>
      <c r="AJ86" s="686"/>
      <c r="AK86" s="686"/>
      <c r="AL86" s="671"/>
      <c r="AM86" s="672"/>
      <c r="AN86" s="672"/>
      <c r="AO86" s="673"/>
      <c r="AP86" s="278"/>
      <c r="AQ86" s="278"/>
      <c r="AR86" s="278"/>
      <c r="AS86" s="278"/>
      <c r="AT86" s="278"/>
      <c r="AU86" s="278"/>
      <c r="AV86" s="278"/>
      <c r="AW86" s="278"/>
      <c r="AX86" s="278"/>
      <c r="AY86" s="2">
        <f>COUNTA($C$86)</f>
        <v>0</v>
      </c>
    </row>
    <row r="87" spans="1:51" ht="26.25" customHeight="1" x14ac:dyDescent="0.15">
      <c r="A87" s="934">
        <v>18</v>
      </c>
      <c r="B87" s="934">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35"/>
      <c r="AD87" s="935"/>
      <c r="AE87" s="935"/>
      <c r="AF87" s="935"/>
      <c r="AG87" s="935"/>
      <c r="AH87" s="686"/>
      <c r="AI87" s="686"/>
      <c r="AJ87" s="686"/>
      <c r="AK87" s="686"/>
      <c r="AL87" s="671"/>
      <c r="AM87" s="672"/>
      <c r="AN87" s="672"/>
      <c r="AO87" s="673"/>
      <c r="AP87" s="278"/>
      <c r="AQ87" s="278"/>
      <c r="AR87" s="278"/>
      <c r="AS87" s="278"/>
      <c r="AT87" s="278"/>
      <c r="AU87" s="278"/>
      <c r="AV87" s="278"/>
      <c r="AW87" s="278"/>
      <c r="AX87" s="278"/>
      <c r="AY87" s="2">
        <f>COUNTA($C$87)</f>
        <v>0</v>
      </c>
    </row>
    <row r="88" spans="1:51" ht="26.25" customHeight="1" x14ac:dyDescent="0.15">
      <c r="A88" s="934">
        <v>19</v>
      </c>
      <c r="B88" s="934">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35"/>
      <c r="AD88" s="935"/>
      <c r="AE88" s="935"/>
      <c r="AF88" s="935"/>
      <c r="AG88" s="935"/>
      <c r="AH88" s="686"/>
      <c r="AI88" s="686"/>
      <c r="AJ88" s="686"/>
      <c r="AK88" s="686"/>
      <c r="AL88" s="671"/>
      <c r="AM88" s="672"/>
      <c r="AN88" s="672"/>
      <c r="AO88" s="673"/>
      <c r="AP88" s="278"/>
      <c r="AQ88" s="278"/>
      <c r="AR88" s="278"/>
      <c r="AS88" s="278"/>
      <c r="AT88" s="278"/>
      <c r="AU88" s="278"/>
      <c r="AV88" s="278"/>
      <c r="AW88" s="278"/>
      <c r="AX88" s="278"/>
      <c r="AY88" s="2">
        <f>COUNTA($C$88)</f>
        <v>0</v>
      </c>
    </row>
    <row r="89" spans="1:51" ht="26.25" customHeight="1" x14ac:dyDescent="0.15">
      <c r="A89" s="934">
        <v>20</v>
      </c>
      <c r="B89" s="934">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35"/>
      <c r="AD89" s="935"/>
      <c r="AE89" s="935"/>
      <c r="AF89" s="935"/>
      <c r="AG89" s="935"/>
      <c r="AH89" s="686"/>
      <c r="AI89" s="686"/>
      <c r="AJ89" s="686"/>
      <c r="AK89" s="686"/>
      <c r="AL89" s="671"/>
      <c r="AM89" s="672"/>
      <c r="AN89" s="672"/>
      <c r="AO89" s="673"/>
      <c r="AP89" s="278"/>
      <c r="AQ89" s="278"/>
      <c r="AR89" s="278"/>
      <c r="AS89" s="278"/>
      <c r="AT89" s="278"/>
      <c r="AU89" s="278"/>
      <c r="AV89" s="278"/>
      <c r="AW89" s="278"/>
      <c r="AX89" s="278"/>
      <c r="AY89" s="2">
        <f>COUNTA($C$89)</f>
        <v>0</v>
      </c>
    </row>
    <row r="90" spans="1:51" ht="26.25" customHeight="1" x14ac:dyDescent="0.15">
      <c r="A90" s="934">
        <v>21</v>
      </c>
      <c r="B90" s="934">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35"/>
      <c r="AD90" s="935"/>
      <c r="AE90" s="935"/>
      <c r="AF90" s="935"/>
      <c r="AG90" s="935"/>
      <c r="AH90" s="686"/>
      <c r="AI90" s="686"/>
      <c r="AJ90" s="686"/>
      <c r="AK90" s="686"/>
      <c r="AL90" s="671"/>
      <c r="AM90" s="672"/>
      <c r="AN90" s="672"/>
      <c r="AO90" s="673"/>
      <c r="AP90" s="278"/>
      <c r="AQ90" s="278"/>
      <c r="AR90" s="278"/>
      <c r="AS90" s="278"/>
      <c r="AT90" s="278"/>
      <c r="AU90" s="278"/>
      <c r="AV90" s="278"/>
      <c r="AW90" s="278"/>
      <c r="AX90" s="278"/>
      <c r="AY90" s="2">
        <f>COUNTA($C$90)</f>
        <v>0</v>
      </c>
    </row>
    <row r="91" spans="1:51" ht="26.25" customHeight="1" x14ac:dyDescent="0.15">
      <c r="A91" s="934">
        <v>22</v>
      </c>
      <c r="B91" s="934">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35"/>
      <c r="AD91" s="935"/>
      <c r="AE91" s="935"/>
      <c r="AF91" s="935"/>
      <c r="AG91" s="935"/>
      <c r="AH91" s="686"/>
      <c r="AI91" s="686"/>
      <c r="AJ91" s="686"/>
      <c r="AK91" s="686"/>
      <c r="AL91" s="671"/>
      <c r="AM91" s="672"/>
      <c r="AN91" s="672"/>
      <c r="AO91" s="673"/>
      <c r="AP91" s="278"/>
      <c r="AQ91" s="278"/>
      <c r="AR91" s="278"/>
      <c r="AS91" s="278"/>
      <c r="AT91" s="278"/>
      <c r="AU91" s="278"/>
      <c r="AV91" s="278"/>
      <c r="AW91" s="278"/>
      <c r="AX91" s="278"/>
      <c r="AY91" s="2">
        <f>COUNTA($C$91)</f>
        <v>0</v>
      </c>
    </row>
    <row r="92" spans="1:51" ht="26.25" customHeight="1" x14ac:dyDescent="0.15">
      <c r="A92" s="934">
        <v>23</v>
      </c>
      <c r="B92" s="934">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35"/>
      <c r="AD92" s="935"/>
      <c r="AE92" s="935"/>
      <c r="AF92" s="935"/>
      <c r="AG92" s="935"/>
      <c r="AH92" s="686"/>
      <c r="AI92" s="686"/>
      <c r="AJ92" s="686"/>
      <c r="AK92" s="686"/>
      <c r="AL92" s="671"/>
      <c r="AM92" s="672"/>
      <c r="AN92" s="672"/>
      <c r="AO92" s="673"/>
      <c r="AP92" s="278"/>
      <c r="AQ92" s="278"/>
      <c r="AR92" s="278"/>
      <c r="AS92" s="278"/>
      <c r="AT92" s="278"/>
      <c r="AU92" s="278"/>
      <c r="AV92" s="278"/>
      <c r="AW92" s="278"/>
      <c r="AX92" s="278"/>
      <c r="AY92" s="2">
        <f>COUNTA($C$92)</f>
        <v>0</v>
      </c>
    </row>
    <row r="93" spans="1:51" ht="26.25" customHeight="1" x14ac:dyDescent="0.15">
      <c r="A93" s="934">
        <v>24</v>
      </c>
      <c r="B93" s="934">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35"/>
      <c r="AD93" s="935"/>
      <c r="AE93" s="935"/>
      <c r="AF93" s="935"/>
      <c r="AG93" s="935"/>
      <c r="AH93" s="686"/>
      <c r="AI93" s="686"/>
      <c r="AJ93" s="686"/>
      <c r="AK93" s="686"/>
      <c r="AL93" s="671"/>
      <c r="AM93" s="672"/>
      <c r="AN93" s="672"/>
      <c r="AO93" s="673"/>
      <c r="AP93" s="278"/>
      <c r="AQ93" s="278"/>
      <c r="AR93" s="278"/>
      <c r="AS93" s="278"/>
      <c r="AT93" s="278"/>
      <c r="AU93" s="278"/>
      <c r="AV93" s="278"/>
      <c r="AW93" s="278"/>
      <c r="AX93" s="278"/>
      <c r="AY93" s="2">
        <f>COUNTA($C$93)</f>
        <v>0</v>
      </c>
    </row>
    <row r="94" spans="1:51" ht="26.25" customHeight="1" x14ac:dyDescent="0.15">
      <c r="A94" s="934">
        <v>25</v>
      </c>
      <c r="B94" s="934">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35"/>
      <c r="AD94" s="935"/>
      <c r="AE94" s="935"/>
      <c r="AF94" s="935"/>
      <c r="AG94" s="935"/>
      <c r="AH94" s="686"/>
      <c r="AI94" s="686"/>
      <c r="AJ94" s="686"/>
      <c r="AK94" s="686"/>
      <c r="AL94" s="671"/>
      <c r="AM94" s="672"/>
      <c r="AN94" s="672"/>
      <c r="AO94" s="673"/>
      <c r="AP94" s="278"/>
      <c r="AQ94" s="278"/>
      <c r="AR94" s="278"/>
      <c r="AS94" s="278"/>
      <c r="AT94" s="278"/>
      <c r="AU94" s="278"/>
      <c r="AV94" s="278"/>
      <c r="AW94" s="278"/>
      <c r="AX94" s="278"/>
      <c r="AY94" s="2">
        <f>COUNTA($C$94)</f>
        <v>0</v>
      </c>
    </row>
    <row r="95" spans="1:51" ht="26.25" customHeight="1" x14ac:dyDescent="0.15">
      <c r="A95" s="934">
        <v>26</v>
      </c>
      <c r="B95" s="934">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35"/>
      <c r="AD95" s="935"/>
      <c r="AE95" s="935"/>
      <c r="AF95" s="935"/>
      <c r="AG95" s="935"/>
      <c r="AH95" s="686"/>
      <c r="AI95" s="686"/>
      <c r="AJ95" s="686"/>
      <c r="AK95" s="686"/>
      <c r="AL95" s="671"/>
      <c r="AM95" s="672"/>
      <c r="AN95" s="672"/>
      <c r="AO95" s="673"/>
      <c r="AP95" s="278"/>
      <c r="AQ95" s="278"/>
      <c r="AR95" s="278"/>
      <c r="AS95" s="278"/>
      <c r="AT95" s="278"/>
      <c r="AU95" s="278"/>
      <c r="AV95" s="278"/>
      <c r="AW95" s="278"/>
      <c r="AX95" s="278"/>
      <c r="AY95" s="2">
        <f>COUNTA($C$95)</f>
        <v>0</v>
      </c>
    </row>
    <row r="96" spans="1:51" ht="26.25" customHeight="1" x14ac:dyDescent="0.15">
      <c r="A96" s="934">
        <v>27</v>
      </c>
      <c r="B96" s="934">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35"/>
      <c r="AD96" s="935"/>
      <c r="AE96" s="935"/>
      <c r="AF96" s="935"/>
      <c r="AG96" s="935"/>
      <c r="AH96" s="686"/>
      <c r="AI96" s="686"/>
      <c r="AJ96" s="686"/>
      <c r="AK96" s="686"/>
      <c r="AL96" s="671"/>
      <c r="AM96" s="672"/>
      <c r="AN96" s="672"/>
      <c r="AO96" s="673"/>
      <c r="AP96" s="278"/>
      <c r="AQ96" s="278"/>
      <c r="AR96" s="278"/>
      <c r="AS96" s="278"/>
      <c r="AT96" s="278"/>
      <c r="AU96" s="278"/>
      <c r="AV96" s="278"/>
      <c r="AW96" s="278"/>
      <c r="AX96" s="278"/>
      <c r="AY96" s="2">
        <f>COUNTA($C$96)</f>
        <v>0</v>
      </c>
    </row>
    <row r="97" spans="1:51" ht="26.25" customHeight="1" x14ac:dyDescent="0.15">
      <c r="A97" s="934">
        <v>28</v>
      </c>
      <c r="B97" s="934">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35"/>
      <c r="AD97" s="935"/>
      <c r="AE97" s="935"/>
      <c r="AF97" s="935"/>
      <c r="AG97" s="935"/>
      <c r="AH97" s="686"/>
      <c r="AI97" s="686"/>
      <c r="AJ97" s="686"/>
      <c r="AK97" s="686"/>
      <c r="AL97" s="671"/>
      <c r="AM97" s="672"/>
      <c r="AN97" s="672"/>
      <c r="AO97" s="673"/>
      <c r="AP97" s="278"/>
      <c r="AQ97" s="278"/>
      <c r="AR97" s="278"/>
      <c r="AS97" s="278"/>
      <c r="AT97" s="278"/>
      <c r="AU97" s="278"/>
      <c r="AV97" s="278"/>
      <c r="AW97" s="278"/>
      <c r="AX97" s="278"/>
      <c r="AY97" s="2">
        <f>COUNTA($C$97)</f>
        <v>0</v>
      </c>
    </row>
    <row r="98" spans="1:51" ht="26.25" customHeight="1" x14ac:dyDescent="0.15">
      <c r="A98" s="934">
        <v>29</v>
      </c>
      <c r="B98" s="934">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35"/>
      <c r="AD98" s="935"/>
      <c r="AE98" s="935"/>
      <c r="AF98" s="935"/>
      <c r="AG98" s="935"/>
      <c r="AH98" s="686"/>
      <c r="AI98" s="686"/>
      <c r="AJ98" s="686"/>
      <c r="AK98" s="686"/>
      <c r="AL98" s="671"/>
      <c r="AM98" s="672"/>
      <c r="AN98" s="672"/>
      <c r="AO98" s="673"/>
      <c r="AP98" s="278"/>
      <c r="AQ98" s="278"/>
      <c r="AR98" s="278"/>
      <c r="AS98" s="278"/>
      <c r="AT98" s="278"/>
      <c r="AU98" s="278"/>
      <c r="AV98" s="278"/>
      <c r="AW98" s="278"/>
      <c r="AX98" s="278"/>
      <c r="AY98" s="2">
        <f>COUNTA($C$98)</f>
        <v>0</v>
      </c>
    </row>
    <row r="99" spans="1:51" ht="26.25" customHeight="1" x14ac:dyDescent="0.15">
      <c r="A99" s="934">
        <v>30</v>
      </c>
      <c r="B99" s="934">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35"/>
      <c r="AD99" s="935"/>
      <c r="AE99" s="935"/>
      <c r="AF99" s="935"/>
      <c r="AG99" s="935"/>
      <c r="AH99" s="686"/>
      <c r="AI99" s="686"/>
      <c r="AJ99" s="686"/>
      <c r="AK99" s="686"/>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29" t="s">
        <v>97</v>
      </c>
      <c r="K102" s="610"/>
      <c r="L102" s="610"/>
      <c r="M102" s="610"/>
      <c r="N102" s="610"/>
      <c r="O102" s="610"/>
      <c r="P102" s="364" t="s">
        <v>23</v>
      </c>
      <c r="Q102" s="364"/>
      <c r="R102" s="364"/>
      <c r="S102" s="364"/>
      <c r="T102" s="364"/>
      <c r="U102" s="364"/>
      <c r="V102" s="364"/>
      <c r="W102" s="364"/>
      <c r="X102" s="364"/>
      <c r="Y102" s="660" t="s">
        <v>462</v>
      </c>
      <c r="Z102" s="660"/>
      <c r="AA102" s="660"/>
      <c r="AB102" s="660"/>
      <c r="AC102" s="429" t="s">
        <v>389</v>
      </c>
      <c r="AD102" s="429"/>
      <c r="AE102" s="429"/>
      <c r="AF102" s="429"/>
      <c r="AG102" s="429"/>
      <c r="AH102" s="660" t="s">
        <v>421</v>
      </c>
      <c r="AI102" s="364"/>
      <c r="AJ102" s="364"/>
      <c r="AK102" s="364"/>
      <c r="AL102" s="364" t="s">
        <v>24</v>
      </c>
      <c r="AM102" s="364"/>
      <c r="AN102" s="364"/>
      <c r="AO102" s="247"/>
      <c r="AP102" s="429" t="s">
        <v>466</v>
      </c>
      <c r="AQ102" s="429"/>
      <c r="AR102" s="429"/>
      <c r="AS102" s="429"/>
      <c r="AT102" s="429"/>
      <c r="AU102" s="429"/>
      <c r="AV102" s="429"/>
      <c r="AW102" s="429"/>
      <c r="AX102" s="429"/>
      <c r="AY102">
        <f>$AY$100</f>
        <v>0</v>
      </c>
    </row>
    <row r="103" spans="1:51" ht="26.25" customHeight="1" x14ac:dyDescent="0.15">
      <c r="A103" s="934">
        <v>1</v>
      </c>
      <c r="B103" s="934">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35"/>
      <c r="AD103" s="935"/>
      <c r="AE103" s="935"/>
      <c r="AF103" s="935"/>
      <c r="AG103" s="935"/>
      <c r="AH103" s="686"/>
      <c r="AI103" s="686"/>
      <c r="AJ103" s="686"/>
      <c r="AK103" s="686"/>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34">
        <v>2</v>
      </c>
      <c r="B104" s="934">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35"/>
      <c r="AD104" s="935"/>
      <c r="AE104" s="935"/>
      <c r="AF104" s="935"/>
      <c r="AG104" s="935"/>
      <c r="AH104" s="686"/>
      <c r="AI104" s="686"/>
      <c r="AJ104" s="686"/>
      <c r="AK104" s="686"/>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34">
        <v>3</v>
      </c>
      <c r="B105" s="934">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35"/>
      <c r="AD105" s="935"/>
      <c r="AE105" s="935"/>
      <c r="AF105" s="935"/>
      <c r="AG105" s="935"/>
      <c r="AH105" s="686"/>
      <c r="AI105" s="686"/>
      <c r="AJ105" s="686"/>
      <c r="AK105" s="686"/>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34">
        <v>4</v>
      </c>
      <c r="B106" s="934">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35"/>
      <c r="AD106" s="935"/>
      <c r="AE106" s="935"/>
      <c r="AF106" s="935"/>
      <c r="AG106" s="935"/>
      <c r="AH106" s="686"/>
      <c r="AI106" s="686"/>
      <c r="AJ106" s="686"/>
      <c r="AK106" s="686"/>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34">
        <v>5</v>
      </c>
      <c r="B107" s="934">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35"/>
      <c r="AD107" s="935"/>
      <c r="AE107" s="935"/>
      <c r="AF107" s="935"/>
      <c r="AG107" s="935"/>
      <c r="AH107" s="686"/>
      <c r="AI107" s="686"/>
      <c r="AJ107" s="686"/>
      <c r="AK107" s="686"/>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34">
        <v>6</v>
      </c>
      <c r="B108" s="934">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35"/>
      <c r="AD108" s="935"/>
      <c r="AE108" s="935"/>
      <c r="AF108" s="935"/>
      <c r="AG108" s="935"/>
      <c r="AH108" s="686"/>
      <c r="AI108" s="686"/>
      <c r="AJ108" s="686"/>
      <c r="AK108" s="686"/>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34">
        <v>7</v>
      </c>
      <c r="B109" s="934">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35"/>
      <c r="AD109" s="935"/>
      <c r="AE109" s="935"/>
      <c r="AF109" s="935"/>
      <c r="AG109" s="935"/>
      <c r="AH109" s="686"/>
      <c r="AI109" s="686"/>
      <c r="AJ109" s="686"/>
      <c r="AK109" s="686"/>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34">
        <v>8</v>
      </c>
      <c r="B110" s="934">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35"/>
      <c r="AD110" s="935"/>
      <c r="AE110" s="935"/>
      <c r="AF110" s="935"/>
      <c r="AG110" s="935"/>
      <c r="AH110" s="686"/>
      <c r="AI110" s="686"/>
      <c r="AJ110" s="686"/>
      <c r="AK110" s="686"/>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34">
        <v>9</v>
      </c>
      <c r="B111" s="934">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35"/>
      <c r="AD111" s="935"/>
      <c r="AE111" s="935"/>
      <c r="AF111" s="935"/>
      <c r="AG111" s="935"/>
      <c r="AH111" s="686"/>
      <c r="AI111" s="686"/>
      <c r="AJ111" s="686"/>
      <c r="AK111" s="686"/>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34">
        <v>10</v>
      </c>
      <c r="B112" s="934">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35"/>
      <c r="AD112" s="935"/>
      <c r="AE112" s="935"/>
      <c r="AF112" s="935"/>
      <c r="AG112" s="935"/>
      <c r="AH112" s="686"/>
      <c r="AI112" s="686"/>
      <c r="AJ112" s="686"/>
      <c r="AK112" s="686"/>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34">
        <v>11</v>
      </c>
      <c r="B113" s="934">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35"/>
      <c r="AD113" s="935"/>
      <c r="AE113" s="935"/>
      <c r="AF113" s="935"/>
      <c r="AG113" s="935"/>
      <c r="AH113" s="686"/>
      <c r="AI113" s="686"/>
      <c r="AJ113" s="686"/>
      <c r="AK113" s="686"/>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34">
        <v>12</v>
      </c>
      <c r="B114" s="934">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35"/>
      <c r="AD114" s="935"/>
      <c r="AE114" s="935"/>
      <c r="AF114" s="935"/>
      <c r="AG114" s="935"/>
      <c r="AH114" s="686"/>
      <c r="AI114" s="686"/>
      <c r="AJ114" s="686"/>
      <c r="AK114" s="686"/>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34">
        <v>13</v>
      </c>
      <c r="B115" s="934">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35"/>
      <c r="AD115" s="935"/>
      <c r="AE115" s="935"/>
      <c r="AF115" s="935"/>
      <c r="AG115" s="935"/>
      <c r="AH115" s="686"/>
      <c r="AI115" s="686"/>
      <c r="AJ115" s="686"/>
      <c r="AK115" s="686"/>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34">
        <v>14</v>
      </c>
      <c r="B116" s="934">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35"/>
      <c r="AD116" s="935"/>
      <c r="AE116" s="935"/>
      <c r="AF116" s="935"/>
      <c r="AG116" s="935"/>
      <c r="AH116" s="686"/>
      <c r="AI116" s="686"/>
      <c r="AJ116" s="686"/>
      <c r="AK116" s="686"/>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34">
        <v>15</v>
      </c>
      <c r="B117" s="934">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35"/>
      <c r="AD117" s="935"/>
      <c r="AE117" s="935"/>
      <c r="AF117" s="935"/>
      <c r="AG117" s="935"/>
      <c r="AH117" s="686"/>
      <c r="AI117" s="686"/>
      <c r="AJ117" s="686"/>
      <c r="AK117" s="686"/>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34">
        <v>16</v>
      </c>
      <c r="B118" s="934">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35"/>
      <c r="AD118" s="935"/>
      <c r="AE118" s="935"/>
      <c r="AF118" s="935"/>
      <c r="AG118" s="935"/>
      <c r="AH118" s="686"/>
      <c r="AI118" s="686"/>
      <c r="AJ118" s="686"/>
      <c r="AK118" s="686"/>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34">
        <v>17</v>
      </c>
      <c r="B119" s="934">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35"/>
      <c r="AD119" s="935"/>
      <c r="AE119" s="935"/>
      <c r="AF119" s="935"/>
      <c r="AG119" s="935"/>
      <c r="AH119" s="686"/>
      <c r="AI119" s="686"/>
      <c r="AJ119" s="686"/>
      <c r="AK119" s="686"/>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34">
        <v>18</v>
      </c>
      <c r="B120" s="934">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35"/>
      <c r="AD120" s="935"/>
      <c r="AE120" s="935"/>
      <c r="AF120" s="935"/>
      <c r="AG120" s="935"/>
      <c r="AH120" s="686"/>
      <c r="AI120" s="686"/>
      <c r="AJ120" s="686"/>
      <c r="AK120" s="686"/>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34">
        <v>19</v>
      </c>
      <c r="B121" s="934">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35"/>
      <c r="AD121" s="935"/>
      <c r="AE121" s="935"/>
      <c r="AF121" s="935"/>
      <c r="AG121" s="935"/>
      <c r="AH121" s="686"/>
      <c r="AI121" s="686"/>
      <c r="AJ121" s="686"/>
      <c r="AK121" s="686"/>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34">
        <v>20</v>
      </c>
      <c r="B122" s="934">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35"/>
      <c r="AD122" s="935"/>
      <c r="AE122" s="935"/>
      <c r="AF122" s="935"/>
      <c r="AG122" s="935"/>
      <c r="AH122" s="686"/>
      <c r="AI122" s="686"/>
      <c r="AJ122" s="686"/>
      <c r="AK122" s="686"/>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34">
        <v>21</v>
      </c>
      <c r="B123" s="934">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35"/>
      <c r="AD123" s="935"/>
      <c r="AE123" s="935"/>
      <c r="AF123" s="935"/>
      <c r="AG123" s="935"/>
      <c r="AH123" s="686"/>
      <c r="AI123" s="686"/>
      <c r="AJ123" s="686"/>
      <c r="AK123" s="686"/>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34">
        <v>22</v>
      </c>
      <c r="B124" s="934">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35"/>
      <c r="AD124" s="935"/>
      <c r="AE124" s="935"/>
      <c r="AF124" s="935"/>
      <c r="AG124" s="935"/>
      <c r="AH124" s="686"/>
      <c r="AI124" s="686"/>
      <c r="AJ124" s="686"/>
      <c r="AK124" s="686"/>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34">
        <v>23</v>
      </c>
      <c r="B125" s="934">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35"/>
      <c r="AD125" s="935"/>
      <c r="AE125" s="935"/>
      <c r="AF125" s="935"/>
      <c r="AG125" s="935"/>
      <c r="AH125" s="686"/>
      <c r="AI125" s="686"/>
      <c r="AJ125" s="686"/>
      <c r="AK125" s="686"/>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34">
        <v>24</v>
      </c>
      <c r="B126" s="934">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35"/>
      <c r="AD126" s="935"/>
      <c r="AE126" s="935"/>
      <c r="AF126" s="935"/>
      <c r="AG126" s="935"/>
      <c r="AH126" s="686"/>
      <c r="AI126" s="686"/>
      <c r="AJ126" s="686"/>
      <c r="AK126" s="686"/>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34">
        <v>25</v>
      </c>
      <c r="B127" s="934">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35"/>
      <c r="AD127" s="935"/>
      <c r="AE127" s="935"/>
      <c r="AF127" s="935"/>
      <c r="AG127" s="935"/>
      <c r="AH127" s="686"/>
      <c r="AI127" s="686"/>
      <c r="AJ127" s="686"/>
      <c r="AK127" s="686"/>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34">
        <v>26</v>
      </c>
      <c r="B128" s="934">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35"/>
      <c r="AD128" s="935"/>
      <c r="AE128" s="935"/>
      <c r="AF128" s="935"/>
      <c r="AG128" s="935"/>
      <c r="AH128" s="686"/>
      <c r="AI128" s="686"/>
      <c r="AJ128" s="686"/>
      <c r="AK128" s="686"/>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34">
        <v>27</v>
      </c>
      <c r="B129" s="934">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35"/>
      <c r="AD129" s="935"/>
      <c r="AE129" s="935"/>
      <c r="AF129" s="935"/>
      <c r="AG129" s="935"/>
      <c r="AH129" s="686"/>
      <c r="AI129" s="686"/>
      <c r="AJ129" s="686"/>
      <c r="AK129" s="686"/>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34">
        <v>28</v>
      </c>
      <c r="B130" s="934">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35"/>
      <c r="AD130" s="935"/>
      <c r="AE130" s="935"/>
      <c r="AF130" s="935"/>
      <c r="AG130" s="935"/>
      <c r="AH130" s="686"/>
      <c r="AI130" s="686"/>
      <c r="AJ130" s="686"/>
      <c r="AK130" s="686"/>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34">
        <v>29</v>
      </c>
      <c r="B131" s="934">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35"/>
      <c r="AD131" s="935"/>
      <c r="AE131" s="935"/>
      <c r="AF131" s="935"/>
      <c r="AG131" s="935"/>
      <c r="AH131" s="686"/>
      <c r="AI131" s="686"/>
      <c r="AJ131" s="686"/>
      <c r="AK131" s="686"/>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34">
        <v>30</v>
      </c>
      <c r="B132" s="934">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35"/>
      <c r="AD132" s="935"/>
      <c r="AE132" s="935"/>
      <c r="AF132" s="935"/>
      <c r="AG132" s="935"/>
      <c r="AH132" s="686"/>
      <c r="AI132" s="686"/>
      <c r="AJ132" s="686"/>
      <c r="AK132" s="686"/>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29" t="s">
        <v>97</v>
      </c>
      <c r="K135" s="610"/>
      <c r="L135" s="610"/>
      <c r="M135" s="610"/>
      <c r="N135" s="610"/>
      <c r="O135" s="610"/>
      <c r="P135" s="364" t="s">
        <v>23</v>
      </c>
      <c r="Q135" s="364"/>
      <c r="R135" s="364"/>
      <c r="S135" s="364"/>
      <c r="T135" s="364"/>
      <c r="U135" s="364"/>
      <c r="V135" s="364"/>
      <c r="W135" s="364"/>
      <c r="X135" s="364"/>
      <c r="Y135" s="660" t="s">
        <v>462</v>
      </c>
      <c r="Z135" s="660"/>
      <c r="AA135" s="660"/>
      <c r="AB135" s="660"/>
      <c r="AC135" s="429" t="s">
        <v>389</v>
      </c>
      <c r="AD135" s="429"/>
      <c r="AE135" s="429"/>
      <c r="AF135" s="429"/>
      <c r="AG135" s="429"/>
      <c r="AH135" s="660" t="s">
        <v>421</v>
      </c>
      <c r="AI135" s="364"/>
      <c r="AJ135" s="364"/>
      <c r="AK135" s="364"/>
      <c r="AL135" s="364" t="s">
        <v>24</v>
      </c>
      <c r="AM135" s="364"/>
      <c r="AN135" s="364"/>
      <c r="AO135" s="247"/>
      <c r="AP135" s="429" t="s">
        <v>466</v>
      </c>
      <c r="AQ135" s="429"/>
      <c r="AR135" s="429"/>
      <c r="AS135" s="429"/>
      <c r="AT135" s="429"/>
      <c r="AU135" s="429"/>
      <c r="AV135" s="429"/>
      <c r="AW135" s="429"/>
      <c r="AX135" s="429"/>
      <c r="AY135">
        <f>$AY$133</f>
        <v>0</v>
      </c>
    </row>
    <row r="136" spans="1:51" ht="26.25" customHeight="1" x14ac:dyDescent="0.15">
      <c r="A136" s="934">
        <v>1</v>
      </c>
      <c r="B136" s="934">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35"/>
      <c r="AD136" s="935"/>
      <c r="AE136" s="935"/>
      <c r="AF136" s="935"/>
      <c r="AG136" s="935"/>
      <c r="AH136" s="686"/>
      <c r="AI136" s="686"/>
      <c r="AJ136" s="686"/>
      <c r="AK136" s="686"/>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34">
        <v>2</v>
      </c>
      <c r="B137" s="934">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35"/>
      <c r="AD137" s="935"/>
      <c r="AE137" s="935"/>
      <c r="AF137" s="935"/>
      <c r="AG137" s="935"/>
      <c r="AH137" s="686"/>
      <c r="AI137" s="686"/>
      <c r="AJ137" s="686"/>
      <c r="AK137" s="686"/>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34">
        <v>3</v>
      </c>
      <c r="B138" s="934">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35"/>
      <c r="AD138" s="935"/>
      <c r="AE138" s="935"/>
      <c r="AF138" s="935"/>
      <c r="AG138" s="935"/>
      <c r="AH138" s="686"/>
      <c r="AI138" s="686"/>
      <c r="AJ138" s="686"/>
      <c r="AK138" s="686"/>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34">
        <v>4</v>
      </c>
      <c r="B139" s="934">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35"/>
      <c r="AD139" s="935"/>
      <c r="AE139" s="935"/>
      <c r="AF139" s="935"/>
      <c r="AG139" s="935"/>
      <c r="AH139" s="686"/>
      <c r="AI139" s="686"/>
      <c r="AJ139" s="686"/>
      <c r="AK139" s="686"/>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34">
        <v>5</v>
      </c>
      <c r="B140" s="934">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35"/>
      <c r="AD140" s="935"/>
      <c r="AE140" s="935"/>
      <c r="AF140" s="935"/>
      <c r="AG140" s="935"/>
      <c r="AH140" s="686"/>
      <c r="AI140" s="686"/>
      <c r="AJ140" s="686"/>
      <c r="AK140" s="686"/>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34">
        <v>6</v>
      </c>
      <c r="B141" s="934">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35"/>
      <c r="AD141" s="935"/>
      <c r="AE141" s="935"/>
      <c r="AF141" s="935"/>
      <c r="AG141" s="935"/>
      <c r="AH141" s="686"/>
      <c r="AI141" s="686"/>
      <c r="AJ141" s="686"/>
      <c r="AK141" s="686"/>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34">
        <v>7</v>
      </c>
      <c r="B142" s="934">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35"/>
      <c r="AD142" s="935"/>
      <c r="AE142" s="935"/>
      <c r="AF142" s="935"/>
      <c r="AG142" s="935"/>
      <c r="AH142" s="686"/>
      <c r="AI142" s="686"/>
      <c r="AJ142" s="686"/>
      <c r="AK142" s="686"/>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34">
        <v>8</v>
      </c>
      <c r="B143" s="934">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35"/>
      <c r="AD143" s="935"/>
      <c r="AE143" s="935"/>
      <c r="AF143" s="935"/>
      <c r="AG143" s="935"/>
      <c r="AH143" s="686"/>
      <c r="AI143" s="686"/>
      <c r="AJ143" s="686"/>
      <c r="AK143" s="686"/>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34">
        <v>9</v>
      </c>
      <c r="B144" s="934">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35"/>
      <c r="AD144" s="935"/>
      <c r="AE144" s="935"/>
      <c r="AF144" s="935"/>
      <c r="AG144" s="935"/>
      <c r="AH144" s="686"/>
      <c r="AI144" s="686"/>
      <c r="AJ144" s="686"/>
      <c r="AK144" s="686"/>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34">
        <v>10</v>
      </c>
      <c r="B145" s="934">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35"/>
      <c r="AD145" s="935"/>
      <c r="AE145" s="935"/>
      <c r="AF145" s="935"/>
      <c r="AG145" s="935"/>
      <c r="AH145" s="686"/>
      <c r="AI145" s="686"/>
      <c r="AJ145" s="686"/>
      <c r="AK145" s="686"/>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34">
        <v>11</v>
      </c>
      <c r="B146" s="934">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35"/>
      <c r="AD146" s="935"/>
      <c r="AE146" s="935"/>
      <c r="AF146" s="935"/>
      <c r="AG146" s="935"/>
      <c r="AH146" s="686"/>
      <c r="AI146" s="686"/>
      <c r="AJ146" s="686"/>
      <c r="AK146" s="686"/>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34">
        <v>12</v>
      </c>
      <c r="B147" s="934">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35"/>
      <c r="AD147" s="935"/>
      <c r="AE147" s="935"/>
      <c r="AF147" s="935"/>
      <c r="AG147" s="935"/>
      <c r="AH147" s="686"/>
      <c r="AI147" s="686"/>
      <c r="AJ147" s="686"/>
      <c r="AK147" s="686"/>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34">
        <v>13</v>
      </c>
      <c r="B148" s="934">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35"/>
      <c r="AD148" s="935"/>
      <c r="AE148" s="935"/>
      <c r="AF148" s="935"/>
      <c r="AG148" s="935"/>
      <c r="AH148" s="686"/>
      <c r="AI148" s="686"/>
      <c r="AJ148" s="686"/>
      <c r="AK148" s="686"/>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34">
        <v>14</v>
      </c>
      <c r="B149" s="934">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35"/>
      <c r="AD149" s="935"/>
      <c r="AE149" s="935"/>
      <c r="AF149" s="935"/>
      <c r="AG149" s="935"/>
      <c r="AH149" s="686"/>
      <c r="AI149" s="686"/>
      <c r="AJ149" s="686"/>
      <c r="AK149" s="686"/>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34">
        <v>15</v>
      </c>
      <c r="B150" s="934">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35"/>
      <c r="AD150" s="935"/>
      <c r="AE150" s="935"/>
      <c r="AF150" s="935"/>
      <c r="AG150" s="935"/>
      <c r="AH150" s="686"/>
      <c r="AI150" s="686"/>
      <c r="AJ150" s="686"/>
      <c r="AK150" s="686"/>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34">
        <v>16</v>
      </c>
      <c r="B151" s="934">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35"/>
      <c r="AD151" s="935"/>
      <c r="AE151" s="935"/>
      <c r="AF151" s="935"/>
      <c r="AG151" s="935"/>
      <c r="AH151" s="686"/>
      <c r="AI151" s="686"/>
      <c r="AJ151" s="686"/>
      <c r="AK151" s="686"/>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34">
        <v>17</v>
      </c>
      <c r="B152" s="934">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35"/>
      <c r="AD152" s="935"/>
      <c r="AE152" s="935"/>
      <c r="AF152" s="935"/>
      <c r="AG152" s="935"/>
      <c r="AH152" s="686"/>
      <c r="AI152" s="686"/>
      <c r="AJ152" s="686"/>
      <c r="AK152" s="686"/>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34">
        <v>18</v>
      </c>
      <c r="B153" s="934">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35"/>
      <c r="AD153" s="935"/>
      <c r="AE153" s="935"/>
      <c r="AF153" s="935"/>
      <c r="AG153" s="935"/>
      <c r="AH153" s="686"/>
      <c r="AI153" s="686"/>
      <c r="AJ153" s="686"/>
      <c r="AK153" s="686"/>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34">
        <v>19</v>
      </c>
      <c r="B154" s="934">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35"/>
      <c r="AD154" s="935"/>
      <c r="AE154" s="935"/>
      <c r="AF154" s="935"/>
      <c r="AG154" s="935"/>
      <c r="AH154" s="686"/>
      <c r="AI154" s="686"/>
      <c r="AJ154" s="686"/>
      <c r="AK154" s="686"/>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34">
        <v>20</v>
      </c>
      <c r="B155" s="934">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35"/>
      <c r="AD155" s="935"/>
      <c r="AE155" s="935"/>
      <c r="AF155" s="935"/>
      <c r="AG155" s="935"/>
      <c r="AH155" s="686"/>
      <c r="AI155" s="686"/>
      <c r="AJ155" s="686"/>
      <c r="AK155" s="686"/>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34">
        <v>21</v>
      </c>
      <c r="B156" s="934">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35"/>
      <c r="AD156" s="935"/>
      <c r="AE156" s="935"/>
      <c r="AF156" s="935"/>
      <c r="AG156" s="935"/>
      <c r="AH156" s="686"/>
      <c r="AI156" s="686"/>
      <c r="AJ156" s="686"/>
      <c r="AK156" s="686"/>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34">
        <v>22</v>
      </c>
      <c r="B157" s="934">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35"/>
      <c r="AD157" s="935"/>
      <c r="AE157" s="935"/>
      <c r="AF157" s="935"/>
      <c r="AG157" s="935"/>
      <c r="AH157" s="686"/>
      <c r="AI157" s="686"/>
      <c r="AJ157" s="686"/>
      <c r="AK157" s="686"/>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34">
        <v>23</v>
      </c>
      <c r="B158" s="934">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35"/>
      <c r="AD158" s="935"/>
      <c r="AE158" s="935"/>
      <c r="AF158" s="935"/>
      <c r="AG158" s="935"/>
      <c r="AH158" s="686"/>
      <c r="AI158" s="686"/>
      <c r="AJ158" s="686"/>
      <c r="AK158" s="686"/>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34">
        <v>24</v>
      </c>
      <c r="B159" s="934">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35"/>
      <c r="AD159" s="935"/>
      <c r="AE159" s="935"/>
      <c r="AF159" s="935"/>
      <c r="AG159" s="935"/>
      <c r="AH159" s="686"/>
      <c r="AI159" s="686"/>
      <c r="AJ159" s="686"/>
      <c r="AK159" s="686"/>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34">
        <v>25</v>
      </c>
      <c r="B160" s="934">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35"/>
      <c r="AD160" s="935"/>
      <c r="AE160" s="935"/>
      <c r="AF160" s="935"/>
      <c r="AG160" s="935"/>
      <c r="AH160" s="686"/>
      <c r="AI160" s="686"/>
      <c r="AJ160" s="686"/>
      <c r="AK160" s="686"/>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34">
        <v>26</v>
      </c>
      <c r="B161" s="934">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35"/>
      <c r="AD161" s="935"/>
      <c r="AE161" s="935"/>
      <c r="AF161" s="935"/>
      <c r="AG161" s="935"/>
      <c r="AH161" s="686"/>
      <c r="AI161" s="686"/>
      <c r="AJ161" s="686"/>
      <c r="AK161" s="686"/>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34">
        <v>27</v>
      </c>
      <c r="B162" s="934">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35"/>
      <c r="AD162" s="935"/>
      <c r="AE162" s="935"/>
      <c r="AF162" s="935"/>
      <c r="AG162" s="935"/>
      <c r="AH162" s="686"/>
      <c r="AI162" s="686"/>
      <c r="AJ162" s="686"/>
      <c r="AK162" s="686"/>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34">
        <v>28</v>
      </c>
      <c r="B163" s="934">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35"/>
      <c r="AD163" s="935"/>
      <c r="AE163" s="935"/>
      <c r="AF163" s="935"/>
      <c r="AG163" s="935"/>
      <c r="AH163" s="686"/>
      <c r="AI163" s="686"/>
      <c r="AJ163" s="686"/>
      <c r="AK163" s="686"/>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34">
        <v>29</v>
      </c>
      <c r="B164" s="934">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35"/>
      <c r="AD164" s="935"/>
      <c r="AE164" s="935"/>
      <c r="AF164" s="935"/>
      <c r="AG164" s="935"/>
      <c r="AH164" s="686"/>
      <c r="AI164" s="686"/>
      <c r="AJ164" s="686"/>
      <c r="AK164" s="686"/>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34">
        <v>30</v>
      </c>
      <c r="B165" s="934">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35"/>
      <c r="AD165" s="935"/>
      <c r="AE165" s="935"/>
      <c r="AF165" s="935"/>
      <c r="AG165" s="935"/>
      <c r="AH165" s="686"/>
      <c r="AI165" s="686"/>
      <c r="AJ165" s="686"/>
      <c r="AK165" s="686"/>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29" t="s">
        <v>97</v>
      </c>
      <c r="K168" s="610"/>
      <c r="L168" s="610"/>
      <c r="M168" s="610"/>
      <c r="N168" s="610"/>
      <c r="O168" s="610"/>
      <c r="P168" s="364" t="s">
        <v>23</v>
      </c>
      <c r="Q168" s="364"/>
      <c r="R168" s="364"/>
      <c r="S168" s="364"/>
      <c r="T168" s="364"/>
      <c r="U168" s="364"/>
      <c r="V168" s="364"/>
      <c r="W168" s="364"/>
      <c r="X168" s="364"/>
      <c r="Y168" s="660" t="s">
        <v>462</v>
      </c>
      <c r="Z168" s="660"/>
      <c r="AA168" s="660"/>
      <c r="AB168" s="660"/>
      <c r="AC168" s="429" t="s">
        <v>389</v>
      </c>
      <c r="AD168" s="429"/>
      <c r="AE168" s="429"/>
      <c r="AF168" s="429"/>
      <c r="AG168" s="429"/>
      <c r="AH168" s="660" t="s">
        <v>421</v>
      </c>
      <c r="AI168" s="364"/>
      <c r="AJ168" s="364"/>
      <c r="AK168" s="364"/>
      <c r="AL168" s="364" t="s">
        <v>24</v>
      </c>
      <c r="AM168" s="364"/>
      <c r="AN168" s="364"/>
      <c r="AO168" s="247"/>
      <c r="AP168" s="429" t="s">
        <v>466</v>
      </c>
      <c r="AQ168" s="429"/>
      <c r="AR168" s="429"/>
      <c r="AS168" s="429"/>
      <c r="AT168" s="429"/>
      <c r="AU168" s="429"/>
      <c r="AV168" s="429"/>
      <c r="AW168" s="429"/>
      <c r="AX168" s="429"/>
      <c r="AY168">
        <f>$AY$166</f>
        <v>0</v>
      </c>
    </row>
    <row r="169" spans="1:51" ht="26.25" customHeight="1" x14ac:dyDescent="0.15">
      <c r="A169" s="934">
        <v>1</v>
      </c>
      <c r="B169" s="934">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35"/>
      <c r="AD169" s="935"/>
      <c r="AE169" s="935"/>
      <c r="AF169" s="935"/>
      <c r="AG169" s="935"/>
      <c r="AH169" s="686"/>
      <c r="AI169" s="686"/>
      <c r="AJ169" s="686"/>
      <c r="AK169" s="686"/>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34">
        <v>2</v>
      </c>
      <c r="B170" s="934">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35"/>
      <c r="AD170" s="935"/>
      <c r="AE170" s="935"/>
      <c r="AF170" s="935"/>
      <c r="AG170" s="935"/>
      <c r="AH170" s="686"/>
      <c r="AI170" s="686"/>
      <c r="AJ170" s="686"/>
      <c r="AK170" s="686"/>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34">
        <v>3</v>
      </c>
      <c r="B171" s="934">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35"/>
      <c r="AD171" s="935"/>
      <c r="AE171" s="935"/>
      <c r="AF171" s="935"/>
      <c r="AG171" s="935"/>
      <c r="AH171" s="686"/>
      <c r="AI171" s="686"/>
      <c r="AJ171" s="686"/>
      <c r="AK171" s="686"/>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34">
        <v>4</v>
      </c>
      <c r="B172" s="934">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35"/>
      <c r="AD172" s="935"/>
      <c r="AE172" s="935"/>
      <c r="AF172" s="935"/>
      <c r="AG172" s="935"/>
      <c r="AH172" s="686"/>
      <c r="AI172" s="686"/>
      <c r="AJ172" s="686"/>
      <c r="AK172" s="686"/>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34">
        <v>5</v>
      </c>
      <c r="B173" s="934">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35"/>
      <c r="AD173" s="935"/>
      <c r="AE173" s="935"/>
      <c r="AF173" s="935"/>
      <c r="AG173" s="935"/>
      <c r="AH173" s="686"/>
      <c r="AI173" s="686"/>
      <c r="AJ173" s="686"/>
      <c r="AK173" s="686"/>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34">
        <v>6</v>
      </c>
      <c r="B174" s="934">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35"/>
      <c r="AD174" s="935"/>
      <c r="AE174" s="935"/>
      <c r="AF174" s="935"/>
      <c r="AG174" s="935"/>
      <c r="AH174" s="686"/>
      <c r="AI174" s="686"/>
      <c r="AJ174" s="686"/>
      <c r="AK174" s="686"/>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34">
        <v>7</v>
      </c>
      <c r="B175" s="934">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35"/>
      <c r="AD175" s="935"/>
      <c r="AE175" s="935"/>
      <c r="AF175" s="935"/>
      <c r="AG175" s="935"/>
      <c r="AH175" s="686"/>
      <c r="AI175" s="686"/>
      <c r="AJ175" s="686"/>
      <c r="AK175" s="686"/>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34">
        <v>8</v>
      </c>
      <c r="B176" s="934">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35"/>
      <c r="AD176" s="935"/>
      <c r="AE176" s="935"/>
      <c r="AF176" s="935"/>
      <c r="AG176" s="935"/>
      <c r="AH176" s="686"/>
      <c r="AI176" s="686"/>
      <c r="AJ176" s="686"/>
      <c r="AK176" s="686"/>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34">
        <v>9</v>
      </c>
      <c r="B177" s="934">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35"/>
      <c r="AD177" s="935"/>
      <c r="AE177" s="935"/>
      <c r="AF177" s="935"/>
      <c r="AG177" s="935"/>
      <c r="AH177" s="686"/>
      <c r="AI177" s="686"/>
      <c r="AJ177" s="686"/>
      <c r="AK177" s="686"/>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34">
        <v>10</v>
      </c>
      <c r="B178" s="934">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35"/>
      <c r="AD178" s="935"/>
      <c r="AE178" s="935"/>
      <c r="AF178" s="935"/>
      <c r="AG178" s="935"/>
      <c r="AH178" s="686"/>
      <c r="AI178" s="686"/>
      <c r="AJ178" s="686"/>
      <c r="AK178" s="686"/>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34">
        <v>11</v>
      </c>
      <c r="B179" s="934">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35"/>
      <c r="AD179" s="935"/>
      <c r="AE179" s="935"/>
      <c r="AF179" s="935"/>
      <c r="AG179" s="935"/>
      <c r="AH179" s="686"/>
      <c r="AI179" s="686"/>
      <c r="AJ179" s="686"/>
      <c r="AK179" s="686"/>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34">
        <v>12</v>
      </c>
      <c r="B180" s="934">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35"/>
      <c r="AD180" s="935"/>
      <c r="AE180" s="935"/>
      <c r="AF180" s="935"/>
      <c r="AG180" s="935"/>
      <c r="AH180" s="686"/>
      <c r="AI180" s="686"/>
      <c r="AJ180" s="686"/>
      <c r="AK180" s="686"/>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34">
        <v>13</v>
      </c>
      <c r="B181" s="934">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35"/>
      <c r="AD181" s="935"/>
      <c r="AE181" s="935"/>
      <c r="AF181" s="935"/>
      <c r="AG181" s="935"/>
      <c r="AH181" s="686"/>
      <c r="AI181" s="686"/>
      <c r="AJ181" s="686"/>
      <c r="AK181" s="686"/>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34">
        <v>14</v>
      </c>
      <c r="B182" s="934">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35"/>
      <c r="AD182" s="935"/>
      <c r="AE182" s="935"/>
      <c r="AF182" s="935"/>
      <c r="AG182" s="935"/>
      <c r="AH182" s="686"/>
      <c r="AI182" s="686"/>
      <c r="AJ182" s="686"/>
      <c r="AK182" s="686"/>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34">
        <v>15</v>
      </c>
      <c r="B183" s="934">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35"/>
      <c r="AD183" s="935"/>
      <c r="AE183" s="935"/>
      <c r="AF183" s="935"/>
      <c r="AG183" s="935"/>
      <c r="AH183" s="686"/>
      <c r="AI183" s="686"/>
      <c r="AJ183" s="686"/>
      <c r="AK183" s="686"/>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34">
        <v>16</v>
      </c>
      <c r="B184" s="934">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35"/>
      <c r="AD184" s="935"/>
      <c r="AE184" s="935"/>
      <c r="AF184" s="935"/>
      <c r="AG184" s="935"/>
      <c r="AH184" s="686"/>
      <c r="AI184" s="686"/>
      <c r="AJ184" s="686"/>
      <c r="AK184" s="686"/>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34">
        <v>17</v>
      </c>
      <c r="B185" s="934">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35"/>
      <c r="AD185" s="935"/>
      <c r="AE185" s="935"/>
      <c r="AF185" s="935"/>
      <c r="AG185" s="935"/>
      <c r="AH185" s="686"/>
      <c r="AI185" s="686"/>
      <c r="AJ185" s="686"/>
      <c r="AK185" s="686"/>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34">
        <v>18</v>
      </c>
      <c r="B186" s="934">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35"/>
      <c r="AD186" s="935"/>
      <c r="AE186" s="935"/>
      <c r="AF186" s="935"/>
      <c r="AG186" s="935"/>
      <c r="AH186" s="686"/>
      <c r="AI186" s="686"/>
      <c r="AJ186" s="686"/>
      <c r="AK186" s="686"/>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34">
        <v>19</v>
      </c>
      <c r="B187" s="934">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35"/>
      <c r="AD187" s="935"/>
      <c r="AE187" s="935"/>
      <c r="AF187" s="935"/>
      <c r="AG187" s="935"/>
      <c r="AH187" s="686"/>
      <c r="AI187" s="686"/>
      <c r="AJ187" s="686"/>
      <c r="AK187" s="686"/>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34">
        <v>20</v>
      </c>
      <c r="B188" s="934">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35"/>
      <c r="AD188" s="935"/>
      <c r="AE188" s="935"/>
      <c r="AF188" s="935"/>
      <c r="AG188" s="935"/>
      <c r="AH188" s="686"/>
      <c r="AI188" s="686"/>
      <c r="AJ188" s="686"/>
      <c r="AK188" s="686"/>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34">
        <v>21</v>
      </c>
      <c r="B189" s="934">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35"/>
      <c r="AD189" s="935"/>
      <c r="AE189" s="935"/>
      <c r="AF189" s="935"/>
      <c r="AG189" s="935"/>
      <c r="AH189" s="686"/>
      <c r="AI189" s="686"/>
      <c r="AJ189" s="686"/>
      <c r="AK189" s="686"/>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34">
        <v>22</v>
      </c>
      <c r="B190" s="934">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35"/>
      <c r="AD190" s="935"/>
      <c r="AE190" s="935"/>
      <c r="AF190" s="935"/>
      <c r="AG190" s="935"/>
      <c r="AH190" s="686"/>
      <c r="AI190" s="686"/>
      <c r="AJ190" s="686"/>
      <c r="AK190" s="686"/>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34">
        <v>23</v>
      </c>
      <c r="B191" s="934">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35"/>
      <c r="AD191" s="935"/>
      <c r="AE191" s="935"/>
      <c r="AF191" s="935"/>
      <c r="AG191" s="935"/>
      <c r="AH191" s="686"/>
      <c r="AI191" s="686"/>
      <c r="AJ191" s="686"/>
      <c r="AK191" s="686"/>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34">
        <v>24</v>
      </c>
      <c r="B192" s="934">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35"/>
      <c r="AD192" s="935"/>
      <c r="AE192" s="935"/>
      <c r="AF192" s="935"/>
      <c r="AG192" s="935"/>
      <c r="AH192" s="686"/>
      <c r="AI192" s="686"/>
      <c r="AJ192" s="686"/>
      <c r="AK192" s="686"/>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34">
        <v>25</v>
      </c>
      <c r="B193" s="934">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35"/>
      <c r="AD193" s="935"/>
      <c r="AE193" s="935"/>
      <c r="AF193" s="935"/>
      <c r="AG193" s="935"/>
      <c r="AH193" s="686"/>
      <c r="AI193" s="686"/>
      <c r="AJ193" s="686"/>
      <c r="AK193" s="686"/>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34">
        <v>26</v>
      </c>
      <c r="B194" s="934">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35"/>
      <c r="AD194" s="935"/>
      <c r="AE194" s="935"/>
      <c r="AF194" s="935"/>
      <c r="AG194" s="935"/>
      <c r="AH194" s="686"/>
      <c r="AI194" s="686"/>
      <c r="AJ194" s="686"/>
      <c r="AK194" s="686"/>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34">
        <v>27</v>
      </c>
      <c r="B195" s="934">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35"/>
      <c r="AD195" s="935"/>
      <c r="AE195" s="935"/>
      <c r="AF195" s="935"/>
      <c r="AG195" s="935"/>
      <c r="AH195" s="686"/>
      <c r="AI195" s="686"/>
      <c r="AJ195" s="686"/>
      <c r="AK195" s="686"/>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34">
        <v>28</v>
      </c>
      <c r="B196" s="934">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35"/>
      <c r="AD196" s="935"/>
      <c r="AE196" s="935"/>
      <c r="AF196" s="935"/>
      <c r="AG196" s="935"/>
      <c r="AH196" s="686"/>
      <c r="AI196" s="686"/>
      <c r="AJ196" s="686"/>
      <c r="AK196" s="686"/>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34">
        <v>29</v>
      </c>
      <c r="B197" s="934">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35"/>
      <c r="AD197" s="935"/>
      <c r="AE197" s="935"/>
      <c r="AF197" s="935"/>
      <c r="AG197" s="935"/>
      <c r="AH197" s="686"/>
      <c r="AI197" s="686"/>
      <c r="AJ197" s="686"/>
      <c r="AK197" s="686"/>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34">
        <v>30</v>
      </c>
      <c r="B198" s="934">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35"/>
      <c r="AD198" s="935"/>
      <c r="AE198" s="935"/>
      <c r="AF198" s="935"/>
      <c r="AG198" s="935"/>
      <c r="AH198" s="686"/>
      <c r="AI198" s="686"/>
      <c r="AJ198" s="686"/>
      <c r="AK198" s="686"/>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29" t="s">
        <v>97</v>
      </c>
      <c r="K201" s="610"/>
      <c r="L201" s="610"/>
      <c r="M201" s="610"/>
      <c r="N201" s="610"/>
      <c r="O201" s="610"/>
      <c r="P201" s="364" t="s">
        <v>23</v>
      </c>
      <c r="Q201" s="364"/>
      <c r="R201" s="364"/>
      <c r="S201" s="364"/>
      <c r="T201" s="364"/>
      <c r="U201" s="364"/>
      <c r="V201" s="364"/>
      <c r="W201" s="364"/>
      <c r="X201" s="364"/>
      <c r="Y201" s="660" t="s">
        <v>462</v>
      </c>
      <c r="Z201" s="660"/>
      <c r="AA201" s="660"/>
      <c r="AB201" s="660"/>
      <c r="AC201" s="429" t="s">
        <v>389</v>
      </c>
      <c r="AD201" s="429"/>
      <c r="AE201" s="429"/>
      <c r="AF201" s="429"/>
      <c r="AG201" s="429"/>
      <c r="AH201" s="660" t="s">
        <v>421</v>
      </c>
      <c r="AI201" s="364"/>
      <c r="AJ201" s="364"/>
      <c r="AK201" s="364"/>
      <c r="AL201" s="364" t="s">
        <v>24</v>
      </c>
      <c r="AM201" s="364"/>
      <c r="AN201" s="364"/>
      <c r="AO201" s="247"/>
      <c r="AP201" s="429" t="s">
        <v>466</v>
      </c>
      <c r="AQ201" s="429"/>
      <c r="AR201" s="429"/>
      <c r="AS201" s="429"/>
      <c r="AT201" s="429"/>
      <c r="AU201" s="429"/>
      <c r="AV201" s="429"/>
      <c r="AW201" s="429"/>
      <c r="AX201" s="429"/>
      <c r="AY201">
        <f>$AY$199</f>
        <v>0</v>
      </c>
    </row>
    <row r="202" spans="1:51" ht="26.25" customHeight="1" x14ac:dyDescent="0.15">
      <c r="A202" s="934">
        <v>1</v>
      </c>
      <c r="B202" s="934">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35"/>
      <c r="AD202" s="935"/>
      <c r="AE202" s="935"/>
      <c r="AF202" s="935"/>
      <c r="AG202" s="935"/>
      <c r="AH202" s="686"/>
      <c r="AI202" s="686"/>
      <c r="AJ202" s="686"/>
      <c r="AK202" s="686"/>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34">
        <v>2</v>
      </c>
      <c r="B203" s="934">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35"/>
      <c r="AD203" s="935"/>
      <c r="AE203" s="935"/>
      <c r="AF203" s="935"/>
      <c r="AG203" s="935"/>
      <c r="AH203" s="686"/>
      <c r="AI203" s="686"/>
      <c r="AJ203" s="686"/>
      <c r="AK203" s="686"/>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34">
        <v>3</v>
      </c>
      <c r="B204" s="934">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35"/>
      <c r="AD204" s="935"/>
      <c r="AE204" s="935"/>
      <c r="AF204" s="935"/>
      <c r="AG204" s="935"/>
      <c r="AH204" s="686"/>
      <c r="AI204" s="686"/>
      <c r="AJ204" s="686"/>
      <c r="AK204" s="686"/>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34">
        <v>4</v>
      </c>
      <c r="B205" s="934">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35"/>
      <c r="AD205" s="935"/>
      <c r="AE205" s="935"/>
      <c r="AF205" s="935"/>
      <c r="AG205" s="935"/>
      <c r="AH205" s="686"/>
      <c r="AI205" s="686"/>
      <c r="AJ205" s="686"/>
      <c r="AK205" s="686"/>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34">
        <v>5</v>
      </c>
      <c r="B206" s="934">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35"/>
      <c r="AD206" s="935"/>
      <c r="AE206" s="935"/>
      <c r="AF206" s="935"/>
      <c r="AG206" s="935"/>
      <c r="AH206" s="686"/>
      <c r="AI206" s="686"/>
      <c r="AJ206" s="686"/>
      <c r="AK206" s="686"/>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34">
        <v>6</v>
      </c>
      <c r="B207" s="934">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35"/>
      <c r="AD207" s="935"/>
      <c r="AE207" s="935"/>
      <c r="AF207" s="935"/>
      <c r="AG207" s="935"/>
      <c r="AH207" s="686"/>
      <c r="AI207" s="686"/>
      <c r="AJ207" s="686"/>
      <c r="AK207" s="686"/>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34">
        <v>7</v>
      </c>
      <c r="B208" s="934">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35"/>
      <c r="AD208" s="935"/>
      <c r="AE208" s="935"/>
      <c r="AF208" s="935"/>
      <c r="AG208" s="935"/>
      <c r="AH208" s="686"/>
      <c r="AI208" s="686"/>
      <c r="AJ208" s="686"/>
      <c r="AK208" s="686"/>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34">
        <v>8</v>
      </c>
      <c r="B209" s="934">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35"/>
      <c r="AD209" s="935"/>
      <c r="AE209" s="935"/>
      <c r="AF209" s="935"/>
      <c r="AG209" s="935"/>
      <c r="AH209" s="686"/>
      <c r="AI209" s="686"/>
      <c r="AJ209" s="686"/>
      <c r="AK209" s="686"/>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34">
        <v>9</v>
      </c>
      <c r="B210" s="934">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35"/>
      <c r="AD210" s="935"/>
      <c r="AE210" s="935"/>
      <c r="AF210" s="935"/>
      <c r="AG210" s="935"/>
      <c r="AH210" s="686"/>
      <c r="AI210" s="686"/>
      <c r="AJ210" s="686"/>
      <c r="AK210" s="686"/>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34">
        <v>10</v>
      </c>
      <c r="B211" s="934">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35"/>
      <c r="AD211" s="935"/>
      <c r="AE211" s="935"/>
      <c r="AF211" s="935"/>
      <c r="AG211" s="935"/>
      <c r="AH211" s="686"/>
      <c r="AI211" s="686"/>
      <c r="AJ211" s="686"/>
      <c r="AK211" s="686"/>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34">
        <v>11</v>
      </c>
      <c r="B212" s="934">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35"/>
      <c r="AD212" s="935"/>
      <c r="AE212" s="935"/>
      <c r="AF212" s="935"/>
      <c r="AG212" s="935"/>
      <c r="AH212" s="686"/>
      <c r="AI212" s="686"/>
      <c r="AJ212" s="686"/>
      <c r="AK212" s="686"/>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34">
        <v>12</v>
      </c>
      <c r="B213" s="934">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35"/>
      <c r="AD213" s="935"/>
      <c r="AE213" s="935"/>
      <c r="AF213" s="935"/>
      <c r="AG213" s="935"/>
      <c r="AH213" s="686"/>
      <c r="AI213" s="686"/>
      <c r="AJ213" s="686"/>
      <c r="AK213" s="686"/>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34">
        <v>13</v>
      </c>
      <c r="B214" s="934">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35"/>
      <c r="AD214" s="935"/>
      <c r="AE214" s="935"/>
      <c r="AF214" s="935"/>
      <c r="AG214" s="935"/>
      <c r="AH214" s="686"/>
      <c r="AI214" s="686"/>
      <c r="AJ214" s="686"/>
      <c r="AK214" s="686"/>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34">
        <v>14</v>
      </c>
      <c r="B215" s="934">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35"/>
      <c r="AD215" s="935"/>
      <c r="AE215" s="935"/>
      <c r="AF215" s="935"/>
      <c r="AG215" s="935"/>
      <c r="AH215" s="686"/>
      <c r="AI215" s="686"/>
      <c r="AJ215" s="686"/>
      <c r="AK215" s="686"/>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34">
        <v>15</v>
      </c>
      <c r="B216" s="934">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35"/>
      <c r="AD216" s="935"/>
      <c r="AE216" s="935"/>
      <c r="AF216" s="935"/>
      <c r="AG216" s="935"/>
      <c r="AH216" s="686"/>
      <c r="AI216" s="686"/>
      <c r="AJ216" s="686"/>
      <c r="AK216" s="686"/>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34">
        <v>16</v>
      </c>
      <c r="B217" s="934">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35"/>
      <c r="AD217" s="935"/>
      <c r="AE217" s="935"/>
      <c r="AF217" s="935"/>
      <c r="AG217" s="935"/>
      <c r="AH217" s="686"/>
      <c r="AI217" s="686"/>
      <c r="AJ217" s="686"/>
      <c r="AK217" s="686"/>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34">
        <v>17</v>
      </c>
      <c r="B218" s="934">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35"/>
      <c r="AD218" s="935"/>
      <c r="AE218" s="935"/>
      <c r="AF218" s="935"/>
      <c r="AG218" s="935"/>
      <c r="AH218" s="686"/>
      <c r="AI218" s="686"/>
      <c r="AJ218" s="686"/>
      <c r="AK218" s="686"/>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34">
        <v>18</v>
      </c>
      <c r="B219" s="934">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35"/>
      <c r="AD219" s="935"/>
      <c r="AE219" s="935"/>
      <c r="AF219" s="935"/>
      <c r="AG219" s="935"/>
      <c r="AH219" s="686"/>
      <c r="AI219" s="686"/>
      <c r="AJ219" s="686"/>
      <c r="AK219" s="686"/>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34">
        <v>19</v>
      </c>
      <c r="B220" s="934">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35"/>
      <c r="AD220" s="935"/>
      <c r="AE220" s="935"/>
      <c r="AF220" s="935"/>
      <c r="AG220" s="935"/>
      <c r="AH220" s="686"/>
      <c r="AI220" s="686"/>
      <c r="AJ220" s="686"/>
      <c r="AK220" s="686"/>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34">
        <v>20</v>
      </c>
      <c r="B221" s="934">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35"/>
      <c r="AD221" s="935"/>
      <c r="AE221" s="935"/>
      <c r="AF221" s="935"/>
      <c r="AG221" s="935"/>
      <c r="AH221" s="686"/>
      <c r="AI221" s="686"/>
      <c r="AJ221" s="686"/>
      <c r="AK221" s="686"/>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34">
        <v>21</v>
      </c>
      <c r="B222" s="934">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35"/>
      <c r="AD222" s="935"/>
      <c r="AE222" s="935"/>
      <c r="AF222" s="935"/>
      <c r="AG222" s="935"/>
      <c r="AH222" s="686"/>
      <c r="AI222" s="686"/>
      <c r="AJ222" s="686"/>
      <c r="AK222" s="686"/>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34">
        <v>22</v>
      </c>
      <c r="B223" s="934">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35"/>
      <c r="AD223" s="935"/>
      <c r="AE223" s="935"/>
      <c r="AF223" s="935"/>
      <c r="AG223" s="935"/>
      <c r="AH223" s="686"/>
      <c r="AI223" s="686"/>
      <c r="AJ223" s="686"/>
      <c r="AK223" s="686"/>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34">
        <v>23</v>
      </c>
      <c r="B224" s="934">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35"/>
      <c r="AD224" s="935"/>
      <c r="AE224" s="935"/>
      <c r="AF224" s="935"/>
      <c r="AG224" s="935"/>
      <c r="AH224" s="686"/>
      <c r="AI224" s="686"/>
      <c r="AJ224" s="686"/>
      <c r="AK224" s="686"/>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34">
        <v>24</v>
      </c>
      <c r="B225" s="934">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35"/>
      <c r="AD225" s="935"/>
      <c r="AE225" s="935"/>
      <c r="AF225" s="935"/>
      <c r="AG225" s="935"/>
      <c r="AH225" s="686"/>
      <c r="AI225" s="686"/>
      <c r="AJ225" s="686"/>
      <c r="AK225" s="686"/>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34">
        <v>25</v>
      </c>
      <c r="B226" s="934">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35"/>
      <c r="AD226" s="935"/>
      <c r="AE226" s="935"/>
      <c r="AF226" s="935"/>
      <c r="AG226" s="935"/>
      <c r="AH226" s="686"/>
      <c r="AI226" s="686"/>
      <c r="AJ226" s="686"/>
      <c r="AK226" s="686"/>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34">
        <v>26</v>
      </c>
      <c r="B227" s="934">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35"/>
      <c r="AD227" s="935"/>
      <c r="AE227" s="935"/>
      <c r="AF227" s="935"/>
      <c r="AG227" s="935"/>
      <c r="AH227" s="686"/>
      <c r="AI227" s="686"/>
      <c r="AJ227" s="686"/>
      <c r="AK227" s="686"/>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34">
        <v>27</v>
      </c>
      <c r="B228" s="934">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35"/>
      <c r="AD228" s="935"/>
      <c r="AE228" s="935"/>
      <c r="AF228" s="935"/>
      <c r="AG228" s="935"/>
      <c r="AH228" s="686"/>
      <c r="AI228" s="686"/>
      <c r="AJ228" s="686"/>
      <c r="AK228" s="686"/>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34">
        <v>28</v>
      </c>
      <c r="B229" s="934">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35"/>
      <c r="AD229" s="935"/>
      <c r="AE229" s="935"/>
      <c r="AF229" s="935"/>
      <c r="AG229" s="935"/>
      <c r="AH229" s="686"/>
      <c r="AI229" s="686"/>
      <c r="AJ229" s="686"/>
      <c r="AK229" s="686"/>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34">
        <v>29</v>
      </c>
      <c r="B230" s="934">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35"/>
      <c r="AD230" s="935"/>
      <c r="AE230" s="935"/>
      <c r="AF230" s="935"/>
      <c r="AG230" s="935"/>
      <c r="AH230" s="686"/>
      <c r="AI230" s="686"/>
      <c r="AJ230" s="686"/>
      <c r="AK230" s="686"/>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34">
        <v>30</v>
      </c>
      <c r="B231" s="934">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35"/>
      <c r="AD231" s="935"/>
      <c r="AE231" s="935"/>
      <c r="AF231" s="935"/>
      <c r="AG231" s="935"/>
      <c r="AH231" s="686"/>
      <c r="AI231" s="686"/>
      <c r="AJ231" s="686"/>
      <c r="AK231" s="686"/>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29" t="s">
        <v>97</v>
      </c>
      <c r="K234" s="610"/>
      <c r="L234" s="610"/>
      <c r="M234" s="610"/>
      <c r="N234" s="610"/>
      <c r="O234" s="610"/>
      <c r="P234" s="364" t="s">
        <v>23</v>
      </c>
      <c r="Q234" s="364"/>
      <c r="R234" s="364"/>
      <c r="S234" s="364"/>
      <c r="T234" s="364"/>
      <c r="U234" s="364"/>
      <c r="V234" s="364"/>
      <c r="W234" s="364"/>
      <c r="X234" s="364"/>
      <c r="Y234" s="660" t="s">
        <v>462</v>
      </c>
      <c r="Z234" s="660"/>
      <c r="AA234" s="660"/>
      <c r="AB234" s="660"/>
      <c r="AC234" s="429" t="s">
        <v>389</v>
      </c>
      <c r="AD234" s="429"/>
      <c r="AE234" s="429"/>
      <c r="AF234" s="429"/>
      <c r="AG234" s="429"/>
      <c r="AH234" s="660" t="s">
        <v>421</v>
      </c>
      <c r="AI234" s="364"/>
      <c r="AJ234" s="364"/>
      <c r="AK234" s="364"/>
      <c r="AL234" s="364" t="s">
        <v>24</v>
      </c>
      <c r="AM234" s="364"/>
      <c r="AN234" s="364"/>
      <c r="AO234" s="247"/>
      <c r="AP234" s="429" t="s">
        <v>466</v>
      </c>
      <c r="AQ234" s="429"/>
      <c r="AR234" s="429"/>
      <c r="AS234" s="429"/>
      <c r="AT234" s="429"/>
      <c r="AU234" s="429"/>
      <c r="AV234" s="429"/>
      <c r="AW234" s="429"/>
      <c r="AX234" s="429"/>
      <c r="AY234">
        <f>$AY$232</f>
        <v>0</v>
      </c>
    </row>
    <row r="235" spans="1:51" ht="26.25" customHeight="1" x14ac:dyDescent="0.15">
      <c r="A235" s="934">
        <v>1</v>
      </c>
      <c r="B235" s="934">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35"/>
      <c r="AD235" s="935"/>
      <c r="AE235" s="935"/>
      <c r="AF235" s="935"/>
      <c r="AG235" s="935"/>
      <c r="AH235" s="686"/>
      <c r="AI235" s="686"/>
      <c r="AJ235" s="686"/>
      <c r="AK235" s="686"/>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34">
        <v>2</v>
      </c>
      <c r="B236" s="934">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35"/>
      <c r="AD236" s="935"/>
      <c r="AE236" s="935"/>
      <c r="AF236" s="935"/>
      <c r="AG236" s="935"/>
      <c r="AH236" s="686"/>
      <c r="AI236" s="686"/>
      <c r="AJ236" s="686"/>
      <c r="AK236" s="686"/>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34">
        <v>3</v>
      </c>
      <c r="B237" s="934">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35"/>
      <c r="AD237" s="935"/>
      <c r="AE237" s="935"/>
      <c r="AF237" s="935"/>
      <c r="AG237" s="935"/>
      <c r="AH237" s="686"/>
      <c r="AI237" s="686"/>
      <c r="AJ237" s="686"/>
      <c r="AK237" s="686"/>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34">
        <v>4</v>
      </c>
      <c r="B238" s="934">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35"/>
      <c r="AD238" s="935"/>
      <c r="AE238" s="935"/>
      <c r="AF238" s="935"/>
      <c r="AG238" s="935"/>
      <c r="AH238" s="686"/>
      <c r="AI238" s="686"/>
      <c r="AJ238" s="686"/>
      <c r="AK238" s="686"/>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34">
        <v>5</v>
      </c>
      <c r="B239" s="934">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35"/>
      <c r="AD239" s="935"/>
      <c r="AE239" s="935"/>
      <c r="AF239" s="935"/>
      <c r="AG239" s="935"/>
      <c r="AH239" s="686"/>
      <c r="AI239" s="686"/>
      <c r="AJ239" s="686"/>
      <c r="AK239" s="686"/>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34">
        <v>6</v>
      </c>
      <c r="B240" s="934">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35"/>
      <c r="AD240" s="935"/>
      <c r="AE240" s="935"/>
      <c r="AF240" s="935"/>
      <c r="AG240" s="935"/>
      <c r="AH240" s="686"/>
      <c r="AI240" s="686"/>
      <c r="AJ240" s="686"/>
      <c r="AK240" s="686"/>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34">
        <v>7</v>
      </c>
      <c r="B241" s="934">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35"/>
      <c r="AD241" s="935"/>
      <c r="AE241" s="935"/>
      <c r="AF241" s="935"/>
      <c r="AG241" s="935"/>
      <c r="AH241" s="686"/>
      <c r="AI241" s="686"/>
      <c r="AJ241" s="686"/>
      <c r="AK241" s="686"/>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34">
        <v>8</v>
      </c>
      <c r="B242" s="934">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35"/>
      <c r="AD242" s="935"/>
      <c r="AE242" s="935"/>
      <c r="AF242" s="935"/>
      <c r="AG242" s="935"/>
      <c r="AH242" s="686"/>
      <c r="AI242" s="686"/>
      <c r="AJ242" s="686"/>
      <c r="AK242" s="686"/>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34">
        <v>9</v>
      </c>
      <c r="B243" s="934">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35"/>
      <c r="AD243" s="935"/>
      <c r="AE243" s="935"/>
      <c r="AF243" s="935"/>
      <c r="AG243" s="935"/>
      <c r="AH243" s="686"/>
      <c r="AI243" s="686"/>
      <c r="AJ243" s="686"/>
      <c r="AK243" s="686"/>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34">
        <v>10</v>
      </c>
      <c r="B244" s="934">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35"/>
      <c r="AD244" s="935"/>
      <c r="AE244" s="935"/>
      <c r="AF244" s="935"/>
      <c r="AG244" s="935"/>
      <c r="AH244" s="686"/>
      <c r="AI244" s="686"/>
      <c r="AJ244" s="686"/>
      <c r="AK244" s="686"/>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34">
        <v>11</v>
      </c>
      <c r="B245" s="934">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35"/>
      <c r="AD245" s="935"/>
      <c r="AE245" s="935"/>
      <c r="AF245" s="935"/>
      <c r="AG245" s="935"/>
      <c r="AH245" s="686"/>
      <c r="AI245" s="686"/>
      <c r="AJ245" s="686"/>
      <c r="AK245" s="686"/>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34">
        <v>12</v>
      </c>
      <c r="B246" s="934">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35"/>
      <c r="AD246" s="935"/>
      <c r="AE246" s="935"/>
      <c r="AF246" s="935"/>
      <c r="AG246" s="935"/>
      <c r="AH246" s="686"/>
      <c r="AI246" s="686"/>
      <c r="AJ246" s="686"/>
      <c r="AK246" s="686"/>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34">
        <v>13</v>
      </c>
      <c r="B247" s="934">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35"/>
      <c r="AD247" s="935"/>
      <c r="AE247" s="935"/>
      <c r="AF247" s="935"/>
      <c r="AG247" s="935"/>
      <c r="AH247" s="686"/>
      <c r="AI247" s="686"/>
      <c r="AJ247" s="686"/>
      <c r="AK247" s="686"/>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34">
        <v>14</v>
      </c>
      <c r="B248" s="934">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35"/>
      <c r="AD248" s="935"/>
      <c r="AE248" s="935"/>
      <c r="AF248" s="935"/>
      <c r="AG248" s="935"/>
      <c r="AH248" s="686"/>
      <c r="AI248" s="686"/>
      <c r="AJ248" s="686"/>
      <c r="AK248" s="686"/>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34">
        <v>15</v>
      </c>
      <c r="B249" s="934">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35"/>
      <c r="AD249" s="935"/>
      <c r="AE249" s="935"/>
      <c r="AF249" s="935"/>
      <c r="AG249" s="935"/>
      <c r="AH249" s="686"/>
      <c r="AI249" s="686"/>
      <c r="AJ249" s="686"/>
      <c r="AK249" s="686"/>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34">
        <v>16</v>
      </c>
      <c r="B250" s="934">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35"/>
      <c r="AD250" s="935"/>
      <c r="AE250" s="935"/>
      <c r="AF250" s="935"/>
      <c r="AG250" s="935"/>
      <c r="AH250" s="686"/>
      <c r="AI250" s="686"/>
      <c r="AJ250" s="686"/>
      <c r="AK250" s="686"/>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34">
        <v>17</v>
      </c>
      <c r="B251" s="934">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35"/>
      <c r="AD251" s="935"/>
      <c r="AE251" s="935"/>
      <c r="AF251" s="935"/>
      <c r="AG251" s="935"/>
      <c r="AH251" s="686"/>
      <c r="AI251" s="686"/>
      <c r="AJ251" s="686"/>
      <c r="AK251" s="686"/>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34">
        <v>18</v>
      </c>
      <c r="B252" s="934">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35"/>
      <c r="AD252" s="935"/>
      <c r="AE252" s="935"/>
      <c r="AF252" s="935"/>
      <c r="AG252" s="935"/>
      <c r="AH252" s="686"/>
      <c r="AI252" s="686"/>
      <c r="AJ252" s="686"/>
      <c r="AK252" s="686"/>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34">
        <v>19</v>
      </c>
      <c r="B253" s="934">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35"/>
      <c r="AD253" s="935"/>
      <c r="AE253" s="935"/>
      <c r="AF253" s="935"/>
      <c r="AG253" s="935"/>
      <c r="AH253" s="686"/>
      <c r="AI253" s="686"/>
      <c r="AJ253" s="686"/>
      <c r="AK253" s="686"/>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34">
        <v>20</v>
      </c>
      <c r="B254" s="934">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35"/>
      <c r="AD254" s="935"/>
      <c r="AE254" s="935"/>
      <c r="AF254" s="935"/>
      <c r="AG254" s="935"/>
      <c r="AH254" s="686"/>
      <c r="AI254" s="686"/>
      <c r="AJ254" s="686"/>
      <c r="AK254" s="686"/>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34">
        <v>21</v>
      </c>
      <c r="B255" s="934">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35"/>
      <c r="AD255" s="935"/>
      <c r="AE255" s="935"/>
      <c r="AF255" s="935"/>
      <c r="AG255" s="935"/>
      <c r="AH255" s="686"/>
      <c r="AI255" s="686"/>
      <c r="AJ255" s="686"/>
      <c r="AK255" s="686"/>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34">
        <v>22</v>
      </c>
      <c r="B256" s="934">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35"/>
      <c r="AD256" s="935"/>
      <c r="AE256" s="935"/>
      <c r="AF256" s="935"/>
      <c r="AG256" s="935"/>
      <c r="AH256" s="686"/>
      <c r="AI256" s="686"/>
      <c r="AJ256" s="686"/>
      <c r="AK256" s="686"/>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34">
        <v>23</v>
      </c>
      <c r="B257" s="934">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35"/>
      <c r="AD257" s="935"/>
      <c r="AE257" s="935"/>
      <c r="AF257" s="935"/>
      <c r="AG257" s="935"/>
      <c r="AH257" s="686"/>
      <c r="AI257" s="686"/>
      <c r="AJ257" s="686"/>
      <c r="AK257" s="686"/>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34">
        <v>24</v>
      </c>
      <c r="B258" s="934">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35"/>
      <c r="AD258" s="935"/>
      <c r="AE258" s="935"/>
      <c r="AF258" s="935"/>
      <c r="AG258" s="935"/>
      <c r="AH258" s="686"/>
      <c r="AI258" s="686"/>
      <c r="AJ258" s="686"/>
      <c r="AK258" s="686"/>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34">
        <v>25</v>
      </c>
      <c r="B259" s="934">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35"/>
      <c r="AD259" s="935"/>
      <c r="AE259" s="935"/>
      <c r="AF259" s="935"/>
      <c r="AG259" s="935"/>
      <c r="AH259" s="686"/>
      <c r="AI259" s="686"/>
      <c r="AJ259" s="686"/>
      <c r="AK259" s="686"/>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34">
        <v>26</v>
      </c>
      <c r="B260" s="934">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35"/>
      <c r="AD260" s="935"/>
      <c r="AE260" s="935"/>
      <c r="AF260" s="935"/>
      <c r="AG260" s="935"/>
      <c r="AH260" s="686"/>
      <c r="AI260" s="686"/>
      <c r="AJ260" s="686"/>
      <c r="AK260" s="686"/>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34">
        <v>27</v>
      </c>
      <c r="B261" s="934">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35"/>
      <c r="AD261" s="935"/>
      <c r="AE261" s="935"/>
      <c r="AF261" s="935"/>
      <c r="AG261" s="935"/>
      <c r="AH261" s="686"/>
      <c r="AI261" s="686"/>
      <c r="AJ261" s="686"/>
      <c r="AK261" s="686"/>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34">
        <v>28</v>
      </c>
      <c r="B262" s="934">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35"/>
      <c r="AD262" s="935"/>
      <c r="AE262" s="935"/>
      <c r="AF262" s="935"/>
      <c r="AG262" s="935"/>
      <c r="AH262" s="686"/>
      <c r="AI262" s="686"/>
      <c r="AJ262" s="686"/>
      <c r="AK262" s="686"/>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34">
        <v>29</v>
      </c>
      <c r="B263" s="934">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35"/>
      <c r="AD263" s="935"/>
      <c r="AE263" s="935"/>
      <c r="AF263" s="935"/>
      <c r="AG263" s="935"/>
      <c r="AH263" s="686"/>
      <c r="AI263" s="686"/>
      <c r="AJ263" s="686"/>
      <c r="AK263" s="686"/>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34">
        <v>30</v>
      </c>
      <c r="B264" s="934">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35"/>
      <c r="AD264" s="935"/>
      <c r="AE264" s="935"/>
      <c r="AF264" s="935"/>
      <c r="AG264" s="935"/>
      <c r="AH264" s="686"/>
      <c r="AI264" s="686"/>
      <c r="AJ264" s="686"/>
      <c r="AK264" s="686"/>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29" t="s">
        <v>97</v>
      </c>
      <c r="K267" s="610"/>
      <c r="L267" s="610"/>
      <c r="M267" s="610"/>
      <c r="N267" s="610"/>
      <c r="O267" s="610"/>
      <c r="P267" s="364" t="s">
        <v>23</v>
      </c>
      <c r="Q267" s="364"/>
      <c r="R267" s="364"/>
      <c r="S267" s="364"/>
      <c r="T267" s="364"/>
      <c r="U267" s="364"/>
      <c r="V267" s="364"/>
      <c r="W267" s="364"/>
      <c r="X267" s="364"/>
      <c r="Y267" s="660" t="s">
        <v>462</v>
      </c>
      <c r="Z267" s="660"/>
      <c r="AA267" s="660"/>
      <c r="AB267" s="660"/>
      <c r="AC267" s="429" t="s">
        <v>389</v>
      </c>
      <c r="AD267" s="429"/>
      <c r="AE267" s="429"/>
      <c r="AF267" s="429"/>
      <c r="AG267" s="429"/>
      <c r="AH267" s="660" t="s">
        <v>421</v>
      </c>
      <c r="AI267" s="364"/>
      <c r="AJ267" s="364"/>
      <c r="AK267" s="364"/>
      <c r="AL267" s="364" t="s">
        <v>24</v>
      </c>
      <c r="AM267" s="364"/>
      <c r="AN267" s="364"/>
      <c r="AO267" s="247"/>
      <c r="AP267" s="429" t="s">
        <v>466</v>
      </c>
      <c r="AQ267" s="429"/>
      <c r="AR267" s="429"/>
      <c r="AS267" s="429"/>
      <c r="AT267" s="429"/>
      <c r="AU267" s="429"/>
      <c r="AV267" s="429"/>
      <c r="AW267" s="429"/>
      <c r="AX267" s="429"/>
      <c r="AY267">
        <f>$AY$265</f>
        <v>0</v>
      </c>
    </row>
    <row r="268" spans="1:51" ht="26.25" customHeight="1" x14ac:dyDescent="0.15">
      <c r="A268" s="934">
        <v>1</v>
      </c>
      <c r="B268" s="934">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35"/>
      <c r="AD268" s="935"/>
      <c r="AE268" s="935"/>
      <c r="AF268" s="935"/>
      <c r="AG268" s="935"/>
      <c r="AH268" s="686"/>
      <c r="AI268" s="686"/>
      <c r="AJ268" s="686"/>
      <c r="AK268" s="686"/>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34">
        <v>2</v>
      </c>
      <c r="B269" s="934">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35"/>
      <c r="AD269" s="935"/>
      <c r="AE269" s="935"/>
      <c r="AF269" s="935"/>
      <c r="AG269" s="935"/>
      <c r="AH269" s="686"/>
      <c r="AI269" s="686"/>
      <c r="AJ269" s="686"/>
      <c r="AK269" s="686"/>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34">
        <v>3</v>
      </c>
      <c r="B270" s="934">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35"/>
      <c r="AD270" s="935"/>
      <c r="AE270" s="935"/>
      <c r="AF270" s="935"/>
      <c r="AG270" s="935"/>
      <c r="AH270" s="686"/>
      <c r="AI270" s="686"/>
      <c r="AJ270" s="686"/>
      <c r="AK270" s="686"/>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34">
        <v>4</v>
      </c>
      <c r="B271" s="934">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35"/>
      <c r="AD271" s="935"/>
      <c r="AE271" s="935"/>
      <c r="AF271" s="935"/>
      <c r="AG271" s="935"/>
      <c r="AH271" s="686"/>
      <c r="AI271" s="686"/>
      <c r="AJ271" s="686"/>
      <c r="AK271" s="686"/>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34">
        <v>5</v>
      </c>
      <c r="B272" s="934">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35"/>
      <c r="AD272" s="935"/>
      <c r="AE272" s="935"/>
      <c r="AF272" s="935"/>
      <c r="AG272" s="935"/>
      <c r="AH272" s="686"/>
      <c r="AI272" s="686"/>
      <c r="AJ272" s="686"/>
      <c r="AK272" s="686"/>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34">
        <v>6</v>
      </c>
      <c r="B273" s="934">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35"/>
      <c r="AD273" s="935"/>
      <c r="AE273" s="935"/>
      <c r="AF273" s="935"/>
      <c r="AG273" s="935"/>
      <c r="AH273" s="686"/>
      <c r="AI273" s="686"/>
      <c r="AJ273" s="686"/>
      <c r="AK273" s="686"/>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34">
        <v>7</v>
      </c>
      <c r="B274" s="934">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35"/>
      <c r="AD274" s="935"/>
      <c r="AE274" s="935"/>
      <c r="AF274" s="935"/>
      <c r="AG274" s="935"/>
      <c r="AH274" s="686"/>
      <c r="AI274" s="686"/>
      <c r="AJ274" s="686"/>
      <c r="AK274" s="686"/>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34">
        <v>8</v>
      </c>
      <c r="B275" s="934">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35"/>
      <c r="AD275" s="935"/>
      <c r="AE275" s="935"/>
      <c r="AF275" s="935"/>
      <c r="AG275" s="935"/>
      <c r="AH275" s="686"/>
      <c r="AI275" s="686"/>
      <c r="AJ275" s="686"/>
      <c r="AK275" s="686"/>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34">
        <v>9</v>
      </c>
      <c r="B276" s="934">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35"/>
      <c r="AD276" s="935"/>
      <c r="AE276" s="935"/>
      <c r="AF276" s="935"/>
      <c r="AG276" s="935"/>
      <c r="AH276" s="686"/>
      <c r="AI276" s="686"/>
      <c r="AJ276" s="686"/>
      <c r="AK276" s="686"/>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34">
        <v>10</v>
      </c>
      <c r="B277" s="934">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35"/>
      <c r="AD277" s="935"/>
      <c r="AE277" s="935"/>
      <c r="AF277" s="935"/>
      <c r="AG277" s="935"/>
      <c r="AH277" s="686"/>
      <c r="AI277" s="686"/>
      <c r="AJ277" s="686"/>
      <c r="AK277" s="686"/>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34">
        <v>11</v>
      </c>
      <c r="B278" s="934">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35"/>
      <c r="AD278" s="935"/>
      <c r="AE278" s="935"/>
      <c r="AF278" s="935"/>
      <c r="AG278" s="935"/>
      <c r="AH278" s="686"/>
      <c r="AI278" s="686"/>
      <c r="AJ278" s="686"/>
      <c r="AK278" s="686"/>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34">
        <v>12</v>
      </c>
      <c r="B279" s="934">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35"/>
      <c r="AD279" s="935"/>
      <c r="AE279" s="935"/>
      <c r="AF279" s="935"/>
      <c r="AG279" s="935"/>
      <c r="AH279" s="686"/>
      <c r="AI279" s="686"/>
      <c r="AJ279" s="686"/>
      <c r="AK279" s="686"/>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34">
        <v>13</v>
      </c>
      <c r="B280" s="934">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35"/>
      <c r="AD280" s="935"/>
      <c r="AE280" s="935"/>
      <c r="AF280" s="935"/>
      <c r="AG280" s="935"/>
      <c r="AH280" s="686"/>
      <c r="AI280" s="686"/>
      <c r="AJ280" s="686"/>
      <c r="AK280" s="686"/>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34">
        <v>14</v>
      </c>
      <c r="B281" s="934">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35"/>
      <c r="AD281" s="935"/>
      <c r="AE281" s="935"/>
      <c r="AF281" s="935"/>
      <c r="AG281" s="935"/>
      <c r="AH281" s="686"/>
      <c r="AI281" s="686"/>
      <c r="AJ281" s="686"/>
      <c r="AK281" s="686"/>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34">
        <v>15</v>
      </c>
      <c r="B282" s="934">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35"/>
      <c r="AD282" s="935"/>
      <c r="AE282" s="935"/>
      <c r="AF282" s="935"/>
      <c r="AG282" s="935"/>
      <c r="AH282" s="686"/>
      <c r="AI282" s="686"/>
      <c r="AJ282" s="686"/>
      <c r="AK282" s="686"/>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34">
        <v>16</v>
      </c>
      <c r="B283" s="934">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35"/>
      <c r="AD283" s="935"/>
      <c r="AE283" s="935"/>
      <c r="AF283" s="935"/>
      <c r="AG283" s="935"/>
      <c r="AH283" s="686"/>
      <c r="AI283" s="686"/>
      <c r="AJ283" s="686"/>
      <c r="AK283" s="686"/>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34">
        <v>17</v>
      </c>
      <c r="B284" s="934">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35"/>
      <c r="AD284" s="935"/>
      <c r="AE284" s="935"/>
      <c r="AF284" s="935"/>
      <c r="AG284" s="935"/>
      <c r="AH284" s="686"/>
      <c r="AI284" s="686"/>
      <c r="AJ284" s="686"/>
      <c r="AK284" s="686"/>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34">
        <v>18</v>
      </c>
      <c r="B285" s="934">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35"/>
      <c r="AD285" s="935"/>
      <c r="AE285" s="935"/>
      <c r="AF285" s="935"/>
      <c r="AG285" s="935"/>
      <c r="AH285" s="686"/>
      <c r="AI285" s="686"/>
      <c r="AJ285" s="686"/>
      <c r="AK285" s="686"/>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34">
        <v>19</v>
      </c>
      <c r="B286" s="934">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35"/>
      <c r="AD286" s="935"/>
      <c r="AE286" s="935"/>
      <c r="AF286" s="935"/>
      <c r="AG286" s="935"/>
      <c r="AH286" s="686"/>
      <c r="AI286" s="686"/>
      <c r="AJ286" s="686"/>
      <c r="AK286" s="686"/>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34">
        <v>20</v>
      </c>
      <c r="B287" s="934">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35"/>
      <c r="AD287" s="935"/>
      <c r="AE287" s="935"/>
      <c r="AF287" s="935"/>
      <c r="AG287" s="935"/>
      <c r="AH287" s="686"/>
      <c r="AI287" s="686"/>
      <c r="AJ287" s="686"/>
      <c r="AK287" s="686"/>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34">
        <v>21</v>
      </c>
      <c r="B288" s="934">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35"/>
      <c r="AD288" s="935"/>
      <c r="AE288" s="935"/>
      <c r="AF288" s="935"/>
      <c r="AG288" s="935"/>
      <c r="AH288" s="686"/>
      <c r="AI288" s="686"/>
      <c r="AJ288" s="686"/>
      <c r="AK288" s="686"/>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34">
        <v>22</v>
      </c>
      <c r="B289" s="934">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35"/>
      <c r="AD289" s="935"/>
      <c r="AE289" s="935"/>
      <c r="AF289" s="935"/>
      <c r="AG289" s="935"/>
      <c r="AH289" s="686"/>
      <c r="AI289" s="686"/>
      <c r="AJ289" s="686"/>
      <c r="AK289" s="686"/>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34">
        <v>23</v>
      </c>
      <c r="B290" s="934">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35"/>
      <c r="AD290" s="935"/>
      <c r="AE290" s="935"/>
      <c r="AF290" s="935"/>
      <c r="AG290" s="935"/>
      <c r="AH290" s="686"/>
      <c r="AI290" s="686"/>
      <c r="AJ290" s="686"/>
      <c r="AK290" s="686"/>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34">
        <v>24</v>
      </c>
      <c r="B291" s="934">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35"/>
      <c r="AD291" s="935"/>
      <c r="AE291" s="935"/>
      <c r="AF291" s="935"/>
      <c r="AG291" s="935"/>
      <c r="AH291" s="686"/>
      <c r="AI291" s="686"/>
      <c r="AJ291" s="686"/>
      <c r="AK291" s="686"/>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34">
        <v>25</v>
      </c>
      <c r="B292" s="934">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35"/>
      <c r="AD292" s="935"/>
      <c r="AE292" s="935"/>
      <c r="AF292" s="935"/>
      <c r="AG292" s="935"/>
      <c r="AH292" s="686"/>
      <c r="AI292" s="686"/>
      <c r="AJ292" s="686"/>
      <c r="AK292" s="686"/>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34">
        <v>26</v>
      </c>
      <c r="B293" s="934">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35"/>
      <c r="AD293" s="935"/>
      <c r="AE293" s="935"/>
      <c r="AF293" s="935"/>
      <c r="AG293" s="935"/>
      <c r="AH293" s="686"/>
      <c r="AI293" s="686"/>
      <c r="AJ293" s="686"/>
      <c r="AK293" s="686"/>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34">
        <v>27</v>
      </c>
      <c r="B294" s="934">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35"/>
      <c r="AD294" s="935"/>
      <c r="AE294" s="935"/>
      <c r="AF294" s="935"/>
      <c r="AG294" s="935"/>
      <c r="AH294" s="686"/>
      <c r="AI294" s="686"/>
      <c r="AJ294" s="686"/>
      <c r="AK294" s="686"/>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34">
        <v>28</v>
      </c>
      <c r="B295" s="934">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35"/>
      <c r="AD295" s="935"/>
      <c r="AE295" s="935"/>
      <c r="AF295" s="935"/>
      <c r="AG295" s="935"/>
      <c r="AH295" s="686"/>
      <c r="AI295" s="686"/>
      <c r="AJ295" s="686"/>
      <c r="AK295" s="686"/>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34">
        <v>29</v>
      </c>
      <c r="B296" s="934">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35"/>
      <c r="AD296" s="935"/>
      <c r="AE296" s="935"/>
      <c r="AF296" s="935"/>
      <c r="AG296" s="935"/>
      <c r="AH296" s="686"/>
      <c r="AI296" s="686"/>
      <c r="AJ296" s="686"/>
      <c r="AK296" s="686"/>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34">
        <v>30</v>
      </c>
      <c r="B297" s="934">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35"/>
      <c r="AD297" s="935"/>
      <c r="AE297" s="935"/>
      <c r="AF297" s="935"/>
      <c r="AG297" s="935"/>
      <c r="AH297" s="686"/>
      <c r="AI297" s="686"/>
      <c r="AJ297" s="686"/>
      <c r="AK297" s="686"/>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29" t="s">
        <v>97</v>
      </c>
      <c r="K300" s="610"/>
      <c r="L300" s="610"/>
      <c r="M300" s="610"/>
      <c r="N300" s="610"/>
      <c r="O300" s="610"/>
      <c r="P300" s="364" t="s">
        <v>23</v>
      </c>
      <c r="Q300" s="364"/>
      <c r="R300" s="364"/>
      <c r="S300" s="364"/>
      <c r="T300" s="364"/>
      <c r="U300" s="364"/>
      <c r="V300" s="364"/>
      <c r="W300" s="364"/>
      <c r="X300" s="364"/>
      <c r="Y300" s="660" t="s">
        <v>462</v>
      </c>
      <c r="Z300" s="660"/>
      <c r="AA300" s="660"/>
      <c r="AB300" s="660"/>
      <c r="AC300" s="429" t="s">
        <v>389</v>
      </c>
      <c r="AD300" s="429"/>
      <c r="AE300" s="429"/>
      <c r="AF300" s="429"/>
      <c r="AG300" s="429"/>
      <c r="AH300" s="660" t="s">
        <v>421</v>
      </c>
      <c r="AI300" s="364"/>
      <c r="AJ300" s="364"/>
      <c r="AK300" s="364"/>
      <c r="AL300" s="364" t="s">
        <v>24</v>
      </c>
      <c r="AM300" s="364"/>
      <c r="AN300" s="364"/>
      <c r="AO300" s="247"/>
      <c r="AP300" s="429" t="s">
        <v>466</v>
      </c>
      <c r="AQ300" s="429"/>
      <c r="AR300" s="429"/>
      <c r="AS300" s="429"/>
      <c r="AT300" s="429"/>
      <c r="AU300" s="429"/>
      <c r="AV300" s="429"/>
      <c r="AW300" s="429"/>
      <c r="AX300" s="429"/>
      <c r="AY300">
        <f>$AY$298</f>
        <v>0</v>
      </c>
    </row>
    <row r="301" spans="1:51" ht="26.25" customHeight="1" x14ac:dyDescent="0.15">
      <c r="A301" s="934">
        <v>1</v>
      </c>
      <c r="B301" s="934">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35"/>
      <c r="AD301" s="935"/>
      <c r="AE301" s="935"/>
      <c r="AF301" s="935"/>
      <c r="AG301" s="935"/>
      <c r="AH301" s="686"/>
      <c r="AI301" s="686"/>
      <c r="AJ301" s="686"/>
      <c r="AK301" s="686"/>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34">
        <v>2</v>
      </c>
      <c r="B302" s="934">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35"/>
      <c r="AD302" s="935"/>
      <c r="AE302" s="935"/>
      <c r="AF302" s="935"/>
      <c r="AG302" s="935"/>
      <c r="AH302" s="686"/>
      <c r="AI302" s="686"/>
      <c r="AJ302" s="686"/>
      <c r="AK302" s="686"/>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34">
        <v>3</v>
      </c>
      <c r="B303" s="934">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35"/>
      <c r="AD303" s="935"/>
      <c r="AE303" s="935"/>
      <c r="AF303" s="935"/>
      <c r="AG303" s="935"/>
      <c r="AH303" s="686"/>
      <c r="AI303" s="686"/>
      <c r="AJ303" s="686"/>
      <c r="AK303" s="686"/>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34">
        <v>4</v>
      </c>
      <c r="B304" s="934">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35"/>
      <c r="AD304" s="935"/>
      <c r="AE304" s="935"/>
      <c r="AF304" s="935"/>
      <c r="AG304" s="935"/>
      <c r="AH304" s="686"/>
      <c r="AI304" s="686"/>
      <c r="AJ304" s="686"/>
      <c r="AK304" s="686"/>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34">
        <v>5</v>
      </c>
      <c r="B305" s="934">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35"/>
      <c r="AD305" s="935"/>
      <c r="AE305" s="935"/>
      <c r="AF305" s="935"/>
      <c r="AG305" s="935"/>
      <c r="AH305" s="686"/>
      <c r="AI305" s="686"/>
      <c r="AJ305" s="686"/>
      <c r="AK305" s="686"/>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34">
        <v>6</v>
      </c>
      <c r="B306" s="934">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35"/>
      <c r="AD306" s="935"/>
      <c r="AE306" s="935"/>
      <c r="AF306" s="935"/>
      <c r="AG306" s="935"/>
      <c r="AH306" s="686"/>
      <c r="AI306" s="686"/>
      <c r="AJ306" s="686"/>
      <c r="AK306" s="686"/>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34">
        <v>7</v>
      </c>
      <c r="B307" s="934">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35"/>
      <c r="AD307" s="935"/>
      <c r="AE307" s="935"/>
      <c r="AF307" s="935"/>
      <c r="AG307" s="935"/>
      <c r="AH307" s="686"/>
      <c r="AI307" s="686"/>
      <c r="AJ307" s="686"/>
      <c r="AK307" s="686"/>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34">
        <v>8</v>
      </c>
      <c r="B308" s="934">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35"/>
      <c r="AD308" s="935"/>
      <c r="AE308" s="935"/>
      <c r="AF308" s="935"/>
      <c r="AG308" s="935"/>
      <c r="AH308" s="686"/>
      <c r="AI308" s="686"/>
      <c r="AJ308" s="686"/>
      <c r="AK308" s="686"/>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34">
        <v>9</v>
      </c>
      <c r="B309" s="934">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35"/>
      <c r="AD309" s="935"/>
      <c r="AE309" s="935"/>
      <c r="AF309" s="935"/>
      <c r="AG309" s="935"/>
      <c r="AH309" s="686"/>
      <c r="AI309" s="686"/>
      <c r="AJ309" s="686"/>
      <c r="AK309" s="686"/>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34">
        <v>10</v>
      </c>
      <c r="B310" s="934">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35"/>
      <c r="AD310" s="935"/>
      <c r="AE310" s="935"/>
      <c r="AF310" s="935"/>
      <c r="AG310" s="935"/>
      <c r="AH310" s="686"/>
      <c r="AI310" s="686"/>
      <c r="AJ310" s="686"/>
      <c r="AK310" s="686"/>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34">
        <v>11</v>
      </c>
      <c r="B311" s="934">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35"/>
      <c r="AD311" s="935"/>
      <c r="AE311" s="935"/>
      <c r="AF311" s="935"/>
      <c r="AG311" s="935"/>
      <c r="AH311" s="686"/>
      <c r="AI311" s="686"/>
      <c r="AJ311" s="686"/>
      <c r="AK311" s="686"/>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34">
        <v>12</v>
      </c>
      <c r="B312" s="934">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35"/>
      <c r="AD312" s="935"/>
      <c r="AE312" s="935"/>
      <c r="AF312" s="935"/>
      <c r="AG312" s="935"/>
      <c r="AH312" s="686"/>
      <c r="AI312" s="686"/>
      <c r="AJ312" s="686"/>
      <c r="AK312" s="686"/>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34">
        <v>13</v>
      </c>
      <c r="B313" s="934">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35"/>
      <c r="AD313" s="935"/>
      <c r="AE313" s="935"/>
      <c r="AF313" s="935"/>
      <c r="AG313" s="935"/>
      <c r="AH313" s="686"/>
      <c r="AI313" s="686"/>
      <c r="AJ313" s="686"/>
      <c r="AK313" s="686"/>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34">
        <v>14</v>
      </c>
      <c r="B314" s="934">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35"/>
      <c r="AD314" s="935"/>
      <c r="AE314" s="935"/>
      <c r="AF314" s="935"/>
      <c r="AG314" s="935"/>
      <c r="AH314" s="686"/>
      <c r="AI314" s="686"/>
      <c r="AJ314" s="686"/>
      <c r="AK314" s="686"/>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34">
        <v>15</v>
      </c>
      <c r="B315" s="934">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35"/>
      <c r="AD315" s="935"/>
      <c r="AE315" s="935"/>
      <c r="AF315" s="935"/>
      <c r="AG315" s="935"/>
      <c r="AH315" s="686"/>
      <c r="AI315" s="686"/>
      <c r="AJ315" s="686"/>
      <c r="AK315" s="686"/>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34">
        <v>16</v>
      </c>
      <c r="B316" s="934">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35"/>
      <c r="AD316" s="935"/>
      <c r="AE316" s="935"/>
      <c r="AF316" s="935"/>
      <c r="AG316" s="935"/>
      <c r="AH316" s="686"/>
      <c r="AI316" s="686"/>
      <c r="AJ316" s="686"/>
      <c r="AK316" s="686"/>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34">
        <v>17</v>
      </c>
      <c r="B317" s="934">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35"/>
      <c r="AD317" s="935"/>
      <c r="AE317" s="935"/>
      <c r="AF317" s="935"/>
      <c r="AG317" s="935"/>
      <c r="AH317" s="686"/>
      <c r="AI317" s="686"/>
      <c r="AJ317" s="686"/>
      <c r="AK317" s="686"/>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34">
        <v>18</v>
      </c>
      <c r="B318" s="934">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35"/>
      <c r="AD318" s="935"/>
      <c r="AE318" s="935"/>
      <c r="AF318" s="935"/>
      <c r="AG318" s="935"/>
      <c r="AH318" s="686"/>
      <c r="AI318" s="686"/>
      <c r="AJ318" s="686"/>
      <c r="AK318" s="686"/>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34">
        <v>19</v>
      </c>
      <c r="B319" s="934">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35"/>
      <c r="AD319" s="935"/>
      <c r="AE319" s="935"/>
      <c r="AF319" s="935"/>
      <c r="AG319" s="935"/>
      <c r="AH319" s="686"/>
      <c r="AI319" s="686"/>
      <c r="AJ319" s="686"/>
      <c r="AK319" s="686"/>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34">
        <v>20</v>
      </c>
      <c r="B320" s="934">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35"/>
      <c r="AD320" s="935"/>
      <c r="AE320" s="935"/>
      <c r="AF320" s="935"/>
      <c r="AG320" s="935"/>
      <c r="AH320" s="686"/>
      <c r="AI320" s="686"/>
      <c r="AJ320" s="686"/>
      <c r="AK320" s="686"/>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34">
        <v>21</v>
      </c>
      <c r="B321" s="934">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35"/>
      <c r="AD321" s="935"/>
      <c r="AE321" s="935"/>
      <c r="AF321" s="935"/>
      <c r="AG321" s="935"/>
      <c r="AH321" s="686"/>
      <c r="AI321" s="686"/>
      <c r="AJ321" s="686"/>
      <c r="AK321" s="686"/>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34">
        <v>22</v>
      </c>
      <c r="B322" s="934">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35"/>
      <c r="AD322" s="935"/>
      <c r="AE322" s="935"/>
      <c r="AF322" s="935"/>
      <c r="AG322" s="935"/>
      <c r="AH322" s="686"/>
      <c r="AI322" s="686"/>
      <c r="AJ322" s="686"/>
      <c r="AK322" s="686"/>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34">
        <v>23</v>
      </c>
      <c r="B323" s="934">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35"/>
      <c r="AD323" s="935"/>
      <c r="AE323" s="935"/>
      <c r="AF323" s="935"/>
      <c r="AG323" s="935"/>
      <c r="AH323" s="686"/>
      <c r="AI323" s="686"/>
      <c r="AJ323" s="686"/>
      <c r="AK323" s="686"/>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34">
        <v>24</v>
      </c>
      <c r="B324" s="934">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35"/>
      <c r="AD324" s="935"/>
      <c r="AE324" s="935"/>
      <c r="AF324" s="935"/>
      <c r="AG324" s="935"/>
      <c r="AH324" s="686"/>
      <c r="AI324" s="686"/>
      <c r="AJ324" s="686"/>
      <c r="AK324" s="686"/>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34">
        <v>25</v>
      </c>
      <c r="B325" s="934">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35"/>
      <c r="AD325" s="935"/>
      <c r="AE325" s="935"/>
      <c r="AF325" s="935"/>
      <c r="AG325" s="935"/>
      <c r="AH325" s="686"/>
      <c r="AI325" s="686"/>
      <c r="AJ325" s="686"/>
      <c r="AK325" s="686"/>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34">
        <v>26</v>
      </c>
      <c r="B326" s="934">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35"/>
      <c r="AD326" s="935"/>
      <c r="AE326" s="935"/>
      <c r="AF326" s="935"/>
      <c r="AG326" s="935"/>
      <c r="AH326" s="686"/>
      <c r="AI326" s="686"/>
      <c r="AJ326" s="686"/>
      <c r="AK326" s="686"/>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34">
        <v>27</v>
      </c>
      <c r="B327" s="934">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35"/>
      <c r="AD327" s="935"/>
      <c r="AE327" s="935"/>
      <c r="AF327" s="935"/>
      <c r="AG327" s="935"/>
      <c r="AH327" s="686"/>
      <c r="AI327" s="686"/>
      <c r="AJ327" s="686"/>
      <c r="AK327" s="686"/>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34">
        <v>28</v>
      </c>
      <c r="B328" s="934">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35"/>
      <c r="AD328" s="935"/>
      <c r="AE328" s="935"/>
      <c r="AF328" s="935"/>
      <c r="AG328" s="935"/>
      <c r="AH328" s="686"/>
      <c r="AI328" s="686"/>
      <c r="AJ328" s="686"/>
      <c r="AK328" s="686"/>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34">
        <v>29</v>
      </c>
      <c r="B329" s="934">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35"/>
      <c r="AD329" s="935"/>
      <c r="AE329" s="935"/>
      <c r="AF329" s="935"/>
      <c r="AG329" s="935"/>
      <c r="AH329" s="686"/>
      <c r="AI329" s="686"/>
      <c r="AJ329" s="686"/>
      <c r="AK329" s="686"/>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34">
        <v>30</v>
      </c>
      <c r="B330" s="934">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35"/>
      <c r="AD330" s="935"/>
      <c r="AE330" s="935"/>
      <c r="AF330" s="935"/>
      <c r="AG330" s="935"/>
      <c r="AH330" s="686"/>
      <c r="AI330" s="686"/>
      <c r="AJ330" s="686"/>
      <c r="AK330" s="686"/>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29" t="s">
        <v>97</v>
      </c>
      <c r="K333" s="610"/>
      <c r="L333" s="610"/>
      <c r="M333" s="610"/>
      <c r="N333" s="610"/>
      <c r="O333" s="610"/>
      <c r="P333" s="364" t="s">
        <v>23</v>
      </c>
      <c r="Q333" s="364"/>
      <c r="R333" s="364"/>
      <c r="S333" s="364"/>
      <c r="T333" s="364"/>
      <c r="U333" s="364"/>
      <c r="V333" s="364"/>
      <c r="W333" s="364"/>
      <c r="X333" s="364"/>
      <c r="Y333" s="660" t="s">
        <v>462</v>
      </c>
      <c r="Z333" s="660"/>
      <c r="AA333" s="660"/>
      <c r="AB333" s="660"/>
      <c r="AC333" s="429" t="s">
        <v>389</v>
      </c>
      <c r="AD333" s="429"/>
      <c r="AE333" s="429"/>
      <c r="AF333" s="429"/>
      <c r="AG333" s="429"/>
      <c r="AH333" s="660" t="s">
        <v>421</v>
      </c>
      <c r="AI333" s="364"/>
      <c r="AJ333" s="364"/>
      <c r="AK333" s="364"/>
      <c r="AL333" s="364" t="s">
        <v>24</v>
      </c>
      <c r="AM333" s="364"/>
      <c r="AN333" s="364"/>
      <c r="AO333" s="247"/>
      <c r="AP333" s="429" t="s">
        <v>466</v>
      </c>
      <c r="AQ333" s="429"/>
      <c r="AR333" s="429"/>
      <c r="AS333" s="429"/>
      <c r="AT333" s="429"/>
      <c r="AU333" s="429"/>
      <c r="AV333" s="429"/>
      <c r="AW333" s="429"/>
      <c r="AX333" s="429"/>
      <c r="AY333">
        <f>$AY$331</f>
        <v>0</v>
      </c>
    </row>
    <row r="334" spans="1:51" ht="26.25" customHeight="1" x14ac:dyDescent="0.15">
      <c r="A334" s="934">
        <v>1</v>
      </c>
      <c r="B334" s="934">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35"/>
      <c r="AD334" s="935"/>
      <c r="AE334" s="935"/>
      <c r="AF334" s="935"/>
      <c r="AG334" s="935"/>
      <c r="AH334" s="686"/>
      <c r="AI334" s="686"/>
      <c r="AJ334" s="686"/>
      <c r="AK334" s="686"/>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34">
        <v>2</v>
      </c>
      <c r="B335" s="934">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35"/>
      <c r="AD335" s="935"/>
      <c r="AE335" s="935"/>
      <c r="AF335" s="935"/>
      <c r="AG335" s="935"/>
      <c r="AH335" s="686"/>
      <c r="AI335" s="686"/>
      <c r="AJ335" s="686"/>
      <c r="AK335" s="686"/>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34">
        <v>3</v>
      </c>
      <c r="B336" s="934">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35"/>
      <c r="AD336" s="935"/>
      <c r="AE336" s="935"/>
      <c r="AF336" s="935"/>
      <c r="AG336" s="935"/>
      <c r="AH336" s="686"/>
      <c r="AI336" s="686"/>
      <c r="AJ336" s="686"/>
      <c r="AK336" s="686"/>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34">
        <v>4</v>
      </c>
      <c r="B337" s="934">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35"/>
      <c r="AD337" s="935"/>
      <c r="AE337" s="935"/>
      <c r="AF337" s="935"/>
      <c r="AG337" s="935"/>
      <c r="AH337" s="686"/>
      <c r="AI337" s="686"/>
      <c r="AJ337" s="686"/>
      <c r="AK337" s="686"/>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34">
        <v>5</v>
      </c>
      <c r="B338" s="934">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35"/>
      <c r="AD338" s="935"/>
      <c r="AE338" s="935"/>
      <c r="AF338" s="935"/>
      <c r="AG338" s="935"/>
      <c r="AH338" s="686"/>
      <c r="AI338" s="686"/>
      <c r="AJ338" s="686"/>
      <c r="AK338" s="686"/>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34">
        <v>6</v>
      </c>
      <c r="B339" s="934">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35"/>
      <c r="AD339" s="935"/>
      <c r="AE339" s="935"/>
      <c r="AF339" s="935"/>
      <c r="AG339" s="935"/>
      <c r="AH339" s="686"/>
      <c r="AI339" s="686"/>
      <c r="AJ339" s="686"/>
      <c r="AK339" s="686"/>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34">
        <v>7</v>
      </c>
      <c r="B340" s="934">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35"/>
      <c r="AD340" s="935"/>
      <c r="AE340" s="935"/>
      <c r="AF340" s="935"/>
      <c r="AG340" s="935"/>
      <c r="AH340" s="686"/>
      <c r="AI340" s="686"/>
      <c r="AJ340" s="686"/>
      <c r="AK340" s="686"/>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34">
        <v>8</v>
      </c>
      <c r="B341" s="934">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35"/>
      <c r="AD341" s="935"/>
      <c r="AE341" s="935"/>
      <c r="AF341" s="935"/>
      <c r="AG341" s="935"/>
      <c r="AH341" s="686"/>
      <c r="AI341" s="686"/>
      <c r="AJ341" s="686"/>
      <c r="AK341" s="686"/>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34">
        <v>9</v>
      </c>
      <c r="B342" s="934">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35"/>
      <c r="AD342" s="935"/>
      <c r="AE342" s="935"/>
      <c r="AF342" s="935"/>
      <c r="AG342" s="935"/>
      <c r="AH342" s="686"/>
      <c r="AI342" s="686"/>
      <c r="AJ342" s="686"/>
      <c r="AK342" s="686"/>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34">
        <v>10</v>
      </c>
      <c r="B343" s="934">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35"/>
      <c r="AD343" s="935"/>
      <c r="AE343" s="935"/>
      <c r="AF343" s="935"/>
      <c r="AG343" s="935"/>
      <c r="AH343" s="686"/>
      <c r="AI343" s="686"/>
      <c r="AJ343" s="686"/>
      <c r="AK343" s="686"/>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34">
        <v>11</v>
      </c>
      <c r="B344" s="934">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35"/>
      <c r="AD344" s="935"/>
      <c r="AE344" s="935"/>
      <c r="AF344" s="935"/>
      <c r="AG344" s="935"/>
      <c r="AH344" s="686"/>
      <c r="AI344" s="686"/>
      <c r="AJ344" s="686"/>
      <c r="AK344" s="686"/>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34">
        <v>12</v>
      </c>
      <c r="B345" s="934">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35"/>
      <c r="AD345" s="935"/>
      <c r="AE345" s="935"/>
      <c r="AF345" s="935"/>
      <c r="AG345" s="935"/>
      <c r="AH345" s="686"/>
      <c r="AI345" s="686"/>
      <c r="AJ345" s="686"/>
      <c r="AK345" s="686"/>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34">
        <v>13</v>
      </c>
      <c r="B346" s="934">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35"/>
      <c r="AD346" s="935"/>
      <c r="AE346" s="935"/>
      <c r="AF346" s="935"/>
      <c r="AG346" s="935"/>
      <c r="AH346" s="686"/>
      <c r="AI346" s="686"/>
      <c r="AJ346" s="686"/>
      <c r="AK346" s="686"/>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34">
        <v>14</v>
      </c>
      <c r="B347" s="934">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35"/>
      <c r="AD347" s="935"/>
      <c r="AE347" s="935"/>
      <c r="AF347" s="935"/>
      <c r="AG347" s="935"/>
      <c r="AH347" s="686"/>
      <c r="AI347" s="686"/>
      <c r="AJ347" s="686"/>
      <c r="AK347" s="686"/>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34">
        <v>15</v>
      </c>
      <c r="B348" s="934">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35"/>
      <c r="AD348" s="935"/>
      <c r="AE348" s="935"/>
      <c r="AF348" s="935"/>
      <c r="AG348" s="935"/>
      <c r="AH348" s="686"/>
      <c r="AI348" s="686"/>
      <c r="AJ348" s="686"/>
      <c r="AK348" s="686"/>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34">
        <v>16</v>
      </c>
      <c r="B349" s="934">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35"/>
      <c r="AD349" s="935"/>
      <c r="AE349" s="935"/>
      <c r="AF349" s="935"/>
      <c r="AG349" s="935"/>
      <c r="AH349" s="686"/>
      <c r="AI349" s="686"/>
      <c r="AJ349" s="686"/>
      <c r="AK349" s="686"/>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34">
        <v>17</v>
      </c>
      <c r="B350" s="934">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35"/>
      <c r="AD350" s="935"/>
      <c r="AE350" s="935"/>
      <c r="AF350" s="935"/>
      <c r="AG350" s="935"/>
      <c r="AH350" s="686"/>
      <c r="AI350" s="686"/>
      <c r="AJ350" s="686"/>
      <c r="AK350" s="686"/>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34">
        <v>18</v>
      </c>
      <c r="B351" s="934">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35"/>
      <c r="AD351" s="935"/>
      <c r="AE351" s="935"/>
      <c r="AF351" s="935"/>
      <c r="AG351" s="935"/>
      <c r="AH351" s="686"/>
      <c r="AI351" s="686"/>
      <c r="AJ351" s="686"/>
      <c r="AK351" s="686"/>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34">
        <v>19</v>
      </c>
      <c r="B352" s="934">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35"/>
      <c r="AD352" s="935"/>
      <c r="AE352" s="935"/>
      <c r="AF352" s="935"/>
      <c r="AG352" s="935"/>
      <c r="AH352" s="686"/>
      <c r="AI352" s="686"/>
      <c r="AJ352" s="686"/>
      <c r="AK352" s="686"/>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34">
        <v>20</v>
      </c>
      <c r="B353" s="934">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35"/>
      <c r="AD353" s="935"/>
      <c r="AE353" s="935"/>
      <c r="AF353" s="935"/>
      <c r="AG353" s="935"/>
      <c r="AH353" s="686"/>
      <c r="AI353" s="686"/>
      <c r="AJ353" s="686"/>
      <c r="AK353" s="686"/>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34">
        <v>21</v>
      </c>
      <c r="B354" s="934">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35"/>
      <c r="AD354" s="935"/>
      <c r="AE354" s="935"/>
      <c r="AF354" s="935"/>
      <c r="AG354" s="935"/>
      <c r="AH354" s="686"/>
      <c r="AI354" s="686"/>
      <c r="AJ354" s="686"/>
      <c r="AK354" s="686"/>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34">
        <v>22</v>
      </c>
      <c r="B355" s="934">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35"/>
      <c r="AD355" s="935"/>
      <c r="AE355" s="935"/>
      <c r="AF355" s="935"/>
      <c r="AG355" s="935"/>
      <c r="AH355" s="686"/>
      <c r="AI355" s="686"/>
      <c r="AJ355" s="686"/>
      <c r="AK355" s="686"/>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34">
        <v>23</v>
      </c>
      <c r="B356" s="934">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35"/>
      <c r="AD356" s="935"/>
      <c r="AE356" s="935"/>
      <c r="AF356" s="935"/>
      <c r="AG356" s="935"/>
      <c r="AH356" s="686"/>
      <c r="AI356" s="686"/>
      <c r="AJ356" s="686"/>
      <c r="AK356" s="686"/>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34">
        <v>24</v>
      </c>
      <c r="B357" s="934">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35"/>
      <c r="AD357" s="935"/>
      <c r="AE357" s="935"/>
      <c r="AF357" s="935"/>
      <c r="AG357" s="935"/>
      <c r="AH357" s="686"/>
      <c r="AI357" s="686"/>
      <c r="AJ357" s="686"/>
      <c r="AK357" s="686"/>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34">
        <v>25</v>
      </c>
      <c r="B358" s="934">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35"/>
      <c r="AD358" s="935"/>
      <c r="AE358" s="935"/>
      <c r="AF358" s="935"/>
      <c r="AG358" s="935"/>
      <c r="AH358" s="686"/>
      <c r="AI358" s="686"/>
      <c r="AJ358" s="686"/>
      <c r="AK358" s="686"/>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34">
        <v>26</v>
      </c>
      <c r="B359" s="934">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35"/>
      <c r="AD359" s="935"/>
      <c r="AE359" s="935"/>
      <c r="AF359" s="935"/>
      <c r="AG359" s="935"/>
      <c r="AH359" s="686"/>
      <c r="AI359" s="686"/>
      <c r="AJ359" s="686"/>
      <c r="AK359" s="686"/>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34">
        <v>27</v>
      </c>
      <c r="B360" s="934">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35"/>
      <c r="AD360" s="935"/>
      <c r="AE360" s="935"/>
      <c r="AF360" s="935"/>
      <c r="AG360" s="935"/>
      <c r="AH360" s="686"/>
      <c r="AI360" s="686"/>
      <c r="AJ360" s="686"/>
      <c r="AK360" s="686"/>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34">
        <v>28</v>
      </c>
      <c r="B361" s="934">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35"/>
      <c r="AD361" s="935"/>
      <c r="AE361" s="935"/>
      <c r="AF361" s="935"/>
      <c r="AG361" s="935"/>
      <c r="AH361" s="686"/>
      <c r="AI361" s="686"/>
      <c r="AJ361" s="686"/>
      <c r="AK361" s="686"/>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34">
        <v>29</v>
      </c>
      <c r="B362" s="934">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35"/>
      <c r="AD362" s="935"/>
      <c r="AE362" s="935"/>
      <c r="AF362" s="935"/>
      <c r="AG362" s="935"/>
      <c r="AH362" s="686"/>
      <c r="AI362" s="686"/>
      <c r="AJ362" s="686"/>
      <c r="AK362" s="686"/>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34">
        <v>30</v>
      </c>
      <c r="B363" s="934">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35"/>
      <c r="AD363" s="935"/>
      <c r="AE363" s="935"/>
      <c r="AF363" s="935"/>
      <c r="AG363" s="935"/>
      <c r="AH363" s="686"/>
      <c r="AI363" s="686"/>
      <c r="AJ363" s="686"/>
      <c r="AK363" s="686"/>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29" t="s">
        <v>97</v>
      </c>
      <c r="K366" s="610"/>
      <c r="L366" s="610"/>
      <c r="M366" s="610"/>
      <c r="N366" s="610"/>
      <c r="O366" s="610"/>
      <c r="P366" s="364" t="s">
        <v>23</v>
      </c>
      <c r="Q366" s="364"/>
      <c r="R366" s="364"/>
      <c r="S366" s="364"/>
      <c r="T366" s="364"/>
      <c r="U366" s="364"/>
      <c r="V366" s="364"/>
      <c r="W366" s="364"/>
      <c r="X366" s="364"/>
      <c r="Y366" s="660" t="s">
        <v>462</v>
      </c>
      <c r="Z366" s="660"/>
      <c r="AA366" s="660"/>
      <c r="AB366" s="660"/>
      <c r="AC366" s="429" t="s">
        <v>389</v>
      </c>
      <c r="AD366" s="429"/>
      <c r="AE366" s="429"/>
      <c r="AF366" s="429"/>
      <c r="AG366" s="429"/>
      <c r="AH366" s="660" t="s">
        <v>421</v>
      </c>
      <c r="AI366" s="364"/>
      <c r="AJ366" s="364"/>
      <c r="AK366" s="364"/>
      <c r="AL366" s="364" t="s">
        <v>24</v>
      </c>
      <c r="AM366" s="364"/>
      <c r="AN366" s="364"/>
      <c r="AO366" s="247"/>
      <c r="AP366" s="429" t="s">
        <v>466</v>
      </c>
      <c r="AQ366" s="429"/>
      <c r="AR366" s="429"/>
      <c r="AS366" s="429"/>
      <c r="AT366" s="429"/>
      <c r="AU366" s="429"/>
      <c r="AV366" s="429"/>
      <c r="AW366" s="429"/>
      <c r="AX366" s="429"/>
      <c r="AY366">
        <f>$AY$364</f>
        <v>0</v>
      </c>
    </row>
    <row r="367" spans="1:51" ht="26.25" customHeight="1" x14ac:dyDescent="0.15">
      <c r="A367" s="934">
        <v>1</v>
      </c>
      <c r="B367" s="934">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35"/>
      <c r="AD367" s="935"/>
      <c r="AE367" s="935"/>
      <c r="AF367" s="935"/>
      <c r="AG367" s="935"/>
      <c r="AH367" s="686"/>
      <c r="AI367" s="686"/>
      <c r="AJ367" s="686"/>
      <c r="AK367" s="686"/>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34">
        <v>2</v>
      </c>
      <c r="B368" s="934">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35"/>
      <c r="AD368" s="935"/>
      <c r="AE368" s="935"/>
      <c r="AF368" s="935"/>
      <c r="AG368" s="935"/>
      <c r="AH368" s="686"/>
      <c r="AI368" s="686"/>
      <c r="AJ368" s="686"/>
      <c r="AK368" s="686"/>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34">
        <v>3</v>
      </c>
      <c r="B369" s="934">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35"/>
      <c r="AD369" s="935"/>
      <c r="AE369" s="935"/>
      <c r="AF369" s="935"/>
      <c r="AG369" s="935"/>
      <c r="AH369" s="686"/>
      <c r="AI369" s="686"/>
      <c r="AJ369" s="686"/>
      <c r="AK369" s="686"/>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34">
        <v>4</v>
      </c>
      <c r="B370" s="934">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35"/>
      <c r="AD370" s="935"/>
      <c r="AE370" s="935"/>
      <c r="AF370" s="935"/>
      <c r="AG370" s="935"/>
      <c r="AH370" s="686"/>
      <c r="AI370" s="686"/>
      <c r="AJ370" s="686"/>
      <c r="AK370" s="686"/>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34">
        <v>5</v>
      </c>
      <c r="B371" s="934">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35"/>
      <c r="AD371" s="935"/>
      <c r="AE371" s="935"/>
      <c r="AF371" s="935"/>
      <c r="AG371" s="935"/>
      <c r="AH371" s="686"/>
      <c r="AI371" s="686"/>
      <c r="AJ371" s="686"/>
      <c r="AK371" s="686"/>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34">
        <v>6</v>
      </c>
      <c r="B372" s="934">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35"/>
      <c r="AD372" s="935"/>
      <c r="AE372" s="935"/>
      <c r="AF372" s="935"/>
      <c r="AG372" s="935"/>
      <c r="AH372" s="686"/>
      <c r="AI372" s="686"/>
      <c r="AJ372" s="686"/>
      <c r="AK372" s="686"/>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34">
        <v>7</v>
      </c>
      <c r="B373" s="934">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35"/>
      <c r="AD373" s="935"/>
      <c r="AE373" s="935"/>
      <c r="AF373" s="935"/>
      <c r="AG373" s="935"/>
      <c r="AH373" s="686"/>
      <c r="AI373" s="686"/>
      <c r="AJ373" s="686"/>
      <c r="AK373" s="686"/>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34">
        <v>8</v>
      </c>
      <c r="B374" s="934">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35"/>
      <c r="AD374" s="935"/>
      <c r="AE374" s="935"/>
      <c r="AF374" s="935"/>
      <c r="AG374" s="935"/>
      <c r="AH374" s="686"/>
      <c r="AI374" s="686"/>
      <c r="AJ374" s="686"/>
      <c r="AK374" s="686"/>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34">
        <v>9</v>
      </c>
      <c r="B375" s="934">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35"/>
      <c r="AD375" s="935"/>
      <c r="AE375" s="935"/>
      <c r="AF375" s="935"/>
      <c r="AG375" s="935"/>
      <c r="AH375" s="686"/>
      <c r="AI375" s="686"/>
      <c r="AJ375" s="686"/>
      <c r="AK375" s="686"/>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34">
        <v>10</v>
      </c>
      <c r="B376" s="934">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35"/>
      <c r="AD376" s="935"/>
      <c r="AE376" s="935"/>
      <c r="AF376" s="935"/>
      <c r="AG376" s="935"/>
      <c r="AH376" s="686"/>
      <c r="AI376" s="686"/>
      <c r="AJ376" s="686"/>
      <c r="AK376" s="686"/>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34">
        <v>11</v>
      </c>
      <c r="B377" s="934">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35"/>
      <c r="AD377" s="935"/>
      <c r="AE377" s="935"/>
      <c r="AF377" s="935"/>
      <c r="AG377" s="935"/>
      <c r="AH377" s="686"/>
      <c r="AI377" s="686"/>
      <c r="AJ377" s="686"/>
      <c r="AK377" s="686"/>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34">
        <v>12</v>
      </c>
      <c r="B378" s="934">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35"/>
      <c r="AD378" s="935"/>
      <c r="AE378" s="935"/>
      <c r="AF378" s="935"/>
      <c r="AG378" s="935"/>
      <c r="AH378" s="686"/>
      <c r="AI378" s="686"/>
      <c r="AJ378" s="686"/>
      <c r="AK378" s="686"/>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34">
        <v>13</v>
      </c>
      <c r="B379" s="934">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35"/>
      <c r="AD379" s="935"/>
      <c r="AE379" s="935"/>
      <c r="AF379" s="935"/>
      <c r="AG379" s="935"/>
      <c r="AH379" s="686"/>
      <c r="AI379" s="686"/>
      <c r="AJ379" s="686"/>
      <c r="AK379" s="686"/>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34">
        <v>14</v>
      </c>
      <c r="B380" s="934">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35"/>
      <c r="AD380" s="935"/>
      <c r="AE380" s="935"/>
      <c r="AF380" s="935"/>
      <c r="AG380" s="935"/>
      <c r="AH380" s="686"/>
      <c r="AI380" s="686"/>
      <c r="AJ380" s="686"/>
      <c r="AK380" s="686"/>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34">
        <v>15</v>
      </c>
      <c r="B381" s="934">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35"/>
      <c r="AD381" s="935"/>
      <c r="AE381" s="935"/>
      <c r="AF381" s="935"/>
      <c r="AG381" s="935"/>
      <c r="AH381" s="686"/>
      <c r="AI381" s="686"/>
      <c r="AJ381" s="686"/>
      <c r="AK381" s="686"/>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34">
        <v>16</v>
      </c>
      <c r="B382" s="934">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35"/>
      <c r="AD382" s="935"/>
      <c r="AE382" s="935"/>
      <c r="AF382" s="935"/>
      <c r="AG382" s="935"/>
      <c r="AH382" s="686"/>
      <c r="AI382" s="686"/>
      <c r="AJ382" s="686"/>
      <c r="AK382" s="686"/>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34">
        <v>17</v>
      </c>
      <c r="B383" s="934">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35"/>
      <c r="AD383" s="935"/>
      <c r="AE383" s="935"/>
      <c r="AF383" s="935"/>
      <c r="AG383" s="935"/>
      <c r="AH383" s="686"/>
      <c r="AI383" s="686"/>
      <c r="AJ383" s="686"/>
      <c r="AK383" s="686"/>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34">
        <v>18</v>
      </c>
      <c r="B384" s="934">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35"/>
      <c r="AD384" s="935"/>
      <c r="AE384" s="935"/>
      <c r="AF384" s="935"/>
      <c r="AG384" s="935"/>
      <c r="AH384" s="686"/>
      <c r="AI384" s="686"/>
      <c r="AJ384" s="686"/>
      <c r="AK384" s="686"/>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34">
        <v>19</v>
      </c>
      <c r="B385" s="934">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35"/>
      <c r="AD385" s="935"/>
      <c r="AE385" s="935"/>
      <c r="AF385" s="935"/>
      <c r="AG385" s="935"/>
      <c r="AH385" s="686"/>
      <c r="AI385" s="686"/>
      <c r="AJ385" s="686"/>
      <c r="AK385" s="686"/>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34">
        <v>20</v>
      </c>
      <c r="B386" s="934">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35"/>
      <c r="AD386" s="935"/>
      <c r="AE386" s="935"/>
      <c r="AF386" s="935"/>
      <c r="AG386" s="935"/>
      <c r="AH386" s="686"/>
      <c r="AI386" s="686"/>
      <c r="AJ386" s="686"/>
      <c r="AK386" s="686"/>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34">
        <v>21</v>
      </c>
      <c r="B387" s="934">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35"/>
      <c r="AD387" s="935"/>
      <c r="AE387" s="935"/>
      <c r="AF387" s="935"/>
      <c r="AG387" s="935"/>
      <c r="AH387" s="686"/>
      <c r="AI387" s="686"/>
      <c r="AJ387" s="686"/>
      <c r="AK387" s="686"/>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34">
        <v>22</v>
      </c>
      <c r="B388" s="934">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35"/>
      <c r="AD388" s="935"/>
      <c r="AE388" s="935"/>
      <c r="AF388" s="935"/>
      <c r="AG388" s="935"/>
      <c r="AH388" s="686"/>
      <c r="AI388" s="686"/>
      <c r="AJ388" s="686"/>
      <c r="AK388" s="686"/>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34">
        <v>23</v>
      </c>
      <c r="B389" s="934">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35"/>
      <c r="AD389" s="935"/>
      <c r="AE389" s="935"/>
      <c r="AF389" s="935"/>
      <c r="AG389" s="935"/>
      <c r="AH389" s="686"/>
      <c r="AI389" s="686"/>
      <c r="AJ389" s="686"/>
      <c r="AK389" s="686"/>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34">
        <v>24</v>
      </c>
      <c r="B390" s="934">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35"/>
      <c r="AD390" s="935"/>
      <c r="AE390" s="935"/>
      <c r="AF390" s="935"/>
      <c r="AG390" s="935"/>
      <c r="AH390" s="686"/>
      <c r="AI390" s="686"/>
      <c r="AJ390" s="686"/>
      <c r="AK390" s="686"/>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34">
        <v>25</v>
      </c>
      <c r="B391" s="934">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35"/>
      <c r="AD391" s="935"/>
      <c r="AE391" s="935"/>
      <c r="AF391" s="935"/>
      <c r="AG391" s="935"/>
      <c r="AH391" s="686"/>
      <c r="AI391" s="686"/>
      <c r="AJ391" s="686"/>
      <c r="AK391" s="686"/>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34">
        <v>26</v>
      </c>
      <c r="B392" s="934">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35"/>
      <c r="AD392" s="935"/>
      <c r="AE392" s="935"/>
      <c r="AF392" s="935"/>
      <c r="AG392" s="935"/>
      <c r="AH392" s="686"/>
      <c r="AI392" s="686"/>
      <c r="AJ392" s="686"/>
      <c r="AK392" s="686"/>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34">
        <v>27</v>
      </c>
      <c r="B393" s="934">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35"/>
      <c r="AD393" s="935"/>
      <c r="AE393" s="935"/>
      <c r="AF393" s="935"/>
      <c r="AG393" s="935"/>
      <c r="AH393" s="686"/>
      <c r="AI393" s="686"/>
      <c r="AJ393" s="686"/>
      <c r="AK393" s="686"/>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34">
        <v>28</v>
      </c>
      <c r="B394" s="934">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35"/>
      <c r="AD394" s="935"/>
      <c r="AE394" s="935"/>
      <c r="AF394" s="935"/>
      <c r="AG394" s="935"/>
      <c r="AH394" s="686"/>
      <c r="AI394" s="686"/>
      <c r="AJ394" s="686"/>
      <c r="AK394" s="686"/>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34">
        <v>29</v>
      </c>
      <c r="B395" s="934">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35"/>
      <c r="AD395" s="935"/>
      <c r="AE395" s="935"/>
      <c r="AF395" s="935"/>
      <c r="AG395" s="935"/>
      <c r="AH395" s="686"/>
      <c r="AI395" s="686"/>
      <c r="AJ395" s="686"/>
      <c r="AK395" s="686"/>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34">
        <v>30</v>
      </c>
      <c r="B396" s="934">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35"/>
      <c r="AD396" s="935"/>
      <c r="AE396" s="935"/>
      <c r="AF396" s="935"/>
      <c r="AG396" s="935"/>
      <c r="AH396" s="686"/>
      <c r="AI396" s="686"/>
      <c r="AJ396" s="686"/>
      <c r="AK396" s="686"/>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29" t="s">
        <v>97</v>
      </c>
      <c r="K399" s="610"/>
      <c r="L399" s="610"/>
      <c r="M399" s="610"/>
      <c r="N399" s="610"/>
      <c r="O399" s="610"/>
      <c r="P399" s="364" t="s">
        <v>23</v>
      </c>
      <c r="Q399" s="364"/>
      <c r="R399" s="364"/>
      <c r="S399" s="364"/>
      <c r="T399" s="364"/>
      <c r="U399" s="364"/>
      <c r="V399" s="364"/>
      <c r="W399" s="364"/>
      <c r="X399" s="364"/>
      <c r="Y399" s="660" t="s">
        <v>462</v>
      </c>
      <c r="Z399" s="660"/>
      <c r="AA399" s="660"/>
      <c r="AB399" s="660"/>
      <c r="AC399" s="429" t="s">
        <v>389</v>
      </c>
      <c r="AD399" s="429"/>
      <c r="AE399" s="429"/>
      <c r="AF399" s="429"/>
      <c r="AG399" s="429"/>
      <c r="AH399" s="660" t="s">
        <v>421</v>
      </c>
      <c r="AI399" s="364"/>
      <c r="AJ399" s="364"/>
      <c r="AK399" s="364"/>
      <c r="AL399" s="364" t="s">
        <v>24</v>
      </c>
      <c r="AM399" s="364"/>
      <c r="AN399" s="364"/>
      <c r="AO399" s="247"/>
      <c r="AP399" s="429" t="s">
        <v>466</v>
      </c>
      <c r="AQ399" s="429"/>
      <c r="AR399" s="429"/>
      <c r="AS399" s="429"/>
      <c r="AT399" s="429"/>
      <c r="AU399" s="429"/>
      <c r="AV399" s="429"/>
      <c r="AW399" s="429"/>
      <c r="AX399" s="429"/>
      <c r="AY399">
        <f>$AY$397</f>
        <v>0</v>
      </c>
    </row>
    <row r="400" spans="1:51" ht="26.25" customHeight="1" x14ac:dyDescent="0.15">
      <c r="A400" s="934">
        <v>1</v>
      </c>
      <c r="B400" s="934">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35"/>
      <c r="AD400" s="935"/>
      <c r="AE400" s="935"/>
      <c r="AF400" s="935"/>
      <c r="AG400" s="935"/>
      <c r="AH400" s="686"/>
      <c r="AI400" s="686"/>
      <c r="AJ400" s="686"/>
      <c r="AK400" s="686"/>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34">
        <v>2</v>
      </c>
      <c r="B401" s="934">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35"/>
      <c r="AD401" s="935"/>
      <c r="AE401" s="935"/>
      <c r="AF401" s="935"/>
      <c r="AG401" s="935"/>
      <c r="AH401" s="686"/>
      <c r="AI401" s="686"/>
      <c r="AJ401" s="686"/>
      <c r="AK401" s="686"/>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34">
        <v>3</v>
      </c>
      <c r="B402" s="934">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35"/>
      <c r="AD402" s="935"/>
      <c r="AE402" s="935"/>
      <c r="AF402" s="935"/>
      <c r="AG402" s="935"/>
      <c r="AH402" s="686"/>
      <c r="AI402" s="686"/>
      <c r="AJ402" s="686"/>
      <c r="AK402" s="686"/>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34">
        <v>4</v>
      </c>
      <c r="B403" s="934">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35"/>
      <c r="AD403" s="935"/>
      <c r="AE403" s="935"/>
      <c r="AF403" s="935"/>
      <c r="AG403" s="935"/>
      <c r="AH403" s="686"/>
      <c r="AI403" s="686"/>
      <c r="AJ403" s="686"/>
      <c r="AK403" s="686"/>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34">
        <v>5</v>
      </c>
      <c r="B404" s="934">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35"/>
      <c r="AD404" s="935"/>
      <c r="AE404" s="935"/>
      <c r="AF404" s="935"/>
      <c r="AG404" s="935"/>
      <c r="AH404" s="686"/>
      <c r="AI404" s="686"/>
      <c r="AJ404" s="686"/>
      <c r="AK404" s="686"/>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34">
        <v>6</v>
      </c>
      <c r="B405" s="934">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35"/>
      <c r="AD405" s="935"/>
      <c r="AE405" s="935"/>
      <c r="AF405" s="935"/>
      <c r="AG405" s="935"/>
      <c r="AH405" s="686"/>
      <c r="AI405" s="686"/>
      <c r="AJ405" s="686"/>
      <c r="AK405" s="686"/>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34">
        <v>7</v>
      </c>
      <c r="B406" s="934">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35"/>
      <c r="AD406" s="935"/>
      <c r="AE406" s="935"/>
      <c r="AF406" s="935"/>
      <c r="AG406" s="935"/>
      <c r="AH406" s="686"/>
      <c r="AI406" s="686"/>
      <c r="AJ406" s="686"/>
      <c r="AK406" s="686"/>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34">
        <v>8</v>
      </c>
      <c r="B407" s="934">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35"/>
      <c r="AD407" s="935"/>
      <c r="AE407" s="935"/>
      <c r="AF407" s="935"/>
      <c r="AG407" s="935"/>
      <c r="AH407" s="686"/>
      <c r="AI407" s="686"/>
      <c r="AJ407" s="686"/>
      <c r="AK407" s="686"/>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34">
        <v>9</v>
      </c>
      <c r="B408" s="934">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35"/>
      <c r="AD408" s="935"/>
      <c r="AE408" s="935"/>
      <c r="AF408" s="935"/>
      <c r="AG408" s="935"/>
      <c r="AH408" s="686"/>
      <c r="AI408" s="686"/>
      <c r="AJ408" s="686"/>
      <c r="AK408" s="686"/>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34">
        <v>10</v>
      </c>
      <c r="B409" s="934">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35"/>
      <c r="AD409" s="935"/>
      <c r="AE409" s="935"/>
      <c r="AF409" s="935"/>
      <c r="AG409" s="935"/>
      <c r="AH409" s="686"/>
      <c r="AI409" s="686"/>
      <c r="AJ409" s="686"/>
      <c r="AK409" s="686"/>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34">
        <v>11</v>
      </c>
      <c r="B410" s="934">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35"/>
      <c r="AD410" s="935"/>
      <c r="AE410" s="935"/>
      <c r="AF410" s="935"/>
      <c r="AG410" s="935"/>
      <c r="AH410" s="686"/>
      <c r="AI410" s="686"/>
      <c r="AJ410" s="686"/>
      <c r="AK410" s="686"/>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34">
        <v>12</v>
      </c>
      <c r="B411" s="934">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35"/>
      <c r="AD411" s="935"/>
      <c r="AE411" s="935"/>
      <c r="AF411" s="935"/>
      <c r="AG411" s="935"/>
      <c r="AH411" s="686"/>
      <c r="AI411" s="686"/>
      <c r="AJ411" s="686"/>
      <c r="AK411" s="686"/>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34">
        <v>13</v>
      </c>
      <c r="B412" s="934">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35"/>
      <c r="AD412" s="935"/>
      <c r="AE412" s="935"/>
      <c r="AF412" s="935"/>
      <c r="AG412" s="935"/>
      <c r="AH412" s="686"/>
      <c r="AI412" s="686"/>
      <c r="AJ412" s="686"/>
      <c r="AK412" s="686"/>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34">
        <v>14</v>
      </c>
      <c r="B413" s="934">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35"/>
      <c r="AD413" s="935"/>
      <c r="AE413" s="935"/>
      <c r="AF413" s="935"/>
      <c r="AG413" s="935"/>
      <c r="AH413" s="686"/>
      <c r="AI413" s="686"/>
      <c r="AJ413" s="686"/>
      <c r="AK413" s="686"/>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34">
        <v>15</v>
      </c>
      <c r="B414" s="934">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35"/>
      <c r="AD414" s="935"/>
      <c r="AE414" s="935"/>
      <c r="AF414" s="935"/>
      <c r="AG414" s="935"/>
      <c r="AH414" s="686"/>
      <c r="AI414" s="686"/>
      <c r="AJ414" s="686"/>
      <c r="AK414" s="686"/>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34">
        <v>16</v>
      </c>
      <c r="B415" s="934">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35"/>
      <c r="AD415" s="935"/>
      <c r="AE415" s="935"/>
      <c r="AF415" s="935"/>
      <c r="AG415" s="935"/>
      <c r="AH415" s="686"/>
      <c r="AI415" s="686"/>
      <c r="AJ415" s="686"/>
      <c r="AK415" s="686"/>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34">
        <v>17</v>
      </c>
      <c r="B416" s="934">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35"/>
      <c r="AD416" s="935"/>
      <c r="AE416" s="935"/>
      <c r="AF416" s="935"/>
      <c r="AG416" s="935"/>
      <c r="AH416" s="686"/>
      <c r="AI416" s="686"/>
      <c r="AJ416" s="686"/>
      <c r="AK416" s="686"/>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34">
        <v>18</v>
      </c>
      <c r="B417" s="934">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35"/>
      <c r="AD417" s="935"/>
      <c r="AE417" s="935"/>
      <c r="AF417" s="935"/>
      <c r="AG417" s="935"/>
      <c r="AH417" s="686"/>
      <c r="AI417" s="686"/>
      <c r="AJ417" s="686"/>
      <c r="AK417" s="686"/>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34">
        <v>19</v>
      </c>
      <c r="B418" s="934">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35"/>
      <c r="AD418" s="935"/>
      <c r="AE418" s="935"/>
      <c r="AF418" s="935"/>
      <c r="AG418" s="935"/>
      <c r="AH418" s="686"/>
      <c r="AI418" s="686"/>
      <c r="AJ418" s="686"/>
      <c r="AK418" s="686"/>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34">
        <v>20</v>
      </c>
      <c r="B419" s="934">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35"/>
      <c r="AD419" s="935"/>
      <c r="AE419" s="935"/>
      <c r="AF419" s="935"/>
      <c r="AG419" s="935"/>
      <c r="AH419" s="686"/>
      <c r="AI419" s="686"/>
      <c r="AJ419" s="686"/>
      <c r="AK419" s="686"/>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34">
        <v>21</v>
      </c>
      <c r="B420" s="934">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35"/>
      <c r="AD420" s="935"/>
      <c r="AE420" s="935"/>
      <c r="AF420" s="935"/>
      <c r="AG420" s="935"/>
      <c r="AH420" s="686"/>
      <c r="AI420" s="686"/>
      <c r="AJ420" s="686"/>
      <c r="AK420" s="686"/>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34">
        <v>22</v>
      </c>
      <c r="B421" s="934">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35"/>
      <c r="AD421" s="935"/>
      <c r="AE421" s="935"/>
      <c r="AF421" s="935"/>
      <c r="AG421" s="935"/>
      <c r="AH421" s="686"/>
      <c r="AI421" s="686"/>
      <c r="AJ421" s="686"/>
      <c r="AK421" s="686"/>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34">
        <v>23</v>
      </c>
      <c r="B422" s="934">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35"/>
      <c r="AD422" s="935"/>
      <c r="AE422" s="935"/>
      <c r="AF422" s="935"/>
      <c r="AG422" s="935"/>
      <c r="AH422" s="686"/>
      <c r="AI422" s="686"/>
      <c r="AJ422" s="686"/>
      <c r="AK422" s="686"/>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34">
        <v>24</v>
      </c>
      <c r="B423" s="934">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35"/>
      <c r="AD423" s="935"/>
      <c r="AE423" s="935"/>
      <c r="AF423" s="935"/>
      <c r="AG423" s="935"/>
      <c r="AH423" s="686"/>
      <c r="AI423" s="686"/>
      <c r="AJ423" s="686"/>
      <c r="AK423" s="686"/>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34">
        <v>25</v>
      </c>
      <c r="B424" s="934">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35"/>
      <c r="AD424" s="935"/>
      <c r="AE424" s="935"/>
      <c r="AF424" s="935"/>
      <c r="AG424" s="935"/>
      <c r="AH424" s="686"/>
      <c r="AI424" s="686"/>
      <c r="AJ424" s="686"/>
      <c r="AK424" s="686"/>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34">
        <v>26</v>
      </c>
      <c r="B425" s="934">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35"/>
      <c r="AD425" s="935"/>
      <c r="AE425" s="935"/>
      <c r="AF425" s="935"/>
      <c r="AG425" s="935"/>
      <c r="AH425" s="686"/>
      <c r="AI425" s="686"/>
      <c r="AJ425" s="686"/>
      <c r="AK425" s="686"/>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34">
        <v>27</v>
      </c>
      <c r="B426" s="934">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35"/>
      <c r="AD426" s="935"/>
      <c r="AE426" s="935"/>
      <c r="AF426" s="935"/>
      <c r="AG426" s="935"/>
      <c r="AH426" s="686"/>
      <c r="AI426" s="686"/>
      <c r="AJ426" s="686"/>
      <c r="AK426" s="686"/>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34">
        <v>28</v>
      </c>
      <c r="B427" s="934">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35"/>
      <c r="AD427" s="935"/>
      <c r="AE427" s="935"/>
      <c r="AF427" s="935"/>
      <c r="AG427" s="935"/>
      <c r="AH427" s="686"/>
      <c r="AI427" s="686"/>
      <c r="AJ427" s="686"/>
      <c r="AK427" s="686"/>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34">
        <v>29</v>
      </c>
      <c r="B428" s="934">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35"/>
      <c r="AD428" s="935"/>
      <c r="AE428" s="935"/>
      <c r="AF428" s="935"/>
      <c r="AG428" s="935"/>
      <c r="AH428" s="686"/>
      <c r="AI428" s="686"/>
      <c r="AJ428" s="686"/>
      <c r="AK428" s="686"/>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34">
        <v>30</v>
      </c>
      <c r="B429" s="934">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35"/>
      <c r="AD429" s="935"/>
      <c r="AE429" s="935"/>
      <c r="AF429" s="935"/>
      <c r="AG429" s="935"/>
      <c r="AH429" s="686"/>
      <c r="AI429" s="686"/>
      <c r="AJ429" s="686"/>
      <c r="AK429" s="686"/>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29" t="s">
        <v>97</v>
      </c>
      <c r="K432" s="610"/>
      <c r="L432" s="610"/>
      <c r="M432" s="610"/>
      <c r="N432" s="610"/>
      <c r="O432" s="610"/>
      <c r="P432" s="364" t="s">
        <v>23</v>
      </c>
      <c r="Q432" s="364"/>
      <c r="R432" s="364"/>
      <c r="S432" s="364"/>
      <c r="T432" s="364"/>
      <c r="U432" s="364"/>
      <c r="V432" s="364"/>
      <c r="W432" s="364"/>
      <c r="X432" s="364"/>
      <c r="Y432" s="660" t="s">
        <v>462</v>
      </c>
      <c r="Z432" s="660"/>
      <c r="AA432" s="660"/>
      <c r="AB432" s="660"/>
      <c r="AC432" s="429" t="s">
        <v>389</v>
      </c>
      <c r="AD432" s="429"/>
      <c r="AE432" s="429"/>
      <c r="AF432" s="429"/>
      <c r="AG432" s="429"/>
      <c r="AH432" s="660" t="s">
        <v>421</v>
      </c>
      <c r="AI432" s="364"/>
      <c r="AJ432" s="364"/>
      <c r="AK432" s="364"/>
      <c r="AL432" s="364" t="s">
        <v>24</v>
      </c>
      <c r="AM432" s="364"/>
      <c r="AN432" s="364"/>
      <c r="AO432" s="247"/>
      <c r="AP432" s="429" t="s">
        <v>466</v>
      </c>
      <c r="AQ432" s="429"/>
      <c r="AR432" s="429"/>
      <c r="AS432" s="429"/>
      <c r="AT432" s="429"/>
      <c r="AU432" s="429"/>
      <c r="AV432" s="429"/>
      <c r="AW432" s="429"/>
      <c r="AX432" s="429"/>
      <c r="AY432">
        <f>$AY$430</f>
        <v>0</v>
      </c>
    </row>
    <row r="433" spans="1:51" ht="26.25" customHeight="1" x14ac:dyDescent="0.15">
      <c r="A433" s="934">
        <v>1</v>
      </c>
      <c r="B433" s="934">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35"/>
      <c r="AD433" s="935"/>
      <c r="AE433" s="935"/>
      <c r="AF433" s="935"/>
      <c r="AG433" s="935"/>
      <c r="AH433" s="686"/>
      <c r="AI433" s="686"/>
      <c r="AJ433" s="686"/>
      <c r="AK433" s="686"/>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34">
        <v>2</v>
      </c>
      <c r="B434" s="934">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35"/>
      <c r="AD434" s="935"/>
      <c r="AE434" s="935"/>
      <c r="AF434" s="935"/>
      <c r="AG434" s="935"/>
      <c r="AH434" s="686"/>
      <c r="AI434" s="686"/>
      <c r="AJ434" s="686"/>
      <c r="AK434" s="686"/>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34">
        <v>3</v>
      </c>
      <c r="B435" s="934">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35"/>
      <c r="AD435" s="935"/>
      <c r="AE435" s="935"/>
      <c r="AF435" s="935"/>
      <c r="AG435" s="935"/>
      <c r="AH435" s="686"/>
      <c r="AI435" s="686"/>
      <c r="AJ435" s="686"/>
      <c r="AK435" s="686"/>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34">
        <v>4</v>
      </c>
      <c r="B436" s="934">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35"/>
      <c r="AD436" s="935"/>
      <c r="AE436" s="935"/>
      <c r="AF436" s="935"/>
      <c r="AG436" s="935"/>
      <c r="AH436" s="686"/>
      <c r="AI436" s="686"/>
      <c r="AJ436" s="686"/>
      <c r="AK436" s="686"/>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34">
        <v>5</v>
      </c>
      <c r="B437" s="934">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35"/>
      <c r="AD437" s="935"/>
      <c r="AE437" s="935"/>
      <c r="AF437" s="935"/>
      <c r="AG437" s="935"/>
      <c r="AH437" s="686"/>
      <c r="AI437" s="686"/>
      <c r="AJ437" s="686"/>
      <c r="AK437" s="686"/>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34">
        <v>6</v>
      </c>
      <c r="B438" s="934">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35"/>
      <c r="AD438" s="935"/>
      <c r="AE438" s="935"/>
      <c r="AF438" s="935"/>
      <c r="AG438" s="935"/>
      <c r="AH438" s="686"/>
      <c r="AI438" s="686"/>
      <c r="AJ438" s="686"/>
      <c r="AK438" s="686"/>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34">
        <v>7</v>
      </c>
      <c r="B439" s="934">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35"/>
      <c r="AD439" s="935"/>
      <c r="AE439" s="935"/>
      <c r="AF439" s="935"/>
      <c r="AG439" s="935"/>
      <c r="AH439" s="686"/>
      <c r="AI439" s="686"/>
      <c r="AJ439" s="686"/>
      <c r="AK439" s="686"/>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34">
        <v>8</v>
      </c>
      <c r="B440" s="934">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35"/>
      <c r="AD440" s="935"/>
      <c r="AE440" s="935"/>
      <c r="AF440" s="935"/>
      <c r="AG440" s="935"/>
      <c r="AH440" s="686"/>
      <c r="AI440" s="686"/>
      <c r="AJ440" s="686"/>
      <c r="AK440" s="686"/>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34">
        <v>9</v>
      </c>
      <c r="B441" s="934">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35"/>
      <c r="AD441" s="935"/>
      <c r="AE441" s="935"/>
      <c r="AF441" s="935"/>
      <c r="AG441" s="935"/>
      <c r="AH441" s="686"/>
      <c r="AI441" s="686"/>
      <c r="AJ441" s="686"/>
      <c r="AK441" s="686"/>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34">
        <v>10</v>
      </c>
      <c r="B442" s="934">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35"/>
      <c r="AD442" s="935"/>
      <c r="AE442" s="935"/>
      <c r="AF442" s="935"/>
      <c r="AG442" s="935"/>
      <c r="AH442" s="686"/>
      <c r="AI442" s="686"/>
      <c r="AJ442" s="686"/>
      <c r="AK442" s="686"/>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34">
        <v>11</v>
      </c>
      <c r="B443" s="934">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35"/>
      <c r="AD443" s="935"/>
      <c r="AE443" s="935"/>
      <c r="AF443" s="935"/>
      <c r="AG443" s="935"/>
      <c r="AH443" s="686"/>
      <c r="AI443" s="686"/>
      <c r="AJ443" s="686"/>
      <c r="AK443" s="686"/>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34">
        <v>12</v>
      </c>
      <c r="B444" s="934">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35"/>
      <c r="AD444" s="935"/>
      <c r="AE444" s="935"/>
      <c r="AF444" s="935"/>
      <c r="AG444" s="935"/>
      <c r="AH444" s="686"/>
      <c r="AI444" s="686"/>
      <c r="AJ444" s="686"/>
      <c r="AK444" s="686"/>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34">
        <v>13</v>
      </c>
      <c r="B445" s="934">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35"/>
      <c r="AD445" s="935"/>
      <c r="AE445" s="935"/>
      <c r="AF445" s="935"/>
      <c r="AG445" s="935"/>
      <c r="AH445" s="686"/>
      <c r="AI445" s="686"/>
      <c r="AJ445" s="686"/>
      <c r="AK445" s="686"/>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34">
        <v>14</v>
      </c>
      <c r="B446" s="934">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35"/>
      <c r="AD446" s="935"/>
      <c r="AE446" s="935"/>
      <c r="AF446" s="935"/>
      <c r="AG446" s="935"/>
      <c r="AH446" s="686"/>
      <c r="AI446" s="686"/>
      <c r="AJ446" s="686"/>
      <c r="AK446" s="686"/>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34">
        <v>15</v>
      </c>
      <c r="B447" s="934">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35"/>
      <c r="AD447" s="935"/>
      <c r="AE447" s="935"/>
      <c r="AF447" s="935"/>
      <c r="AG447" s="935"/>
      <c r="AH447" s="686"/>
      <c r="AI447" s="686"/>
      <c r="AJ447" s="686"/>
      <c r="AK447" s="686"/>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34">
        <v>16</v>
      </c>
      <c r="B448" s="934">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35"/>
      <c r="AD448" s="935"/>
      <c r="AE448" s="935"/>
      <c r="AF448" s="935"/>
      <c r="AG448" s="935"/>
      <c r="AH448" s="686"/>
      <c r="AI448" s="686"/>
      <c r="AJ448" s="686"/>
      <c r="AK448" s="686"/>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34">
        <v>17</v>
      </c>
      <c r="B449" s="934">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35"/>
      <c r="AD449" s="935"/>
      <c r="AE449" s="935"/>
      <c r="AF449" s="935"/>
      <c r="AG449" s="935"/>
      <c r="AH449" s="686"/>
      <c r="AI449" s="686"/>
      <c r="AJ449" s="686"/>
      <c r="AK449" s="686"/>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34">
        <v>18</v>
      </c>
      <c r="B450" s="934">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35"/>
      <c r="AD450" s="935"/>
      <c r="AE450" s="935"/>
      <c r="AF450" s="935"/>
      <c r="AG450" s="935"/>
      <c r="AH450" s="686"/>
      <c r="AI450" s="686"/>
      <c r="AJ450" s="686"/>
      <c r="AK450" s="686"/>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34">
        <v>19</v>
      </c>
      <c r="B451" s="934">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35"/>
      <c r="AD451" s="935"/>
      <c r="AE451" s="935"/>
      <c r="AF451" s="935"/>
      <c r="AG451" s="935"/>
      <c r="AH451" s="686"/>
      <c r="AI451" s="686"/>
      <c r="AJ451" s="686"/>
      <c r="AK451" s="686"/>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34">
        <v>20</v>
      </c>
      <c r="B452" s="934">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35"/>
      <c r="AD452" s="935"/>
      <c r="AE452" s="935"/>
      <c r="AF452" s="935"/>
      <c r="AG452" s="935"/>
      <c r="AH452" s="686"/>
      <c r="AI452" s="686"/>
      <c r="AJ452" s="686"/>
      <c r="AK452" s="686"/>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34">
        <v>21</v>
      </c>
      <c r="B453" s="934">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35"/>
      <c r="AD453" s="935"/>
      <c r="AE453" s="935"/>
      <c r="AF453" s="935"/>
      <c r="AG453" s="935"/>
      <c r="AH453" s="686"/>
      <c r="AI453" s="686"/>
      <c r="AJ453" s="686"/>
      <c r="AK453" s="686"/>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34">
        <v>22</v>
      </c>
      <c r="B454" s="934">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35"/>
      <c r="AD454" s="935"/>
      <c r="AE454" s="935"/>
      <c r="AF454" s="935"/>
      <c r="AG454" s="935"/>
      <c r="AH454" s="686"/>
      <c r="AI454" s="686"/>
      <c r="AJ454" s="686"/>
      <c r="AK454" s="686"/>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34">
        <v>23</v>
      </c>
      <c r="B455" s="934">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35"/>
      <c r="AD455" s="935"/>
      <c r="AE455" s="935"/>
      <c r="AF455" s="935"/>
      <c r="AG455" s="935"/>
      <c r="AH455" s="686"/>
      <c r="AI455" s="686"/>
      <c r="AJ455" s="686"/>
      <c r="AK455" s="686"/>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34">
        <v>24</v>
      </c>
      <c r="B456" s="934">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35"/>
      <c r="AD456" s="935"/>
      <c r="AE456" s="935"/>
      <c r="AF456" s="935"/>
      <c r="AG456" s="935"/>
      <c r="AH456" s="686"/>
      <c r="AI456" s="686"/>
      <c r="AJ456" s="686"/>
      <c r="AK456" s="686"/>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34">
        <v>25</v>
      </c>
      <c r="B457" s="934">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35"/>
      <c r="AD457" s="935"/>
      <c r="AE457" s="935"/>
      <c r="AF457" s="935"/>
      <c r="AG457" s="935"/>
      <c r="AH457" s="686"/>
      <c r="AI457" s="686"/>
      <c r="AJ457" s="686"/>
      <c r="AK457" s="686"/>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34">
        <v>26</v>
      </c>
      <c r="B458" s="934">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35"/>
      <c r="AD458" s="935"/>
      <c r="AE458" s="935"/>
      <c r="AF458" s="935"/>
      <c r="AG458" s="935"/>
      <c r="AH458" s="686"/>
      <c r="AI458" s="686"/>
      <c r="AJ458" s="686"/>
      <c r="AK458" s="686"/>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34">
        <v>27</v>
      </c>
      <c r="B459" s="934">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35"/>
      <c r="AD459" s="935"/>
      <c r="AE459" s="935"/>
      <c r="AF459" s="935"/>
      <c r="AG459" s="935"/>
      <c r="AH459" s="686"/>
      <c r="AI459" s="686"/>
      <c r="AJ459" s="686"/>
      <c r="AK459" s="686"/>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34">
        <v>28</v>
      </c>
      <c r="B460" s="934">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35"/>
      <c r="AD460" s="935"/>
      <c r="AE460" s="935"/>
      <c r="AF460" s="935"/>
      <c r="AG460" s="935"/>
      <c r="AH460" s="686"/>
      <c r="AI460" s="686"/>
      <c r="AJ460" s="686"/>
      <c r="AK460" s="686"/>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34">
        <v>29</v>
      </c>
      <c r="B461" s="934">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35"/>
      <c r="AD461" s="935"/>
      <c r="AE461" s="935"/>
      <c r="AF461" s="935"/>
      <c r="AG461" s="935"/>
      <c r="AH461" s="686"/>
      <c r="AI461" s="686"/>
      <c r="AJ461" s="686"/>
      <c r="AK461" s="686"/>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34">
        <v>30</v>
      </c>
      <c r="B462" s="934">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35"/>
      <c r="AD462" s="935"/>
      <c r="AE462" s="935"/>
      <c r="AF462" s="935"/>
      <c r="AG462" s="935"/>
      <c r="AH462" s="686"/>
      <c r="AI462" s="686"/>
      <c r="AJ462" s="686"/>
      <c r="AK462" s="686"/>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29" t="s">
        <v>97</v>
      </c>
      <c r="K465" s="610"/>
      <c r="L465" s="610"/>
      <c r="M465" s="610"/>
      <c r="N465" s="610"/>
      <c r="O465" s="610"/>
      <c r="P465" s="364" t="s">
        <v>23</v>
      </c>
      <c r="Q465" s="364"/>
      <c r="R465" s="364"/>
      <c r="S465" s="364"/>
      <c r="T465" s="364"/>
      <c r="U465" s="364"/>
      <c r="V465" s="364"/>
      <c r="W465" s="364"/>
      <c r="X465" s="364"/>
      <c r="Y465" s="660" t="s">
        <v>462</v>
      </c>
      <c r="Z465" s="660"/>
      <c r="AA465" s="660"/>
      <c r="AB465" s="660"/>
      <c r="AC465" s="429" t="s">
        <v>389</v>
      </c>
      <c r="AD465" s="429"/>
      <c r="AE465" s="429"/>
      <c r="AF465" s="429"/>
      <c r="AG465" s="429"/>
      <c r="AH465" s="660" t="s">
        <v>421</v>
      </c>
      <c r="AI465" s="364"/>
      <c r="AJ465" s="364"/>
      <c r="AK465" s="364"/>
      <c r="AL465" s="364" t="s">
        <v>24</v>
      </c>
      <c r="AM465" s="364"/>
      <c r="AN465" s="364"/>
      <c r="AO465" s="247"/>
      <c r="AP465" s="429" t="s">
        <v>466</v>
      </c>
      <c r="AQ465" s="429"/>
      <c r="AR465" s="429"/>
      <c r="AS465" s="429"/>
      <c r="AT465" s="429"/>
      <c r="AU465" s="429"/>
      <c r="AV465" s="429"/>
      <c r="AW465" s="429"/>
      <c r="AX465" s="429"/>
      <c r="AY465">
        <f>$AY$463</f>
        <v>0</v>
      </c>
    </row>
    <row r="466" spans="1:51" ht="26.25" customHeight="1" x14ac:dyDescent="0.15">
      <c r="A466" s="934">
        <v>1</v>
      </c>
      <c r="B466" s="934">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35"/>
      <c r="AD466" s="935"/>
      <c r="AE466" s="935"/>
      <c r="AF466" s="935"/>
      <c r="AG466" s="935"/>
      <c r="AH466" s="686"/>
      <c r="AI466" s="686"/>
      <c r="AJ466" s="686"/>
      <c r="AK466" s="686"/>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34">
        <v>2</v>
      </c>
      <c r="B467" s="934">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35"/>
      <c r="AD467" s="935"/>
      <c r="AE467" s="935"/>
      <c r="AF467" s="935"/>
      <c r="AG467" s="935"/>
      <c r="AH467" s="686"/>
      <c r="AI467" s="686"/>
      <c r="AJ467" s="686"/>
      <c r="AK467" s="686"/>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34">
        <v>3</v>
      </c>
      <c r="B468" s="934">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35"/>
      <c r="AD468" s="935"/>
      <c r="AE468" s="935"/>
      <c r="AF468" s="935"/>
      <c r="AG468" s="935"/>
      <c r="AH468" s="686"/>
      <c r="AI468" s="686"/>
      <c r="AJ468" s="686"/>
      <c r="AK468" s="686"/>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34">
        <v>4</v>
      </c>
      <c r="B469" s="934">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35"/>
      <c r="AD469" s="935"/>
      <c r="AE469" s="935"/>
      <c r="AF469" s="935"/>
      <c r="AG469" s="935"/>
      <c r="AH469" s="686"/>
      <c r="AI469" s="686"/>
      <c r="AJ469" s="686"/>
      <c r="AK469" s="686"/>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34">
        <v>5</v>
      </c>
      <c r="B470" s="934">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35"/>
      <c r="AD470" s="935"/>
      <c r="AE470" s="935"/>
      <c r="AF470" s="935"/>
      <c r="AG470" s="935"/>
      <c r="AH470" s="686"/>
      <c r="AI470" s="686"/>
      <c r="AJ470" s="686"/>
      <c r="AK470" s="686"/>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34">
        <v>6</v>
      </c>
      <c r="B471" s="934">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35"/>
      <c r="AD471" s="935"/>
      <c r="AE471" s="935"/>
      <c r="AF471" s="935"/>
      <c r="AG471" s="935"/>
      <c r="AH471" s="686"/>
      <c r="AI471" s="686"/>
      <c r="AJ471" s="686"/>
      <c r="AK471" s="686"/>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34">
        <v>7</v>
      </c>
      <c r="B472" s="934">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35"/>
      <c r="AD472" s="935"/>
      <c r="AE472" s="935"/>
      <c r="AF472" s="935"/>
      <c r="AG472" s="935"/>
      <c r="AH472" s="686"/>
      <c r="AI472" s="686"/>
      <c r="AJ472" s="686"/>
      <c r="AK472" s="686"/>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34">
        <v>8</v>
      </c>
      <c r="B473" s="934">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35"/>
      <c r="AD473" s="935"/>
      <c r="AE473" s="935"/>
      <c r="AF473" s="935"/>
      <c r="AG473" s="935"/>
      <c r="AH473" s="686"/>
      <c r="AI473" s="686"/>
      <c r="AJ473" s="686"/>
      <c r="AK473" s="686"/>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34">
        <v>9</v>
      </c>
      <c r="B474" s="934">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35"/>
      <c r="AD474" s="935"/>
      <c r="AE474" s="935"/>
      <c r="AF474" s="935"/>
      <c r="AG474" s="935"/>
      <c r="AH474" s="686"/>
      <c r="AI474" s="686"/>
      <c r="AJ474" s="686"/>
      <c r="AK474" s="686"/>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34">
        <v>10</v>
      </c>
      <c r="B475" s="934">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35"/>
      <c r="AD475" s="935"/>
      <c r="AE475" s="935"/>
      <c r="AF475" s="935"/>
      <c r="AG475" s="935"/>
      <c r="AH475" s="686"/>
      <c r="AI475" s="686"/>
      <c r="AJ475" s="686"/>
      <c r="AK475" s="686"/>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34">
        <v>11</v>
      </c>
      <c r="B476" s="934">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35"/>
      <c r="AD476" s="935"/>
      <c r="AE476" s="935"/>
      <c r="AF476" s="935"/>
      <c r="AG476" s="935"/>
      <c r="AH476" s="686"/>
      <c r="AI476" s="686"/>
      <c r="AJ476" s="686"/>
      <c r="AK476" s="686"/>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34">
        <v>12</v>
      </c>
      <c r="B477" s="934">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35"/>
      <c r="AD477" s="935"/>
      <c r="AE477" s="935"/>
      <c r="AF477" s="935"/>
      <c r="AG477" s="935"/>
      <c r="AH477" s="686"/>
      <c r="AI477" s="686"/>
      <c r="AJ477" s="686"/>
      <c r="AK477" s="686"/>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34">
        <v>13</v>
      </c>
      <c r="B478" s="934">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35"/>
      <c r="AD478" s="935"/>
      <c r="AE478" s="935"/>
      <c r="AF478" s="935"/>
      <c r="AG478" s="935"/>
      <c r="AH478" s="686"/>
      <c r="AI478" s="686"/>
      <c r="AJ478" s="686"/>
      <c r="AK478" s="686"/>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34">
        <v>14</v>
      </c>
      <c r="B479" s="934">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35"/>
      <c r="AD479" s="935"/>
      <c r="AE479" s="935"/>
      <c r="AF479" s="935"/>
      <c r="AG479" s="935"/>
      <c r="AH479" s="686"/>
      <c r="AI479" s="686"/>
      <c r="AJ479" s="686"/>
      <c r="AK479" s="686"/>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34">
        <v>15</v>
      </c>
      <c r="B480" s="934">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35"/>
      <c r="AD480" s="935"/>
      <c r="AE480" s="935"/>
      <c r="AF480" s="935"/>
      <c r="AG480" s="935"/>
      <c r="AH480" s="686"/>
      <c r="AI480" s="686"/>
      <c r="AJ480" s="686"/>
      <c r="AK480" s="686"/>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34">
        <v>16</v>
      </c>
      <c r="B481" s="934">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35"/>
      <c r="AD481" s="935"/>
      <c r="AE481" s="935"/>
      <c r="AF481" s="935"/>
      <c r="AG481" s="935"/>
      <c r="AH481" s="686"/>
      <c r="AI481" s="686"/>
      <c r="AJ481" s="686"/>
      <c r="AK481" s="686"/>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34">
        <v>17</v>
      </c>
      <c r="B482" s="934">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35"/>
      <c r="AD482" s="935"/>
      <c r="AE482" s="935"/>
      <c r="AF482" s="935"/>
      <c r="AG482" s="935"/>
      <c r="AH482" s="686"/>
      <c r="AI482" s="686"/>
      <c r="AJ482" s="686"/>
      <c r="AK482" s="686"/>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34">
        <v>18</v>
      </c>
      <c r="B483" s="934">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35"/>
      <c r="AD483" s="935"/>
      <c r="AE483" s="935"/>
      <c r="AF483" s="935"/>
      <c r="AG483" s="935"/>
      <c r="AH483" s="686"/>
      <c r="AI483" s="686"/>
      <c r="AJ483" s="686"/>
      <c r="AK483" s="686"/>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34">
        <v>19</v>
      </c>
      <c r="B484" s="934">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35"/>
      <c r="AD484" s="935"/>
      <c r="AE484" s="935"/>
      <c r="AF484" s="935"/>
      <c r="AG484" s="935"/>
      <c r="AH484" s="686"/>
      <c r="AI484" s="686"/>
      <c r="AJ484" s="686"/>
      <c r="AK484" s="686"/>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34">
        <v>20</v>
      </c>
      <c r="B485" s="934">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35"/>
      <c r="AD485" s="935"/>
      <c r="AE485" s="935"/>
      <c r="AF485" s="935"/>
      <c r="AG485" s="935"/>
      <c r="AH485" s="686"/>
      <c r="AI485" s="686"/>
      <c r="AJ485" s="686"/>
      <c r="AK485" s="686"/>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34">
        <v>21</v>
      </c>
      <c r="B486" s="934">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35"/>
      <c r="AD486" s="935"/>
      <c r="AE486" s="935"/>
      <c r="AF486" s="935"/>
      <c r="AG486" s="935"/>
      <c r="AH486" s="686"/>
      <c r="AI486" s="686"/>
      <c r="AJ486" s="686"/>
      <c r="AK486" s="686"/>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34">
        <v>22</v>
      </c>
      <c r="B487" s="934">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35"/>
      <c r="AD487" s="935"/>
      <c r="AE487" s="935"/>
      <c r="AF487" s="935"/>
      <c r="AG487" s="935"/>
      <c r="AH487" s="686"/>
      <c r="AI487" s="686"/>
      <c r="AJ487" s="686"/>
      <c r="AK487" s="686"/>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34">
        <v>23</v>
      </c>
      <c r="B488" s="934">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35"/>
      <c r="AD488" s="935"/>
      <c r="AE488" s="935"/>
      <c r="AF488" s="935"/>
      <c r="AG488" s="935"/>
      <c r="AH488" s="686"/>
      <c r="AI488" s="686"/>
      <c r="AJ488" s="686"/>
      <c r="AK488" s="686"/>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34">
        <v>24</v>
      </c>
      <c r="B489" s="934">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35"/>
      <c r="AD489" s="935"/>
      <c r="AE489" s="935"/>
      <c r="AF489" s="935"/>
      <c r="AG489" s="935"/>
      <c r="AH489" s="686"/>
      <c r="AI489" s="686"/>
      <c r="AJ489" s="686"/>
      <c r="AK489" s="686"/>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34">
        <v>25</v>
      </c>
      <c r="B490" s="934">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35"/>
      <c r="AD490" s="935"/>
      <c r="AE490" s="935"/>
      <c r="AF490" s="935"/>
      <c r="AG490" s="935"/>
      <c r="AH490" s="686"/>
      <c r="AI490" s="686"/>
      <c r="AJ490" s="686"/>
      <c r="AK490" s="686"/>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34">
        <v>26</v>
      </c>
      <c r="B491" s="934">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35"/>
      <c r="AD491" s="935"/>
      <c r="AE491" s="935"/>
      <c r="AF491" s="935"/>
      <c r="AG491" s="935"/>
      <c r="AH491" s="686"/>
      <c r="AI491" s="686"/>
      <c r="AJ491" s="686"/>
      <c r="AK491" s="686"/>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34">
        <v>27</v>
      </c>
      <c r="B492" s="934">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35"/>
      <c r="AD492" s="935"/>
      <c r="AE492" s="935"/>
      <c r="AF492" s="935"/>
      <c r="AG492" s="935"/>
      <c r="AH492" s="686"/>
      <c r="AI492" s="686"/>
      <c r="AJ492" s="686"/>
      <c r="AK492" s="686"/>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34">
        <v>28</v>
      </c>
      <c r="B493" s="934">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35"/>
      <c r="AD493" s="935"/>
      <c r="AE493" s="935"/>
      <c r="AF493" s="935"/>
      <c r="AG493" s="935"/>
      <c r="AH493" s="686"/>
      <c r="AI493" s="686"/>
      <c r="AJ493" s="686"/>
      <c r="AK493" s="686"/>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34">
        <v>29</v>
      </c>
      <c r="B494" s="934">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35"/>
      <c r="AD494" s="935"/>
      <c r="AE494" s="935"/>
      <c r="AF494" s="935"/>
      <c r="AG494" s="935"/>
      <c r="AH494" s="686"/>
      <c r="AI494" s="686"/>
      <c r="AJ494" s="686"/>
      <c r="AK494" s="686"/>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34">
        <v>30</v>
      </c>
      <c r="B495" s="934">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35"/>
      <c r="AD495" s="935"/>
      <c r="AE495" s="935"/>
      <c r="AF495" s="935"/>
      <c r="AG495" s="935"/>
      <c r="AH495" s="686"/>
      <c r="AI495" s="686"/>
      <c r="AJ495" s="686"/>
      <c r="AK495" s="686"/>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29" t="s">
        <v>97</v>
      </c>
      <c r="K498" s="610"/>
      <c r="L498" s="610"/>
      <c r="M498" s="610"/>
      <c r="N498" s="610"/>
      <c r="O498" s="610"/>
      <c r="P498" s="364" t="s">
        <v>23</v>
      </c>
      <c r="Q498" s="364"/>
      <c r="R498" s="364"/>
      <c r="S498" s="364"/>
      <c r="T498" s="364"/>
      <c r="U498" s="364"/>
      <c r="V498" s="364"/>
      <c r="W498" s="364"/>
      <c r="X498" s="364"/>
      <c r="Y498" s="660" t="s">
        <v>462</v>
      </c>
      <c r="Z498" s="660"/>
      <c r="AA498" s="660"/>
      <c r="AB498" s="660"/>
      <c r="AC498" s="429" t="s">
        <v>389</v>
      </c>
      <c r="AD498" s="429"/>
      <c r="AE498" s="429"/>
      <c r="AF498" s="429"/>
      <c r="AG498" s="429"/>
      <c r="AH498" s="660" t="s">
        <v>421</v>
      </c>
      <c r="AI498" s="364"/>
      <c r="AJ498" s="364"/>
      <c r="AK498" s="364"/>
      <c r="AL498" s="364" t="s">
        <v>24</v>
      </c>
      <c r="AM498" s="364"/>
      <c r="AN498" s="364"/>
      <c r="AO498" s="247"/>
      <c r="AP498" s="429" t="s">
        <v>466</v>
      </c>
      <c r="AQ498" s="429"/>
      <c r="AR498" s="429"/>
      <c r="AS498" s="429"/>
      <c r="AT498" s="429"/>
      <c r="AU498" s="429"/>
      <c r="AV498" s="429"/>
      <c r="AW498" s="429"/>
      <c r="AX498" s="429"/>
      <c r="AY498">
        <f>$AY$496</f>
        <v>0</v>
      </c>
    </row>
    <row r="499" spans="1:51" ht="26.25" customHeight="1" x14ac:dyDescent="0.15">
      <c r="A499" s="934">
        <v>1</v>
      </c>
      <c r="B499" s="934">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35"/>
      <c r="AD499" s="935"/>
      <c r="AE499" s="935"/>
      <c r="AF499" s="935"/>
      <c r="AG499" s="935"/>
      <c r="AH499" s="686"/>
      <c r="AI499" s="686"/>
      <c r="AJ499" s="686"/>
      <c r="AK499" s="686"/>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34">
        <v>2</v>
      </c>
      <c r="B500" s="934">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35"/>
      <c r="AD500" s="935"/>
      <c r="AE500" s="935"/>
      <c r="AF500" s="935"/>
      <c r="AG500" s="935"/>
      <c r="AH500" s="686"/>
      <c r="AI500" s="686"/>
      <c r="AJ500" s="686"/>
      <c r="AK500" s="686"/>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34">
        <v>3</v>
      </c>
      <c r="B501" s="934">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35"/>
      <c r="AD501" s="935"/>
      <c r="AE501" s="935"/>
      <c r="AF501" s="935"/>
      <c r="AG501" s="935"/>
      <c r="AH501" s="686"/>
      <c r="AI501" s="686"/>
      <c r="AJ501" s="686"/>
      <c r="AK501" s="686"/>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34">
        <v>4</v>
      </c>
      <c r="B502" s="934">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35"/>
      <c r="AD502" s="935"/>
      <c r="AE502" s="935"/>
      <c r="AF502" s="935"/>
      <c r="AG502" s="935"/>
      <c r="AH502" s="686"/>
      <c r="AI502" s="686"/>
      <c r="AJ502" s="686"/>
      <c r="AK502" s="686"/>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34">
        <v>5</v>
      </c>
      <c r="B503" s="934">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35"/>
      <c r="AD503" s="935"/>
      <c r="AE503" s="935"/>
      <c r="AF503" s="935"/>
      <c r="AG503" s="935"/>
      <c r="AH503" s="686"/>
      <c r="AI503" s="686"/>
      <c r="AJ503" s="686"/>
      <c r="AK503" s="686"/>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34">
        <v>6</v>
      </c>
      <c r="B504" s="934">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35"/>
      <c r="AD504" s="935"/>
      <c r="AE504" s="935"/>
      <c r="AF504" s="935"/>
      <c r="AG504" s="935"/>
      <c r="AH504" s="686"/>
      <c r="AI504" s="686"/>
      <c r="AJ504" s="686"/>
      <c r="AK504" s="686"/>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34">
        <v>7</v>
      </c>
      <c r="B505" s="934">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35"/>
      <c r="AD505" s="935"/>
      <c r="AE505" s="935"/>
      <c r="AF505" s="935"/>
      <c r="AG505" s="935"/>
      <c r="AH505" s="686"/>
      <c r="AI505" s="686"/>
      <c r="AJ505" s="686"/>
      <c r="AK505" s="686"/>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34">
        <v>8</v>
      </c>
      <c r="B506" s="934">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35"/>
      <c r="AD506" s="935"/>
      <c r="AE506" s="935"/>
      <c r="AF506" s="935"/>
      <c r="AG506" s="935"/>
      <c r="AH506" s="686"/>
      <c r="AI506" s="686"/>
      <c r="AJ506" s="686"/>
      <c r="AK506" s="686"/>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34">
        <v>9</v>
      </c>
      <c r="B507" s="934">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35"/>
      <c r="AD507" s="935"/>
      <c r="AE507" s="935"/>
      <c r="AF507" s="935"/>
      <c r="AG507" s="935"/>
      <c r="AH507" s="686"/>
      <c r="AI507" s="686"/>
      <c r="AJ507" s="686"/>
      <c r="AK507" s="686"/>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34">
        <v>10</v>
      </c>
      <c r="B508" s="934">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35"/>
      <c r="AD508" s="935"/>
      <c r="AE508" s="935"/>
      <c r="AF508" s="935"/>
      <c r="AG508" s="935"/>
      <c r="AH508" s="686"/>
      <c r="AI508" s="686"/>
      <c r="AJ508" s="686"/>
      <c r="AK508" s="686"/>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34">
        <v>11</v>
      </c>
      <c r="B509" s="934">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35"/>
      <c r="AD509" s="935"/>
      <c r="AE509" s="935"/>
      <c r="AF509" s="935"/>
      <c r="AG509" s="935"/>
      <c r="AH509" s="686"/>
      <c r="AI509" s="686"/>
      <c r="AJ509" s="686"/>
      <c r="AK509" s="686"/>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34">
        <v>12</v>
      </c>
      <c r="B510" s="934">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35"/>
      <c r="AD510" s="935"/>
      <c r="AE510" s="935"/>
      <c r="AF510" s="935"/>
      <c r="AG510" s="935"/>
      <c r="AH510" s="686"/>
      <c r="AI510" s="686"/>
      <c r="AJ510" s="686"/>
      <c r="AK510" s="686"/>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34">
        <v>13</v>
      </c>
      <c r="B511" s="934">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35"/>
      <c r="AD511" s="935"/>
      <c r="AE511" s="935"/>
      <c r="AF511" s="935"/>
      <c r="AG511" s="935"/>
      <c r="AH511" s="686"/>
      <c r="AI511" s="686"/>
      <c r="AJ511" s="686"/>
      <c r="AK511" s="686"/>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34">
        <v>14</v>
      </c>
      <c r="B512" s="934">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35"/>
      <c r="AD512" s="935"/>
      <c r="AE512" s="935"/>
      <c r="AF512" s="935"/>
      <c r="AG512" s="935"/>
      <c r="AH512" s="686"/>
      <c r="AI512" s="686"/>
      <c r="AJ512" s="686"/>
      <c r="AK512" s="686"/>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34">
        <v>15</v>
      </c>
      <c r="B513" s="934">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35"/>
      <c r="AD513" s="935"/>
      <c r="AE513" s="935"/>
      <c r="AF513" s="935"/>
      <c r="AG513" s="935"/>
      <c r="AH513" s="686"/>
      <c r="AI513" s="686"/>
      <c r="AJ513" s="686"/>
      <c r="AK513" s="686"/>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34">
        <v>16</v>
      </c>
      <c r="B514" s="934">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35"/>
      <c r="AD514" s="935"/>
      <c r="AE514" s="935"/>
      <c r="AF514" s="935"/>
      <c r="AG514" s="935"/>
      <c r="AH514" s="686"/>
      <c r="AI514" s="686"/>
      <c r="AJ514" s="686"/>
      <c r="AK514" s="686"/>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34">
        <v>17</v>
      </c>
      <c r="B515" s="934">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35"/>
      <c r="AD515" s="935"/>
      <c r="AE515" s="935"/>
      <c r="AF515" s="935"/>
      <c r="AG515" s="935"/>
      <c r="AH515" s="686"/>
      <c r="AI515" s="686"/>
      <c r="AJ515" s="686"/>
      <c r="AK515" s="686"/>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34">
        <v>18</v>
      </c>
      <c r="B516" s="934">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35"/>
      <c r="AD516" s="935"/>
      <c r="AE516" s="935"/>
      <c r="AF516" s="935"/>
      <c r="AG516" s="935"/>
      <c r="AH516" s="686"/>
      <c r="AI516" s="686"/>
      <c r="AJ516" s="686"/>
      <c r="AK516" s="686"/>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34">
        <v>19</v>
      </c>
      <c r="B517" s="934">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35"/>
      <c r="AD517" s="935"/>
      <c r="AE517" s="935"/>
      <c r="AF517" s="935"/>
      <c r="AG517" s="935"/>
      <c r="AH517" s="686"/>
      <c r="AI517" s="686"/>
      <c r="AJ517" s="686"/>
      <c r="AK517" s="686"/>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34">
        <v>20</v>
      </c>
      <c r="B518" s="934">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35"/>
      <c r="AD518" s="935"/>
      <c r="AE518" s="935"/>
      <c r="AF518" s="935"/>
      <c r="AG518" s="935"/>
      <c r="AH518" s="686"/>
      <c r="AI518" s="686"/>
      <c r="AJ518" s="686"/>
      <c r="AK518" s="686"/>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34">
        <v>21</v>
      </c>
      <c r="B519" s="934">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35"/>
      <c r="AD519" s="935"/>
      <c r="AE519" s="935"/>
      <c r="AF519" s="935"/>
      <c r="AG519" s="935"/>
      <c r="AH519" s="686"/>
      <c r="AI519" s="686"/>
      <c r="AJ519" s="686"/>
      <c r="AK519" s="686"/>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34">
        <v>22</v>
      </c>
      <c r="B520" s="934">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35"/>
      <c r="AD520" s="935"/>
      <c r="AE520" s="935"/>
      <c r="AF520" s="935"/>
      <c r="AG520" s="935"/>
      <c r="AH520" s="686"/>
      <c r="AI520" s="686"/>
      <c r="AJ520" s="686"/>
      <c r="AK520" s="686"/>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34">
        <v>23</v>
      </c>
      <c r="B521" s="934">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35"/>
      <c r="AD521" s="935"/>
      <c r="AE521" s="935"/>
      <c r="AF521" s="935"/>
      <c r="AG521" s="935"/>
      <c r="AH521" s="686"/>
      <c r="AI521" s="686"/>
      <c r="AJ521" s="686"/>
      <c r="AK521" s="686"/>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34">
        <v>24</v>
      </c>
      <c r="B522" s="934">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35"/>
      <c r="AD522" s="935"/>
      <c r="AE522" s="935"/>
      <c r="AF522" s="935"/>
      <c r="AG522" s="935"/>
      <c r="AH522" s="686"/>
      <c r="AI522" s="686"/>
      <c r="AJ522" s="686"/>
      <c r="AK522" s="686"/>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34">
        <v>25</v>
      </c>
      <c r="B523" s="934">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35"/>
      <c r="AD523" s="935"/>
      <c r="AE523" s="935"/>
      <c r="AF523" s="935"/>
      <c r="AG523" s="935"/>
      <c r="AH523" s="686"/>
      <c r="AI523" s="686"/>
      <c r="AJ523" s="686"/>
      <c r="AK523" s="686"/>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34">
        <v>26</v>
      </c>
      <c r="B524" s="934">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35"/>
      <c r="AD524" s="935"/>
      <c r="AE524" s="935"/>
      <c r="AF524" s="935"/>
      <c r="AG524" s="935"/>
      <c r="AH524" s="686"/>
      <c r="AI524" s="686"/>
      <c r="AJ524" s="686"/>
      <c r="AK524" s="686"/>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34">
        <v>27</v>
      </c>
      <c r="B525" s="934">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35"/>
      <c r="AD525" s="935"/>
      <c r="AE525" s="935"/>
      <c r="AF525" s="935"/>
      <c r="AG525" s="935"/>
      <c r="AH525" s="686"/>
      <c r="AI525" s="686"/>
      <c r="AJ525" s="686"/>
      <c r="AK525" s="686"/>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34">
        <v>28</v>
      </c>
      <c r="B526" s="934">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35"/>
      <c r="AD526" s="935"/>
      <c r="AE526" s="935"/>
      <c r="AF526" s="935"/>
      <c r="AG526" s="935"/>
      <c r="AH526" s="686"/>
      <c r="AI526" s="686"/>
      <c r="AJ526" s="686"/>
      <c r="AK526" s="686"/>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34">
        <v>29</v>
      </c>
      <c r="B527" s="934">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35"/>
      <c r="AD527" s="935"/>
      <c r="AE527" s="935"/>
      <c r="AF527" s="935"/>
      <c r="AG527" s="935"/>
      <c r="AH527" s="686"/>
      <c r="AI527" s="686"/>
      <c r="AJ527" s="686"/>
      <c r="AK527" s="686"/>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34">
        <v>30</v>
      </c>
      <c r="B528" s="934">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35"/>
      <c r="AD528" s="935"/>
      <c r="AE528" s="935"/>
      <c r="AF528" s="935"/>
      <c r="AG528" s="935"/>
      <c r="AH528" s="686"/>
      <c r="AI528" s="686"/>
      <c r="AJ528" s="686"/>
      <c r="AK528" s="686"/>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29" t="s">
        <v>97</v>
      </c>
      <c r="K531" s="610"/>
      <c r="L531" s="610"/>
      <c r="M531" s="610"/>
      <c r="N531" s="610"/>
      <c r="O531" s="610"/>
      <c r="P531" s="364" t="s">
        <v>23</v>
      </c>
      <c r="Q531" s="364"/>
      <c r="R531" s="364"/>
      <c r="S531" s="364"/>
      <c r="T531" s="364"/>
      <c r="U531" s="364"/>
      <c r="V531" s="364"/>
      <c r="W531" s="364"/>
      <c r="X531" s="364"/>
      <c r="Y531" s="660" t="s">
        <v>462</v>
      </c>
      <c r="Z531" s="660"/>
      <c r="AA531" s="660"/>
      <c r="AB531" s="660"/>
      <c r="AC531" s="429" t="s">
        <v>389</v>
      </c>
      <c r="AD531" s="429"/>
      <c r="AE531" s="429"/>
      <c r="AF531" s="429"/>
      <c r="AG531" s="429"/>
      <c r="AH531" s="660" t="s">
        <v>421</v>
      </c>
      <c r="AI531" s="364"/>
      <c r="AJ531" s="364"/>
      <c r="AK531" s="364"/>
      <c r="AL531" s="364" t="s">
        <v>24</v>
      </c>
      <c r="AM531" s="364"/>
      <c r="AN531" s="364"/>
      <c r="AO531" s="247"/>
      <c r="AP531" s="429" t="s">
        <v>466</v>
      </c>
      <c r="AQ531" s="429"/>
      <c r="AR531" s="429"/>
      <c r="AS531" s="429"/>
      <c r="AT531" s="429"/>
      <c r="AU531" s="429"/>
      <c r="AV531" s="429"/>
      <c r="AW531" s="429"/>
      <c r="AX531" s="429"/>
      <c r="AY531">
        <f>$AY$529</f>
        <v>0</v>
      </c>
    </row>
    <row r="532" spans="1:51" ht="26.25" customHeight="1" x14ac:dyDescent="0.15">
      <c r="A532" s="934">
        <v>1</v>
      </c>
      <c r="B532" s="934">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35"/>
      <c r="AD532" s="935"/>
      <c r="AE532" s="935"/>
      <c r="AF532" s="935"/>
      <c r="AG532" s="935"/>
      <c r="AH532" s="686"/>
      <c r="AI532" s="686"/>
      <c r="AJ532" s="686"/>
      <c r="AK532" s="686"/>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34">
        <v>2</v>
      </c>
      <c r="B533" s="934">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35"/>
      <c r="AD533" s="935"/>
      <c r="AE533" s="935"/>
      <c r="AF533" s="935"/>
      <c r="AG533" s="935"/>
      <c r="AH533" s="686"/>
      <c r="AI533" s="686"/>
      <c r="AJ533" s="686"/>
      <c r="AK533" s="686"/>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34">
        <v>3</v>
      </c>
      <c r="B534" s="934">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35"/>
      <c r="AD534" s="935"/>
      <c r="AE534" s="935"/>
      <c r="AF534" s="935"/>
      <c r="AG534" s="935"/>
      <c r="AH534" s="686"/>
      <c r="AI534" s="686"/>
      <c r="AJ534" s="686"/>
      <c r="AK534" s="686"/>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34">
        <v>4</v>
      </c>
      <c r="B535" s="934">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35"/>
      <c r="AD535" s="935"/>
      <c r="AE535" s="935"/>
      <c r="AF535" s="935"/>
      <c r="AG535" s="935"/>
      <c r="AH535" s="686"/>
      <c r="AI535" s="686"/>
      <c r="AJ535" s="686"/>
      <c r="AK535" s="686"/>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34">
        <v>5</v>
      </c>
      <c r="B536" s="934">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35"/>
      <c r="AD536" s="935"/>
      <c r="AE536" s="935"/>
      <c r="AF536" s="935"/>
      <c r="AG536" s="935"/>
      <c r="AH536" s="686"/>
      <c r="AI536" s="686"/>
      <c r="AJ536" s="686"/>
      <c r="AK536" s="686"/>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34">
        <v>6</v>
      </c>
      <c r="B537" s="934">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35"/>
      <c r="AD537" s="935"/>
      <c r="AE537" s="935"/>
      <c r="AF537" s="935"/>
      <c r="AG537" s="935"/>
      <c r="AH537" s="686"/>
      <c r="AI537" s="686"/>
      <c r="AJ537" s="686"/>
      <c r="AK537" s="686"/>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34">
        <v>7</v>
      </c>
      <c r="B538" s="934">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35"/>
      <c r="AD538" s="935"/>
      <c r="AE538" s="935"/>
      <c r="AF538" s="935"/>
      <c r="AG538" s="935"/>
      <c r="AH538" s="686"/>
      <c r="AI538" s="686"/>
      <c r="AJ538" s="686"/>
      <c r="AK538" s="686"/>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34">
        <v>8</v>
      </c>
      <c r="B539" s="934">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35"/>
      <c r="AD539" s="935"/>
      <c r="AE539" s="935"/>
      <c r="AF539" s="935"/>
      <c r="AG539" s="935"/>
      <c r="AH539" s="686"/>
      <c r="AI539" s="686"/>
      <c r="AJ539" s="686"/>
      <c r="AK539" s="686"/>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34">
        <v>9</v>
      </c>
      <c r="B540" s="934">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35"/>
      <c r="AD540" s="935"/>
      <c r="AE540" s="935"/>
      <c r="AF540" s="935"/>
      <c r="AG540" s="935"/>
      <c r="AH540" s="686"/>
      <c r="AI540" s="686"/>
      <c r="AJ540" s="686"/>
      <c r="AK540" s="686"/>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34">
        <v>10</v>
      </c>
      <c r="B541" s="934">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35"/>
      <c r="AD541" s="935"/>
      <c r="AE541" s="935"/>
      <c r="AF541" s="935"/>
      <c r="AG541" s="935"/>
      <c r="AH541" s="686"/>
      <c r="AI541" s="686"/>
      <c r="AJ541" s="686"/>
      <c r="AK541" s="686"/>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34">
        <v>11</v>
      </c>
      <c r="B542" s="934">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35"/>
      <c r="AD542" s="935"/>
      <c r="AE542" s="935"/>
      <c r="AF542" s="935"/>
      <c r="AG542" s="935"/>
      <c r="AH542" s="686"/>
      <c r="AI542" s="686"/>
      <c r="AJ542" s="686"/>
      <c r="AK542" s="686"/>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34">
        <v>12</v>
      </c>
      <c r="B543" s="934">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35"/>
      <c r="AD543" s="935"/>
      <c r="AE543" s="935"/>
      <c r="AF543" s="935"/>
      <c r="AG543" s="935"/>
      <c r="AH543" s="686"/>
      <c r="AI543" s="686"/>
      <c r="AJ543" s="686"/>
      <c r="AK543" s="686"/>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34">
        <v>13</v>
      </c>
      <c r="B544" s="934">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35"/>
      <c r="AD544" s="935"/>
      <c r="AE544" s="935"/>
      <c r="AF544" s="935"/>
      <c r="AG544" s="935"/>
      <c r="AH544" s="686"/>
      <c r="AI544" s="686"/>
      <c r="AJ544" s="686"/>
      <c r="AK544" s="686"/>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34">
        <v>14</v>
      </c>
      <c r="B545" s="934">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35"/>
      <c r="AD545" s="935"/>
      <c r="AE545" s="935"/>
      <c r="AF545" s="935"/>
      <c r="AG545" s="935"/>
      <c r="AH545" s="686"/>
      <c r="AI545" s="686"/>
      <c r="AJ545" s="686"/>
      <c r="AK545" s="686"/>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34">
        <v>15</v>
      </c>
      <c r="B546" s="934">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35"/>
      <c r="AD546" s="935"/>
      <c r="AE546" s="935"/>
      <c r="AF546" s="935"/>
      <c r="AG546" s="935"/>
      <c r="AH546" s="686"/>
      <c r="AI546" s="686"/>
      <c r="AJ546" s="686"/>
      <c r="AK546" s="686"/>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34">
        <v>16</v>
      </c>
      <c r="B547" s="934">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35"/>
      <c r="AD547" s="935"/>
      <c r="AE547" s="935"/>
      <c r="AF547" s="935"/>
      <c r="AG547" s="935"/>
      <c r="AH547" s="686"/>
      <c r="AI547" s="686"/>
      <c r="AJ547" s="686"/>
      <c r="AK547" s="686"/>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34">
        <v>17</v>
      </c>
      <c r="B548" s="934">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35"/>
      <c r="AD548" s="935"/>
      <c r="AE548" s="935"/>
      <c r="AF548" s="935"/>
      <c r="AG548" s="935"/>
      <c r="AH548" s="686"/>
      <c r="AI548" s="686"/>
      <c r="AJ548" s="686"/>
      <c r="AK548" s="686"/>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34">
        <v>18</v>
      </c>
      <c r="B549" s="934">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35"/>
      <c r="AD549" s="935"/>
      <c r="AE549" s="935"/>
      <c r="AF549" s="935"/>
      <c r="AG549" s="935"/>
      <c r="AH549" s="686"/>
      <c r="AI549" s="686"/>
      <c r="AJ549" s="686"/>
      <c r="AK549" s="686"/>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34">
        <v>19</v>
      </c>
      <c r="B550" s="934">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35"/>
      <c r="AD550" s="935"/>
      <c r="AE550" s="935"/>
      <c r="AF550" s="935"/>
      <c r="AG550" s="935"/>
      <c r="AH550" s="686"/>
      <c r="AI550" s="686"/>
      <c r="AJ550" s="686"/>
      <c r="AK550" s="686"/>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34">
        <v>20</v>
      </c>
      <c r="B551" s="934">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35"/>
      <c r="AD551" s="935"/>
      <c r="AE551" s="935"/>
      <c r="AF551" s="935"/>
      <c r="AG551" s="935"/>
      <c r="AH551" s="686"/>
      <c r="AI551" s="686"/>
      <c r="AJ551" s="686"/>
      <c r="AK551" s="686"/>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34">
        <v>21</v>
      </c>
      <c r="B552" s="934">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35"/>
      <c r="AD552" s="935"/>
      <c r="AE552" s="935"/>
      <c r="AF552" s="935"/>
      <c r="AG552" s="935"/>
      <c r="AH552" s="686"/>
      <c r="AI552" s="686"/>
      <c r="AJ552" s="686"/>
      <c r="AK552" s="686"/>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34">
        <v>22</v>
      </c>
      <c r="B553" s="934">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35"/>
      <c r="AD553" s="935"/>
      <c r="AE553" s="935"/>
      <c r="AF553" s="935"/>
      <c r="AG553" s="935"/>
      <c r="AH553" s="686"/>
      <c r="AI553" s="686"/>
      <c r="AJ553" s="686"/>
      <c r="AK553" s="686"/>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34">
        <v>23</v>
      </c>
      <c r="B554" s="934">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35"/>
      <c r="AD554" s="935"/>
      <c r="AE554" s="935"/>
      <c r="AF554" s="935"/>
      <c r="AG554" s="935"/>
      <c r="AH554" s="686"/>
      <c r="AI554" s="686"/>
      <c r="AJ554" s="686"/>
      <c r="AK554" s="686"/>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34">
        <v>24</v>
      </c>
      <c r="B555" s="934">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35"/>
      <c r="AD555" s="935"/>
      <c r="AE555" s="935"/>
      <c r="AF555" s="935"/>
      <c r="AG555" s="935"/>
      <c r="AH555" s="686"/>
      <c r="AI555" s="686"/>
      <c r="AJ555" s="686"/>
      <c r="AK555" s="686"/>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34">
        <v>25</v>
      </c>
      <c r="B556" s="934">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35"/>
      <c r="AD556" s="935"/>
      <c r="AE556" s="935"/>
      <c r="AF556" s="935"/>
      <c r="AG556" s="935"/>
      <c r="AH556" s="686"/>
      <c r="AI556" s="686"/>
      <c r="AJ556" s="686"/>
      <c r="AK556" s="686"/>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34">
        <v>26</v>
      </c>
      <c r="B557" s="934">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35"/>
      <c r="AD557" s="935"/>
      <c r="AE557" s="935"/>
      <c r="AF557" s="935"/>
      <c r="AG557" s="935"/>
      <c r="AH557" s="686"/>
      <c r="AI557" s="686"/>
      <c r="AJ557" s="686"/>
      <c r="AK557" s="686"/>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34">
        <v>27</v>
      </c>
      <c r="B558" s="934">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35"/>
      <c r="AD558" s="935"/>
      <c r="AE558" s="935"/>
      <c r="AF558" s="935"/>
      <c r="AG558" s="935"/>
      <c r="AH558" s="686"/>
      <c r="AI558" s="686"/>
      <c r="AJ558" s="686"/>
      <c r="AK558" s="686"/>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34">
        <v>28</v>
      </c>
      <c r="B559" s="934">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35"/>
      <c r="AD559" s="935"/>
      <c r="AE559" s="935"/>
      <c r="AF559" s="935"/>
      <c r="AG559" s="935"/>
      <c r="AH559" s="686"/>
      <c r="AI559" s="686"/>
      <c r="AJ559" s="686"/>
      <c r="AK559" s="686"/>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34">
        <v>29</v>
      </c>
      <c r="B560" s="934">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35"/>
      <c r="AD560" s="935"/>
      <c r="AE560" s="935"/>
      <c r="AF560" s="935"/>
      <c r="AG560" s="935"/>
      <c r="AH560" s="686"/>
      <c r="AI560" s="686"/>
      <c r="AJ560" s="686"/>
      <c r="AK560" s="686"/>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34">
        <v>30</v>
      </c>
      <c r="B561" s="934">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35"/>
      <c r="AD561" s="935"/>
      <c r="AE561" s="935"/>
      <c r="AF561" s="935"/>
      <c r="AG561" s="935"/>
      <c r="AH561" s="686"/>
      <c r="AI561" s="686"/>
      <c r="AJ561" s="686"/>
      <c r="AK561" s="686"/>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29" t="s">
        <v>97</v>
      </c>
      <c r="K564" s="610"/>
      <c r="L564" s="610"/>
      <c r="M564" s="610"/>
      <c r="N564" s="610"/>
      <c r="O564" s="610"/>
      <c r="P564" s="364" t="s">
        <v>23</v>
      </c>
      <c r="Q564" s="364"/>
      <c r="R564" s="364"/>
      <c r="S564" s="364"/>
      <c r="T564" s="364"/>
      <c r="U564" s="364"/>
      <c r="V564" s="364"/>
      <c r="W564" s="364"/>
      <c r="X564" s="364"/>
      <c r="Y564" s="660" t="s">
        <v>462</v>
      </c>
      <c r="Z564" s="660"/>
      <c r="AA564" s="660"/>
      <c r="AB564" s="660"/>
      <c r="AC564" s="429" t="s">
        <v>389</v>
      </c>
      <c r="AD564" s="429"/>
      <c r="AE564" s="429"/>
      <c r="AF564" s="429"/>
      <c r="AG564" s="429"/>
      <c r="AH564" s="660" t="s">
        <v>421</v>
      </c>
      <c r="AI564" s="364"/>
      <c r="AJ564" s="364"/>
      <c r="AK564" s="364"/>
      <c r="AL564" s="364" t="s">
        <v>24</v>
      </c>
      <c r="AM564" s="364"/>
      <c r="AN564" s="364"/>
      <c r="AO564" s="247"/>
      <c r="AP564" s="429" t="s">
        <v>466</v>
      </c>
      <c r="AQ564" s="429"/>
      <c r="AR564" s="429"/>
      <c r="AS564" s="429"/>
      <c r="AT564" s="429"/>
      <c r="AU564" s="429"/>
      <c r="AV564" s="429"/>
      <c r="AW564" s="429"/>
      <c r="AX564" s="429"/>
      <c r="AY564">
        <f>$AY$562</f>
        <v>0</v>
      </c>
    </row>
    <row r="565" spans="1:51" ht="26.25" customHeight="1" x14ac:dyDescent="0.15">
      <c r="A565" s="934">
        <v>1</v>
      </c>
      <c r="B565" s="934">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35"/>
      <c r="AD565" s="935"/>
      <c r="AE565" s="935"/>
      <c r="AF565" s="935"/>
      <c r="AG565" s="935"/>
      <c r="AH565" s="686"/>
      <c r="AI565" s="686"/>
      <c r="AJ565" s="686"/>
      <c r="AK565" s="686"/>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34">
        <v>2</v>
      </c>
      <c r="B566" s="934">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35"/>
      <c r="AD566" s="935"/>
      <c r="AE566" s="935"/>
      <c r="AF566" s="935"/>
      <c r="AG566" s="935"/>
      <c r="AH566" s="686"/>
      <c r="AI566" s="686"/>
      <c r="AJ566" s="686"/>
      <c r="AK566" s="686"/>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34">
        <v>3</v>
      </c>
      <c r="B567" s="934">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35"/>
      <c r="AD567" s="935"/>
      <c r="AE567" s="935"/>
      <c r="AF567" s="935"/>
      <c r="AG567" s="935"/>
      <c r="AH567" s="686"/>
      <c r="AI567" s="686"/>
      <c r="AJ567" s="686"/>
      <c r="AK567" s="686"/>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34">
        <v>4</v>
      </c>
      <c r="B568" s="934">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35"/>
      <c r="AD568" s="935"/>
      <c r="AE568" s="935"/>
      <c r="AF568" s="935"/>
      <c r="AG568" s="935"/>
      <c r="AH568" s="686"/>
      <c r="AI568" s="686"/>
      <c r="AJ568" s="686"/>
      <c r="AK568" s="686"/>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34">
        <v>5</v>
      </c>
      <c r="B569" s="934">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35"/>
      <c r="AD569" s="935"/>
      <c r="AE569" s="935"/>
      <c r="AF569" s="935"/>
      <c r="AG569" s="935"/>
      <c r="AH569" s="686"/>
      <c r="AI569" s="686"/>
      <c r="AJ569" s="686"/>
      <c r="AK569" s="686"/>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34">
        <v>6</v>
      </c>
      <c r="B570" s="934">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35"/>
      <c r="AD570" s="935"/>
      <c r="AE570" s="935"/>
      <c r="AF570" s="935"/>
      <c r="AG570" s="935"/>
      <c r="AH570" s="686"/>
      <c r="AI570" s="686"/>
      <c r="AJ570" s="686"/>
      <c r="AK570" s="686"/>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34">
        <v>7</v>
      </c>
      <c r="B571" s="934">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35"/>
      <c r="AD571" s="935"/>
      <c r="AE571" s="935"/>
      <c r="AF571" s="935"/>
      <c r="AG571" s="935"/>
      <c r="AH571" s="686"/>
      <c r="AI571" s="686"/>
      <c r="AJ571" s="686"/>
      <c r="AK571" s="686"/>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34">
        <v>8</v>
      </c>
      <c r="B572" s="934">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35"/>
      <c r="AD572" s="935"/>
      <c r="AE572" s="935"/>
      <c r="AF572" s="935"/>
      <c r="AG572" s="935"/>
      <c r="AH572" s="686"/>
      <c r="AI572" s="686"/>
      <c r="AJ572" s="686"/>
      <c r="AK572" s="686"/>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34">
        <v>9</v>
      </c>
      <c r="B573" s="934">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35"/>
      <c r="AD573" s="935"/>
      <c r="AE573" s="935"/>
      <c r="AF573" s="935"/>
      <c r="AG573" s="935"/>
      <c r="AH573" s="686"/>
      <c r="AI573" s="686"/>
      <c r="AJ573" s="686"/>
      <c r="AK573" s="686"/>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34">
        <v>10</v>
      </c>
      <c r="B574" s="934">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35"/>
      <c r="AD574" s="935"/>
      <c r="AE574" s="935"/>
      <c r="AF574" s="935"/>
      <c r="AG574" s="935"/>
      <c r="AH574" s="686"/>
      <c r="AI574" s="686"/>
      <c r="AJ574" s="686"/>
      <c r="AK574" s="686"/>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34">
        <v>11</v>
      </c>
      <c r="B575" s="934">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35"/>
      <c r="AD575" s="935"/>
      <c r="AE575" s="935"/>
      <c r="AF575" s="935"/>
      <c r="AG575" s="935"/>
      <c r="AH575" s="686"/>
      <c r="AI575" s="686"/>
      <c r="AJ575" s="686"/>
      <c r="AK575" s="686"/>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34">
        <v>12</v>
      </c>
      <c r="B576" s="934">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35"/>
      <c r="AD576" s="935"/>
      <c r="AE576" s="935"/>
      <c r="AF576" s="935"/>
      <c r="AG576" s="935"/>
      <c r="AH576" s="686"/>
      <c r="AI576" s="686"/>
      <c r="AJ576" s="686"/>
      <c r="AK576" s="686"/>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34">
        <v>13</v>
      </c>
      <c r="B577" s="934">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35"/>
      <c r="AD577" s="935"/>
      <c r="AE577" s="935"/>
      <c r="AF577" s="935"/>
      <c r="AG577" s="935"/>
      <c r="AH577" s="686"/>
      <c r="AI577" s="686"/>
      <c r="AJ577" s="686"/>
      <c r="AK577" s="686"/>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34">
        <v>14</v>
      </c>
      <c r="B578" s="934">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35"/>
      <c r="AD578" s="935"/>
      <c r="AE578" s="935"/>
      <c r="AF578" s="935"/>
      <c r="AG578" s="935"/>
      <c r="AH578" s="686"/>
      <c r="AI578" s="686"/>
      <c r="AJ578" s="686"/>
      <c r="AK578" s="686"/>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34">
        <v>15</v>
      </c>
      <c r="B579" s="934">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35"/>
      <c r="AD579" s="935"/>
      <c r="AE579" s="935"/>
      <c r="AF579" s="935"/>
      <c r="AG579" s="935"/>
      <c r="AH579" s="686"/>
      <c r="AI579" s="686"/>
      <c r="AJ579" s="686"/>
      <c r="AK579" s="686"/>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34">
        <v>16</v>
      </c>
      <c r="B580" s="934">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35"/>
      <c r="AD580" s="935"/>
      <c r="AE580" s="935"/>
      <c r="AF580" s="935"/>
      <c r="AG580" s="935"/>
      <c r="AH580" s="686"/>
      <c r="AI580" s="686"/>
      <c r="AJ580" s="686"/>
      <c r="AK580" s="686"/>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34">
        <v>17</v>
      </c>
      <c r="B581" s="934">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35"/>
      <c r="AD581" s="935"/>
      <c r="AE581" s="935"/>
      <c r="AF581" s="935"/>
      <c r="AG581" s="935"/>
      <c r="AH581" s="686"/>
      <c r="AI581" s="686"/>
      <c r="AJ581" s="686"/>
      <c r="AK581" s="686"/>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34">
        <v>18</v>
      </c>
      <c r="B582" s="934">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35"/>
      <c r="AD582" s="935"/>
      <c r="AE582" s="935"/>
      <c r="AF582" s="935"/>
      <c r="AG582" s="935"/>
      <c r="AH582" s="686"/>
      <c r="AI582" s="686"/>
      <c r="AJ582" s="686"/>
      <c r="AK582" s="686"/>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34">
        <v>19</v>
      </c>
      <c r="B583" s="934">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35"/>
      <c r="AD583" s="935"/>
      <c r="AE583" s="935"/>
      <c r="AF583" s="935"/>
      <c r="AG583" s="935"/>
      <c r="AH583" s="686"/>
      <c r="AI583" s="686"/>
      <c r="AJ583" s="686"/>
      <c r="AK583" s="686"/>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34">
        <v>20</v>
      </c>
      <c r="B584" s="934">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35"/>
      <c r="AD584" s="935"/>
      <c r="AE584" s="935"/>
      <c r="AF584" s="935"/>
      <c r="AG584" s="935"/>
      <c r="AH584" s="686"/>
      <c r="AI584" s="686"/>
      <c r="AJ584" s="686"/>
      <c r="AK584" s="686"/>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34">
        <v>21</v>
      </c>
      <c r="B585" s="934">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35"/>
      <c r="AD585" s="935"/>
      <c r="AE585" s="935"/>
      <c r="AF585" s="935"/>
      <c r="AG585" s="935"/>
      <c r="AH585" s="686"/>
      <c r="AI585" s="686"/>
      <c r="AJ585" s="686"/>
      <c r="AK585" s="686"/>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34">
        <v>22</v>
      </c>
      <c r="B586" s="934">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35"/>
      <c r="AD586" s="935"/>
      <c r="AE586" s="935"/>
      <c r="AF586" s="935"/>
      <c r="AG586" s="935"/>
      <c r="AH586" s="686"/>
      <c r="AI586" s="686"/>
      <c r="AJ586" s="686"/>
      <c r="AK586" s="686"/>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34">
        <v>23</v>
      </c>
      <c r="B587" s="934">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35"/>
      <c r="AD587" s="935"/>
      <c r="AE587" s="935"/>
      <c r="AF587" s="935"/>
      <c r="AG587" s="935"/>
      <c r="AH587" s="686"/>
      <c r="AI587" s="686"/>
      <c r="AJ587" s="686"/>
      <c r="AK587" s="686"/>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34">
        <v>24</v>
      </c>
      <c r="B588" s="934">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35"/>
      <c r="AD588" s="935"/>
      <c r="AE588" s="935"/>
      <c r="AF588" s="935"/>
      <c r="AG588" s="935"/>
      <c r="AH588" s="686"/>
      <c r="AI588" s="686"/>
      <c r="AJ588" s="686"/>
      <c r="AK588" s="686"/>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34">
        <v>25</v>
      </c>
      <c r="B589" s="934">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35"/>
      <c r="AD589" s="935"/>
      <c r="AE589" s="935"/>
      <c r="AF589" s="935"/>
      <c r="AG589" s="935"/>
      <c r="AH589" s="686"/>
      <c r="AI589" s="686"/>
      <c r="AJ589" s="686"/>
      <c r="AK589" s="686"/>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34">
        <v>26</v>
      </c>
      <c r="B590" s="934">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35"/>
      <c r="AD590" s="935"/>
      <c r="AE590" s="935"/>
      <c r="AF590" s="935"/>
      <c r="AG590" s="935"/>
      <c r="AH590" s="686"/>
      <c r="AI590" s="686"/>
      <c r="AJ590" s="686"/>
      <c r="AK590" s="686"/>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34">
        <v>27</v>
      </c>
      <c r="B591" s="934">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35"/>
      <c r="AD591" s="935"/>
      <c r="AE591" s="935"/>
      <c r="AF591" s="935"/>
      <c r="AG591" s="935"/>
      <c r="AH591" s="686"/>
      <c r="AI591" s="686"/>
      <c r="AJ591" s="686"/>
      <c r="AK591" s="686"/>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34">
        <v>28</v>
      </c>
      <c r="B592" s="934">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35"/>
      <c r="AD592" s="935"/>
      <c r="AE592" s="935"/>
      <c r="AF592" s="935"/>
      <c r="AG592" s="935"/>
      <c r="AH592" s="686"/>
      <c r="AI592" s="686"/>
      <c r="AJ592" s="686"/>
      <c r="AK592" s="686"/>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34">
        <v>29</v>
      </c>
      <c r="B593" s="934">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35"/>
      <c r="AD593" s="935"/>
      <c r="AE593" s="935"/>
      <c r="AF593" s="935"/>
      <c r="AG593" s="935"/>
      <c r="AH593" s="686"/>
      <c r="AI593" s="686"/>
      <c r="AJ593" s="686"/>
      <c r="AK593" s="686"/>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34">
        <v>30</v>
      </c>
      <c r="B594" s="934">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35"/>
      <c r="AD594" s="935"/>
      <c r="AE594" s="935"/>
      <c r="AF594" s="935"/>
      <c r="AG594" s="935"/>
      <c r="AH594" s="686"/>
      <c r="AI594" s="686"/>
      <c r="AJ594" s="686"/>
      <c r="AK594" s="686"/>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29" t="s">
        <v>97</v>
      </c>
      <c r="K597" s="610"/>
      <c r="L597" s="610"/>
      <c r="M597" s="610"/>
      <c r="N597" s="610"/>
      <c r="O597" s="610"/>
      <c r="P597" s="364" t="s">
        <v>23</v>
      </c>
      <c r="Q597" s="364"/>
      <c r="R597" s="364"/>
      <c r="S597" s="364"/>
      <c r="T597" s="364"/>
      <c r="U597" s="364"/>
      <c r="V597" s="364"/>
      <c r="W597" s="364"/>
      <c r="X597" s="364"/>
      <c r="Y597" s="660" t="s">
        <v>462</v>
      </c>
      <c r="Z597" s="660"/>
      <c r="AA597" s="660"/>
      <c r="AB597" s="660"/>
      <c r="AC597" s="429" t="s">
        <v>389</v>
      </c>
      <c r="AD597" s="429"/>
      <c r="AE597" s="429"/>
      <c r="AF597" s="429"/>
      <c r="AG597" s="429"/>
      <c r="AH597" s="660" t="s">
        <v>421</v>
      </c>
      <c r="AI597" s="364"/>
      <c r="AJ597" s="364"/>
      <c r="AK597" s="364"/>
      <c r="AL597" s="364" t="s">
        <v>24</v>
      </c>
      <c r="AM597" s="364"/>
      <c r="AN597" s="364"/>
      <c r="AO597" s="247"/>
      <c r="AP597" s="429" t="s">
        <v>466</v>
      </c>
      <c r="AQ597" s="429"/>
      <c r="AR597" s="429"/>
      <c r="AS597" s="429"/>
      <c r="AT597" s="429"/>
      <c r="AU597" s="429"/>
      <c r="AV597" s="429"/>
      <c r="AW597" s="429"/>
      <c r="AX597" s="429"/>
      <c r="AY597">
        <f>$AY$595</f>
        <v>0</v>
      </c>
    </row>
    <row r="598" spans="1:51" ht="26.25" customHeight="1" x14ac:dyDescent="0.15">
      <c r="A598" s="934">
        <v>1</v>
      </c>
      <c r="B598" s="934">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35"/>
      <c r="AD598" s="935"/>
      <c r="AE598" s="935"/>
      <c r="AF598" s="935"/>
      <c r="AG598" s="935"/>
      <c r="AH598" s="686"/>
      <c r="AI598" s="686"/>
      <c r="AJ598" s="686"/>
      <c r="AK598" s="686"/>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34">
        <v>2</v>
      </c>
      <c r="B599" s="934">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35"/>
      <c r="AD599" s="935"/>
      <c r="AE599" s="935"/>
      <c r="AF599" s="935"/>
      <c r="AG599" s="935"/>
      <c r="AH599" s="686"/>
      <c r="AI599" s="686"/>
      <c r="AJ599" s="686"/>
      <c r="AK599" s="686"/>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34">
        <v>3</v>
      </c>
      <c r="B600" s="934">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35"/>
      <c r="AD600" s="935"/>
      <c r="AE600" s="935"/>
      <c r="AF600" s="935"/>
      <c r="AG600" s="935"/>
      <c r="AH600" s="686"/>
      <c r="AI600" s="686"/>
      <c r="AJ600" s="686"/>
      <c r="AK600" s="686"/>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34">
        <v>4</v>
      </c>
      <c r="B601" s="934">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35"/>
      <c r="AD601" s="935"/>
      <c r="AE601" s="935"/>
      <c r="AF601" s="935"/>
      <c r="AG601" s="935"/>
      <c r="AH601" s="686"/>
      <c r="AI601" s="686"/>
      <c r="AJ601" s="686"/>
      <c r="AK601" s="686"/>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34">
        <v>5</v>
      </c>
      <c r="B602" s="934">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35"/>
      <c r="AD602" s="935"/>
      <c r="AE602" s="935"/>
      <c r="AF602" s="935"/>
      <c r="AG602" s="935"/>
      <c r="AH602" s="686"/>
      <c r="AI602" s="686"/>
      <c r="AJ602" s="686"/>
      <c r="AK602" s="686"/>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34">
        <v>6</v>
      </c>
      <c r="B603" s="934">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35"/>
      <c r="AD603" s="935"/>
      <c r="AE603" s="935"/>
      <c r="AF603" s="935"/>
      <c r="AG603" s="935"/>
      <c r="AH603" s="686"/>
      <c r="AI603" s="686"/>
      <c r="AJ603" s="686"/>
      <c r="AK603" s="686"/>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34">
        <v>7</v>
      </c>
      <c r="B604" s="934">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35"/>
      <c r="AD604" s="935"/>
      <c r="AE604" s="935"/>
      <c r="AF604" s="935"/>
      <c r="AG604" s="935"/>
      <c r="AH604" s="686"/>
      <c r="AI604" s="686"/>
      <c r="AJ604" s="686"/>
      <c r="AK604" s="686"/>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34">
        <v>8</v>
      </c>
      <c r="B605" s="934">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35"/>
      <c r="AD605" s="935"/>
      <c r="AE605" s="935"/>
      <c r="AF605" s="935"/>
      <c r="AG605" s="935"/>
      <c r="AH605" s="686"/>
      <c r="AI605" s="686"/>
      <c r="AJ605" s="686"/>
      <c r="AK605" s="686"/>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34">
        <v>9</v>
      </c>
      <c r="B606" s="934">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35"/>
      <c r="AD606" s="935"/>
      <c r="AE606" s="935"/>
      <c r="AF606" s="935"/>
      <c r="AG606" s="935"/>
      <c r="AH606" s="686"/>
      <c r="AI606" s="686"/>
      <c r="AJ606" s="686"/>
      <c r="AK606" s="686"/>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34">
        <v>10</v>
      </c>
      <c r="B607" s="934">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35"/>
      <c r="AD607" s="935"/>
      <c r="AE607" s="935"/>
      <c r="AF607" s="935"/>
      <c r="AG607" s="935"/>
      <c r="AH607" s="686"/>
      <c r="AI607" s="686"/>
      <c r="AJ607" s="686"/>
      <c r="AK607" s="686"/>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34">
        <v>11</v>
      </c>
      <c r="B608" s="934">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35"/>
      <c r="AD608" s="935"/>
      <c r="AE608" s="935"/>
      <c r="AF608" s="935"/>
      <c r="AG608" s="935"/>
      <c r="AH608" s="686"/>
      <c r="AI608" s="686"/>
      <c r="AJ608" s="686"/>
      <c r="AK608" s="686"/>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34">
        <v>12</v>
      </c>
      <c r="B609" s="934">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35"/>
      <c r="AD609" s="935"/>
      <c r="AE609" s="935"/>
      <c r="AF609" s="935"/>
      <c r="AG609" s="935"/>
      <c r="AH609" s="686"/>
      <c r="AI609" s="686"/>
      <c r="AJ609" s="686"/>
      <c r="AK609" s="686"/>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34">
        <v>13</v>
      </c>
      <c r="B610" s="934">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35"/>
      <c r="AD610" s="935"/>
      <c r="AE610" s="935"/>
      <c r="AF610" s="935"/>
      <c r="AG610" s="935"/>
      <c r="AH610" s="686"/>
      <c r="AI610" s="686"/>
      <c r="AJ610" s="686"/>
      <c r="AK610" s="686"/>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34">
        <v>14</v>
      </c>
      <c r="B611" s="934">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35"/>
      <c r="AD611" s="935"/>
      <c r="AE611" s="935"/>
      <c r="AF611" s="935"/>
      <c r="AG611" s="935"/>
      <c r="AH611" s="686"/>
      <c r="AI611" s="686"/>
      <c r="AJ611" s="686"/>
      <c r="AK611" s="686"/>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34">
        <v>15</v>
      </c>
      <c r="B612" s="934">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35"/>
      <c r="AD612" s="935"/>
      <c r="AE612" s="935"/>
      <c r="AF612" s="935"/>
      <c r="AG612" s="935"/>
      <c r="AH612" s="686"/>
      <c r="AI612" s="686"/>
      <c r="AJ612" s="686"/>
      <c r="AK612" s="686"/>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34">
        <v>16</v>
      </c>
      <c r="B613" s="934">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35"/>
      <c r="AD613" s="935"/>
      <c r="AE613" s="935"/>
      <c r="AF613" s="935"/>
      <c r="AG613" s="935"/>
      <c r="AH613" s="686"/>
      <c r="AI613" s="686"/>
      <c r="AJ613" s="686"/>
      <c r="AK613" s="686"/>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34">
        <v>17</v>
      </c>
      <c r="B614" s="934">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35"/>
      <c r="AD614" s="935"/>
      <c r="AE614" s="935"/>
      <c r="AF614" s="935"/>
      <c r="AG614" s="935"/>
      <c r="AH614" s="686"/>
      <c r="AI614" s="686"/>
      <c r="AJ614" s="686"/>
      <c r="AK614" s="686"/>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34">
        <v>18</v>
      </c>
      <c r="B615" s="934">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35"/>
      <c r="AD615" s="935"/>
      <c r="AE615" s="935"/>
      <c r="AF615" s="935"/>
      <c r="AG615" s="935"/>
      <c r="AH615" s="686"/>
      <c r="AI615" s="686"/>
      <c r="AJ615" s="686"/>
      <c r="AK615" s="686"/>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34">
        <v>19</v>
      </c>
      <c r="B616" s="934">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35"/>
      <c r="AD616" s="935"/>
      <c r="AE616" s="935"/>
      <c r="AF616" s="935"/>
      <c r="AG616" s="935"/>
      <c r="AH616" s="686"/>
      <c r="AI616" s="686"/>
      <c r="AJ616" s="686"/>
      <c r="AK616" s="686"/>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34">
        <v>20</v>
      </c>
      <c r="B617" s="934">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35"/>
      <c r="AD617" s="935"/>
      <c r="AE617" s="935"/>
      <c r="AF617" s="935"/>
      <c r="AG617" s="935"/>
      <c r="AH617" s="686"/>
      <c r="AI617" s="686"/>
      <c r="AJ617" s="686"/>
      <c r="AK617" s="686"/>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34">
        <v>21</v>
      </c>
      <c r="B618" s="934">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35"/>
      <c r="AD618" s="935"/>
      <c r="AE618" s="935"/>
      <c r="AF618" s="935"/>
      <c r="AG618" s="935"/>
      <c r="AH618" s="686"/>
      <c r="AI618" s="686"/>
      <c r="AJ618" s="686"/>
      <c r="AK618" s="686"/>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34">
        <v>22</v>
      </c>
      <c r="B619" s="934">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35"/>
      <c r="AD619" s="935"/>
      <c r="AE619" s="935"/>
      <c r="AF619" s="935"/>
      <c r="AG619" s="935"/>
      <c r="AH619" s="686"/>
      <c r="AI619" s="686"/>
      <c r="AJ619" s="686"/>
      <c r="AK619" s="686"/>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34">
        <v>23</v>
      </c>
      <c r="B620" s="934">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35"/>
      <c r="AD620" s="935"/>
      <c r="AE620" s="935"/>
      <c r="AF620" s="935"/>
      <c r="AG620" s="935"/>
      <c r="AH620" s="686"/>
      <c r="AI620" s="686"/>
      <c r="AJ620" s="686"/>
      <c r="AK620" s="686"/>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34">
        <v>24</v>
      </c>
      <c r="B621" s="934">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35"/>
      <c r="AD621" s="935"/>
      <c r="AE621" s="935"/>
      <c r="AF621" s="935"/>
      <c r="AG621" s="935"/>
      <c r="AH621" s="686"/>
      <c r="AI621" s="686"/>
      <c r="AJ621" s="686"/>
      <c r="AK621" s="686"/>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34">
        <v>25</v>
      </c>
      <c r="B622" s="934">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35"/>
      <c r="AD622" s="935"/>
      <c r="AE622" s="935"/>
      <c r="AF622" s="935"/>
      <c r="AG622" s="935"/>
      <c r="AH622" s="686"/>
      <c r="AI622" s="686"/>
      <c r="AJ622" s="686"/>
      <c r="AK622" s="686"/>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34">
        <v>26</v>
      </c>
      <c r="B623" s="934">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35"/>
      <c r="AD623" s="935"/>
      <c r="AE623" s="935"/>
      <c r="AF623" s="935"/>
      <c r="AG623" s="935"/>
      <c r="AH623" s="686"/>
      <c r="AI623" s="686"/>
      <c r="AJ623" s="686"/>
      <c r="AK623" s="686"/>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34">
        <v>27</v>
      </c>
      <c r="B624" s="934">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35"/>
      <c r="AD624" s="935"/>
      <c r="AE624" s="935"/>
      <c r="AF624" s="935"/>
      <c r="AG624" s="935"/>
      <c r="AH624" s="686"/>
      <c r="AI624" s="686"/>
      <c r="AJ624" s="686"/>
      <c r="AK624" s="686"/>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34">
        <v>28</v>
      </c>
      <c r="B625" s="934">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35"/>
      <c r="AD625" s="935"/>
      <c r="AE625" s="935"/>
      <c r="AF625" s="935"/>
      <c r="AG625" s="935"/>
      <c r="AH625" s="686"/>
      <c r="AI625" s="686"/>
      <c r="AJ625" s="686"/>
      <c r="AK625" s="686"/>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34">
        <v>29</v>
      </c>
      <c r="B626" s="934">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35"/>
      <c r="AD626" s="935"/>
      <c r="AE626" s="935"/>
      <c r="AF626" s="935"/>
      <c r="AG626" s="935"/>
      <c r="AH626" s="686"/>
      <c r="AI626" s="686"/>
      <c r="AJ626" s="686"/>
      <c r="AK626" s="686"/>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34">
        <v>30</v>
      </c>
      <c r="B627" s="934">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35"/>
      <c r="AD627" s="935"/>
      <c r="AE627" s="935"/>
      <c r="AF627" s="935"/>
      <c r="AG627" s="935"/>
      <c r="AH627" s="686"/>
      <c r="AI627" s="686"/>
      <c r="AJ627" s="686"/>
      <c r="AK627" s="686"/>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29" t="s">
        <v>97</v>
      </c>
      <c r="K630" s="610"/>
      <c r="L630" s="610"/>
      <c r="M630" s="610"/>
      <c r="N630" s="610"/>
      <c r="O630" s="610"/>
      <c r="P630" s="364" t="s">
        <v>23</v>
      </c>
      <c r="Q630" s="364"/>
      <c r="R630" s="364"/>
      <c r="S630" s="364"/>
      <c r="T630" s="364"/>
      <c r="U630" s="364"/>
      <c r="V630" s="364"/>
      <c r="W630" s="364"/>
      <c r="X630" s="364"/>
      <c r="Y630" s="660" t="s">
        <v>462</v>
      </c>
      <c r="Z630" s="660"/>
      <c r="AA630" s="660"/>
      <c r="AB630" s="660"/>
      <c r="AC630" s="429" t="s">
        <v>389</v>
      </c>
      <c r="AD630" s="429"/>
      <c r="AE630" s="429"/>
      <c r="AF630" s="429"/>
      <c r="AG630" s="429"/>
      <c r="AH630" s="660" t="s">
        <v>421</v>
      </c>
      <c r="AI630" s="364"/>
      <c r="AJ630" s="364"/>
      <c r="AK630" s="364"/>
      <c r="AL630" s="364" t="s">
        <v>24</v>
      </c>
      <c r="AM630" s="364"/>
      <c r="AN630" s="364"/>
      <c r="AO630" s="247"/>
      <c r="AP630" s="429" t="s">
        <v>466</v>
      </c>
      <c r="AQ630" s="429"/>
      <c r="AR630" s="429"/>
      <c r="AS630" s="429"/>
      <c r="AT630" s="429"/>
      <c r="AU630" s="429"/>
      <c r="AV630" s="429"/>
      <c r="AW630" s="429"/>
      <c r="AX630" s="429"/>
      <c r="AY630">
        <f>$AY$628</f>
        <v>0</v>
      </c>
    </row>
    <row r="631" spans="1:51" ht="26.25" customHeight="1" x14ac:dyDescent="0.15">
      <c r="A631" s="934">
        <v>1</v>
      </c>
      <c r="B631" s="934">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35"/>
      <c r="AD631" s="935"/>
      <c r="AE631" s="935"/>
      <c r="AF631" s="935"/>
      <c r="AG631" s="935"/>
      <c r="AH631" s="686"/>
      <c r="AI631" s="686"/>
      <c r="AJ631" s="686"/>
      <c r="AK631" s="686"/>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34">
        <v>2</v>
      </c>
      <c r="B632" s="934">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35"/>
      <c r="AD632" s="935"/>
      <c r="AE632" s="935"/>
      <c r="AF632" s="935"/>
      <c r="AG632" s="935"/>
      <c r="AH632" s="686"/>
      <c r="AI632" s="686"/>
      <c r="AJ632" s="686"/>
      <c r="AK632" s="686"/>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34">
        <v>3</v>
      </c>
      <c r="B633" s="934">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35"/>
      <c r="AD633" s="935"/>
      <c r="AE633" s="935"/>
      <c r="AF633" s="935"/>
      <c r="AG633" s="935"/>
      <c r="AH633" s="686"/>
      <c r="AI633" s="686"/>
      <c r="AJ633" s="686"/>
      <c r="AK633" s="686"/>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34">
        <v>4</v>
      </c>
      <c r="B634" s="934">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35"/>
      <c r="AD634" s="935"/>
      <c r="AE634" s="935"/>
      <c r="AF634" s="935"/>
      <c r="AG634" s="935"/>
      <c r="AH634" s="686"/>
      <c r="AI634" s="686"/>
      <c r="AJ634" s="686"/>
      <c r="AK634" s="686"/>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34">
        <v>5</v>
      </c>
      <c r="B635" s="934">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35"/>
      <c r="AD635" s="935"/>
      <c r="AE635" s="935"/>
      <c r="AF635" s="935"/>
      <c r="AG635" s="935"/>
      <c r="AH635" s="686"/>
      <c r="AI635" s="686"/>
      <c r="AJ635" s="686"/>
      <c r="AK635" s="686"/>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34">
        <v>6</v>
      </c>
      <c r="B636" s="934">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35"/>
      <c r="AD636" s="935"/>
      <c r="AE636" s="935"/>
      <c r="AF636" s="935"/>
      <c r="AG636" s="935"/>
      <c r="AH636" s="686"/>
      <c r="AI636" s="686"/>
      <c r="AJ636" s="686"/>
      <c r="AK636" s="686"/>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34">
        <v>7</v>
      </c>
      <c r="B637" s="934">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35"/>
      <c r="AD637" s="935"/>
      <c r="AE637" s="935"/>
      <c r="AF637" s="935"/>
      <c r="AG637" s="935"/>
      <c r="AH637" s="686"/>
      <c r="AI637" s="686"/>
      <c r="AJ637" s="686"/>
      <c r="AK637" s="686"/>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34">
        <v>8</v>
      </c>
      <c r="B638" s="934">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35"/>
      <c r="AD638" s="935"/>
      <c r="AE638" s="935"/>
      <c r="AF638" s="935"/>
      <c r="AG638" s="935"/>
      <c r="AH638" s="686"/>
      <c r="AI638" s="686"/>
      <c r="AJ638" s="686"/>
      <c r="AK638" s="686"/>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34">
        <v>9</v>
      </c>
      <c r="B639" s="934">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35"/>
      <c r="AD639" s="935"/>
      <c r="AE639" s="935"/>
      <c r="AF639" s="935"/>
      <c r="AG639" s="935"/>
      <c r="AH639" s="686"/>
      <c r="AI639" s="686"/>
      <c r="AJ639" s="686"/>
      <c r="AK639" s="686"/>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34">
        <v>10</v>
      </c>
      <c r="B640" s="934">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35"/>
      <c r="AD640" s="935"/>
      <c r="AE640" s="935"/>
      <c r="AF640" s="935"/>
      <c r="AG640" s="935"/>
      <c r="AH640" s="686"/>
      <c r="AI640" s="686"/>
      <c r="AJ640" s="686"/>
      <c r="AK640" s="686"/>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34">
        <v>11</v>
      </c>
      <c r="B641" s="934">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35"/>
      <c r="AD641" s="935"/>
      <c r="AE641" s="935"/>
      <c r="AF641" s="935"/>
      <c r="AG641" s="935"/>
      <c r="AH641" s="686"/>
      <c r="AI641" s="686"/>
      <c r="AJ641" s="686"/>
      <c r="AK641" s="686"/>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34">
        <v>12</v>
      </c>
      <c r="B642" s="934">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35"/>
      <c r="AD642" s="935"/>
      <c r="AE642" s="935"/>
      <c r="AF642" s="935"/>
      <c r="AG642" s="935"/>
      <c r="AH642" s="686"/>
      <c r="AI642" s="686"/>
      <c r="AJ642" s="686"/>
      <c r="AK642" s="686"/>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34">
        <v>13</v>
      </c>
      <c r="B643" s="934">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35"/>
      <c r="AD643" s="935"/>
      <c r="AE643" s="935"/>
      <c r="AF643" s="935"/>
      <c r="AG643" s="935"/>
      <c r="AH643" s="686"/>
      <c r="AI643" s="686"/>
      <c r="AJ643" s="686"/>
      <c r="AK643" s="686"/>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34">
        <v>14</v>
      </c>
      <c r="B644" s="934">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35"/>
      <c r="AD644" s="935"/>
      <c r="AE644" s="935"/>
      <c r="AF644" s="935"/>
      <c r="AG644" s="935"/>
      <c r="AH644" s="686"/>
      <c r="AI644" s="686"/>
      <c r="AJ644" s="686"/>
      <c r="AK644" s="686"/>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34">
        <v>15</v>
      </c>
      <c r="B645" s="934">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35"/>
      <c r="AD645" s="935"/>
      <c r="AE645" s="935"/>
      <c r="AF645" s="935"/>
      <c r="AG645" s="935"/>
      <c r="AH645" s="686"/>
      <c r="AI645" s="686"/>
      <c r="AJ645" s="686"/>
      <c r="AK645" s="686"/>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34">
        <v>16</v>
      </c>
      <c r="B646" s="934">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35"/>
      <c r="AD646" s="935"/>
      <c r="AE646" s="935"/>
      <c r="AF646" s="935"/>
      <c r="AG646" s="935"/>
      <c r="AH646" s="686"/>
      <c r="AI646" s="686"/>
      <c r="AJ646" s="686"/>
      <c r="AK646" s="686"/>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34">
        <v>17</v>
      </c>
      <c r="B647" s="934">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35"/>
      <c r="AD647" s="935"/>
      <c r="AE647" s="935"/>
      <c r="AF647" s="935"/>
      <c r="AG647" s="935"/>
      <c r="AH647" s="686"/>
      <c r="AI647" s="686"/>
      <c r="AJ647" s="686"/>
      <c r="AK647" s="686"/>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34">
        <v>18</v>
      </c>
      <c r="B648" s="934">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35"/>
      <c r="AD648" s="935"/>
      <c r="AE648" s="935"/>
      <c r="AF648" s="935"/>
      <c r="AG648" s="935"/>
      <c r="AH648" s="686"/>
      <c r="AI648" s="686"/>
      <c r="AJ648" s="686"/>
      <c r="AK648" s="686"/>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34">
        <v>19</v>
      </c>
      <c r="B649" s="934">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35"/>
      <c r="AD649" s="935"/>
      <c r="AE649" s="935"/>
      <c r="AF649" s="935"/>
      <c r="AG649" s="935"/>
      <c r="AH649" s="686"/>
      <c r="AI649" s="686"/>
      <c r="AJ649" s="686"/>
      <c r="AK649" s="686"/>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34">
        <v>20</v>
      </c>
      <c r="B650" s="934">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35"/>
      <c r="AD650" s="935"/>
      <c r="AE650" s="935"/>
      <c r="AF650" s="935"/>
      <c r="AG650" s="935"/>
      <c r="AH650" s="686"/>
      <c r="AI650" s="686"/>
      <c r="AJ650" s="686"/>
      <c r="AK650" s="686"/>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34">
        <v>21</v>
      </c>
      <c r="B651" s="934">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35"/>
      <c r="AD651" s="935"/>
      <c r="AE651" s="935"/>
      <c r="AF651" s="935"/>
      <c r="AG651" s="935"/>
      <c r="AH651" s="686"/>
      <c r="AI651" s="686"/>
      <c r="AJ651" s="686"/>
      <c r="AK651" s="686"/>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34">
        <v>22</v>
      </c>
      <c r="B652" s="934">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35"/>
      <c r="AD652" s="935"/>
      <c r="AE652" s="935"/>
      <c r="AF652" s="935"/>
      <c r="AG652" s="935"/>
      <c r="AH652" s="686"/>
      <c r="AI652" s="686"/>
      <c r="AJ652" s="686"/>
      <c r="AK652" s="686"/>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34">
        <v>23</v>
      </c>
      <c r="B653" s="934">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35"/>
      <c r="AD653" s="935"/>
      <c r="AE653" s="935"/>
      <c r="AF653" s="935"/>
      <c r="AG653" s="935"/>
      <c r="AH653" s="686"/>
      <c r="AI653" s="686"/>
      <c r="AJ653" s="686"/>
      <c r="AK653" s="686"/>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34">
        <v>24</v>
      </c>
      <c r="B654" s="934">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35"/>
      <c r="AD654" s="935"/>
      <c r="AE654" s="935"/>
      <c r="AF654" s="935"/>
      <c r="AG654" s="935"/>
      <c r="AH654" s="686"/>
      <c r="AI654" s="686"/>
      <c r="AJ654" s="686"/>
      <c r="AK654" s="686"/>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34">
        <v>25</v>
      </c>
      <c r="B655" s="934">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35"/>
      <c r="AD655" s="935"/>
      <c r="AE655" s="935"/>
      <c r="AF655" s="935"/>
      <c r="AG655" s="935"/>
      <c r="AH655" s="686"/>
      <c r="AI655" s="686"/>
      <c r="AJ655" s="686"/>
      <c r="AK655" s="686"/>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34">
        <v>26</v>
      </c>
      <c r="B656" s="934">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35"/>
      <c r="AD656" s="935"/>
      <c r="AE656" s="935"/>
      <c r="AF656" s="935"/>
      <c r="AG656" s="935"/>
      <c r="AH656" s="686"/>
      <c r="AI656" s="686"/>
      <c r="AJ656" s="686"/>
      <c r="AK656" s="686"/>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34">
        <v>27</v>
      </c>
      <c r="B657" s="934">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35"/>
      <c r="AD657" s="935"/>
      <c r="AE657" s="935"/>
      <c r="AF657" s="935"/>
      <c r="AG657" s="935"/>
      <c r="AH657" s="686"/>
      <c r="AI657" s="686"/>
      <c r="AJ657" s="686"/>
      <c r="AK657" s="686"/>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34">
        <v>28</v>
      </c>
      <c r="B658" s="934">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35"/>
      <c r="AD658" s="935"/>
      <c r="AE658" s="935"/>
      <c r="AF658" s="935"/>
      <c r="AG658" s="935"/>
      <c r="AH658" s="686"/>
      <c r="AI658" s="686"/>
      <c r="AJ658" s="686"/>
      <c r="AK658" s="686"/>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34">
        <v>29</v>
      </c>
      <c r="B659" s="934">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35"/>
      <c r="AD659" s="935"/>
      <c r="AE659" s="935"/>
      <c r="AF659" s="935"/>
      <c r="AG659" s="935"/>
      <c r="AH659" s="686"/>
      <c r="AI659" s="686"/>
      <c r="AJ659" s="686"/>
      <c r="AK659" s="686"/>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34">
        <v>30</v>
      </c>
      <c r="B660" s="934">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35"/>
      <c r="AD660" s="935"/>
      <c r="AE660" s="935"/>
      <c r="AF660" s="935"/>
      <c r="AG660" s="935"/>
      <c r="AH660" s="686"/>
      <c r="AI660" s="686"/>
      <c r="AJ660" s="686"/>
      <c r="AK660" s="686"/>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29" t="s">
        <v>97</v>
      </c>
      <c r="K663" s="610"/>
      <c r="L663" s="610"/>
      <c r="M663" s="610"/>
      <c r="N663" s="610"/>
      <c r="O663" s="610"/>
      <c r="P663" s="364" t="s">
        <v>23</v>
      </c>
      <c r="Q663" s="364"/>
      <c r="R663" s="364"/>
      <c r="S663" s="364"/>
      <c r="T663" s="364"/>
      <c r="U663" s="364"/>
      <c r="V663" s="364"/>
      <c r="W663" s="364"/>
      <c r="X663" s="364"/>
      <c r="Y663" s="660" t="s">
        <v>462</v>
      </c>
      <c r="Z663" s="660"/>
      <c r="AA663" s="660"/>
      <c r="AB663" s="660"/>
      <c r="AC663" s="429" t="s">
        <v>389</v>
      </c>
      <c r="AD663" s="429"/>
      <c r="AE663" s="429"/>
      <c r="AF663" s="429"/>
      <c r="AG663" s="429"/>
      <c r="AH663" s="660" t="s">
        <v>421</v>
      </c>
      <c r="AI663" s="364"/>
      <c r="AJ663" s="364"/>
      <c r="AK663" s="364"/>
      <c r="AL663" s="364" t="s">
        <v>24</v>
      </c>
      <c r="AM663" s="364"/>
      <c r="AN663" s="364"/>
      <c r="AO663" s="247"/>
      <c r="AP663" s="429" t="s">
        <v>466</v>
      </c>
      <c r="AQ663" s="429"/>
      <c r="AR663" s="429"/>
      <c r="AS663" s="429"/>
      <c r="AT663" s="429"/>
      <c r="AU663" s="429"/>
      <c r="AV663" s="429"/>
      <c r="AW663" s="429"/>
      <c r="AX663" s="429"/>
      <c r="AY663">
        <f>$AY$661</f>
        <v>0</v>
      </c>
    </row>
    <row r="664" spans="1:51" ht="26.25" customHeight="1" x14ac:dyDescent="0.15">
      <c r="A664" s="934">
        <v>1</v>
      </c>
      <c r="B664" s="934">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35"/>
      <c r="AD664" s="935"/>
      <c r="AE664" s="935"/>
      <c r="AF664" s="935"/>
      <c r="AG664" s="935"/>
      <c r="AH664" s="686"/>
      <c r="AI664" s="686"/>
      <c r="AJ664" s="686"/>
      <c r="AK664" s="686"/>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34">
        <v>2</v>
      </c>
      <c r="B665" s="934">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35"/>
      <c r="AD665" s="935"/>
      <c r="AE665" s="935"/>
      <c r="AF665" s="935"/>
      <c r="AG665" s="935"/>
      <c r="AH665" s="686"/>
      <c r="AI665" s="686"/>
      <c r="AJ665" s="686"/>
      <c r="AK665" s="686"/>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34">
        <v>3</v>
      </c>
      <c r="B666" s="934">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35"/>
      <c r="AD666" s="935"/>
      <c r="AE666" s="935"/>
      <c r="AF666" s="935"/>
      <c r="AG666" s="935"/>
      <c r="AH666" s="686"/>
      <c r="AI666" s="686"/>
      <c r="AJ666" s="686"/>
      <c r="AK666" s="686"/>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34">
        <v>4</v>
      </c>
      <c r="B667" s="934">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35"/>
      <c r="AD667" s="935"/>
      <c r="AE667" s="935"/>
      <c r="AF667" s="935"/>
      <c r="AG667" s="935"/>
      <c r="AH667" s="686"/>
      <c r="AI667" s="686"/>
      <c r="AJ667" s="686"/>
      <c r="AK667" s="686"/>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34">
        <v>5</v>
      </c>
      <c r="B668" s="934">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35"/>
      <c r="AD668" s="935"/>
      <c r="AE668" s="935"/>
      <c r="AF668" s="935"/>
      <c r="AG668" s="935"/>
      <c r="AH668" s="686"/>
      <c r="AI668" s="686"/>
      <c r="AJ668" s="686"/>
      <c r="AK668" s="686"/>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34">
        <v>6</v>
      </c>
      <c r="B669" s="934">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35"/>
      <c r="AD669" s="935"/>
      <c r="AE669" s="935"/>
      <c r="AF669" s="935"/>
      <c r="AG669" s="935"/>
      <c r="AH669" s="686"/>
      <c r="AI669" s="686"/>
      <c r="AJ669" s="686"/>
      <c r="AK669" s="686"/>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34">
        <v>7</v>
      </c>
      <c r="B670" s="934">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35"/>
      <c r="AD670" s="935"/>
      <c r="AE670" s="935"/>
      <c r="AF670" s="935"/>
      <c r="AG670" s="935"/>
      <c r="AH670" s="686"/>
      <c r="AI670" s="686"/>
      <c r="AJ670" s="686"/>
      <c r="AK670" s="686"/>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34">
        <v>8</v>
      </c>
      <c r="B671" s="934">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35"/>
      <c r="AD671" s="935"/>
      <c r="AE671" s="935"/>
      <c r="AF671" s="935"/>
      <c r="AG671" s="935"/>
      <c r="AH671" s="686"/>
      <c r="AI671" s="686"/>
      <c r="AJ671" s="686"/>
      <c r="AK671" s="686"/>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34">
        <v>9</v>
      </c>
      <c r="B672" s="934">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35"/>
      <c r="AD672" s="935"/>
      <c r="AE672" s="935"/>
      <c r="AF672" s="935"/>
      <c r="AG672" s="935"/>
      <c r="AH672" s="686"/>
      <c r="AI672" s="686"/>
      <c r="AJ672" s="686"/>
      <c r="AK672" s="686"/>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34">
        <v>10</v>
      </c>
      <c r="B673" s="934">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35"/>
      <c r="AD673" s="935"/>
      <c r="AE673" s="935"/>
      <c r="AF673" s="935"/>
      <c r="AG673" s="935"/>
      <c r="AH673" s="686"/>
      <c r="AI673" s="686"/>
      <c r="AJ673" s="686"/>
      <c r="AK673" s="686"/>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34">
        <v>11</v>
      </c>
      <c r="B674" s="934">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35"/>
      <c r="AD674" s="935"/>
      <c r="AE674" s="935"/>
      <c r="AF674" s="935"/>
      <c r="AG674" s="935"/>
      <c r="AH674" s="686"/>
      <c r="AI674" s="686"/>
      <c r="AJ674" s="686"/>
      <c r="AK674" s="686"/>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34">
        <v>12</v>
      </c>
      <c r="B675" s="934">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35"/>
      <c r="AD675" s="935"/>
      <c r="AE675" s="935"/>
      <c r="AF675" s="935"/>
      <c r="AG675" s="935"/>
      <c r="AH675" s="686"/>
      <c r="AI675" s="686"/>
      <c r="AJ675" s="686"/>
      <c r="AK675" s="686"/>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34">
        <v>13</v>
      </c>
      <c r="B676" s="934">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35"/>
      <c r="AD676" s="935"/>
      <c r="AE676" s="935"/>
      <c r="AF676" s="935"/>
      <c r="AG676" s="935"/>
      <c r="AH676" s="686"/>
      <c r="AI676" s="686"/>
      <c r="AJ676" s="686"/>
      <c r="AK676" s="686"/>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34">
        <v>14</v>
      </c>
      <c r="B677" s="934">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35"/>
      <c r="AD677" s="935"/>
      <c r="AE677" s="935"/>
      <c r="AF677" s="935"/>
      <c r="AG677" s="935"/>
      <c r="AH677" s="686"/>
      <c r="AI677" s="686"/>
      <c r="AJ677" s="686"/>
      <c r="AK677" s="686"/>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34">
        <v>15</v>
      </c>
      <c r="B678" s="934">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35"/>
      <c r="AD678" s="935"/>
      <c r="AE678" s="935"/>
      <c r="AF678" s="935"/>
      <c r="AG678" s="935"/>
      <c r="AH678" s="686"/>
      <c r="AI678" s="686"/>
      <c r="AJ678" s="686"/>
      <c r="AK678" s="686"/>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34">
        <v>16</v>
      </c>
      <c r="B679" s="934">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35"/>
      <c r="AD679" s="935"/>
      <c r="AE679" s="935"/>
      <c r="AF679" s="935"/>
      <c r="AG679" s="935"/>
      <c r="AH679" s="686"/>
      <c r="AI679" s="686"/>
      <c r="AJ679" s="686"/>
      <c r="AK679" s="686"/>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34">
        <v>17</v>
      </c>
      <c r="B680" s="934">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35"/>
      <c r="AD680" s="935"/>
      <c r="AE680" s="935"/>
      <c r="AF680" s="935"/>
      <c r="AG680" s="935"/>
      <c r="AH680" s="686"/>
      <c r="AI680" s="686"/>
      <c r="AJ680" s="686"/>
      <c r="AK680" s="686"/>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34">
        <v>18</v>
      </c>
      <c r="B681" s="934">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35"/>
      <c r="AD681" s="935"/>
      <c r="AE681" s="935"/>
      <c r="AF681" s="935"/>
      <c r="AG681" s="935"/>
      <c r="AH681" s="686"/>
      <c r="AI681" s="686"/>
      <c r="AJ681" s="686"/>
      <c r="AK681" s="686"/>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34">
        <v>19</v>
      </c>
      <c r="B682" s="934">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35"/>
      <c r="AD682" s="935"/>
      <c r="AE682" s="935"/>
      <c r="AF682" s="935"/>
      <c r="AG682" s="935"/>
      <c r="AH682" s="686"/>
      <c r="AI682" s="686"/>
      <c r="AJ682" s="686"/>
      <c r="AK682" s="686"/>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34">
        <v>20</v>
      </c>
      <c r="B683" s="934">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35"/>
      <c r="AD683" s="935"/>
      <c r="AE683" s="935"/>
      <c r="AF683" s="935"/>
      <c r="AG683" s="935"/>
      <c r="AH683" s="686"/>
      <c r="AI683" s="686"/>
      <c r="AJ683" s="686"/>
      <c r="AK683" s="686"/>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34">
        <v>21</v>
      </c>
      <c r="B684" s="934">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35"/>
      <c r="AD684" s="935"/>
      <c r="AE684" s="935"/>
      <c r="AF684" s="935"/>
      <c r="AG684" s="935"/>
      <c r="AH684" s="686"/>
      <c r="AI684" s="686"/>
      <c r="AJ684" s="686"/>
      <c r="AK684" s="686"/>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34">
        <v>22</v>
      </c>
      <c r="B685" s="934">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35"/>
      <c r="AD685" s="935"/>
      <c r="AE685" s="935"/>
      <c r="AF685" s="935"/>
      <c r="AG685" s="935"/>
      <c r="AH685" s="686"/>
      <c r="AI685" s="686"/>
      <c r="AJ685" s="686"/>
      <c r="AK685" s="686"/>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34">
        <v>23</v>
      </c>
      <c r="B686" s="934">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35"/>
      <c r="AD686" s="935"/>
      <c r="AE686" s="935"/>
      <c r="AF686" s="935"/>
      <c r="AG686" s="935"/>
      <c r="AH686" s="686"/>
      <c r="AI686" s="686"/>
      <c r="AJ686" s="686"/>
      <c r="AK686" s="686"/>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34">
        <v>24</v>
      </c>
      <c r="B687" s="934">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35"/>
      <c r="AD687" s="935"/>
      <c r="AE687" s="935"/>
      <c r="AF687" s="935"/>
      <c r="AG687" s="935"/>
      <c r="AH687" s="686"/>
      <c r="AI687" s="686"/>
      <c r="AJ687" s="686"/>
      <c r="AK687" s="686"/>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34">
        <v>25</v>
      </c>
      <c r="B688" s="934">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35"/>
      <c r="AD688" s="935"/>
      <c r="AE688" s="935"/>
      <c r="AF688" s="935"/>
      <c r="AG688" s="935"/>
      <c r="AH688" s="686"/>
      <c r="AI688" s="686"/>
      <c r="AJ688" s="686"/>
      <c r="AK688" s="686"/>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34">
        <v>26</v>
      </c>
      <c r="B689" s="934">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35"/>
      <c r="AD689" s="935"/>
      <c r="AE689" s="935"/>
      <c r="AF689" s="935"/>
      <c r="AG689" s="935"/>
      <c r="AH689" s="686"/>
      <c r="AI689" s="686"/>
      <c r="AJ689" s="686"/>
      <c r="AK689" s="686"/>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34">
        <v>27</v>
      </c>
      <c r="B690" s="934">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35"/>
      <c r="AD690" s="935"/>
      <c r="AE690" s="935"/>
      <c r="AF690" s="935"/>
      <c r="AG690" s="935"/>
      <c r="AH690" s="686"/>
      <c r="AI690" s="686"/>
      <c r="AJ690" s="686"/>
      <c r="AK690" s="686"/>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34">
        <v>28</v>
      </c>
      <c r="B691" s="934">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35"/>
      <c r="AD691" s="935"/>
      <c r="AE691" s="935"/>
      <c r="AF691" s="935"/>
      <c r="AG691" s="935"/>
      <c r="AH691" s="686"/>
      <c r="AI691" s="686"/>
      <c r="AJ691" s="686"/>
      <c r="AK691" s="686"/>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34">
        <v>29</v>
      </c>
      <c r="B692" s="934">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35"/>
      <c r="AD692" s="935"/>
      <c r="AE692" s="935"/>
      <c r="AF692" s="935"/>
      <c r="AG692" s="935"/>
      <c r="AH692" s="686"/>
      <c r="AI692" s="686"/>
      <c r="AJ692" s="686"/>
      <c r="AK692" s="686"/>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34">
        <v>30</v>
      </c>
      <c r="B693" s="934">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35"/>
      <c r="AD693" s="935"/>
      <c r="AE693" s="935"/>
      <c r="AF693" s="935"/>
      <c r="AG693" s="935"/>
      <c r="AH693" s="686"/>
      <c r="AI693" s="686"/>
      <c r="AJ693" s="686"/>
      <c r="AK693" s="686"/>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29" t="s">
        <v>97</v>
      </c>
      <c r="K696" s="610"/>
      <c r="L696" s="610"/>
      <c r="M696" s="610"/>
      <c r="N696" s="610"/>
      <c r="O696" s="610"/>
      <c r="P696" s="364" t="s">
        <v>23</v>
      </c>
      <c r="Q696" s="364"/>
      <c r="R696" s="364"/>
      <c r="S696" s="364"/>
      <c r="T696" s="364"/>
      <c r="U696" s="364"/>
      <c r="V696" s="364"/>
      <c r="W696" s="364"/>
      <c r="X696" s="364"/>
      <c r="Y696" s="660" t="s">
        <v>462</v>
      </c>
      <c r="Z696" s="660"/>
      <c r="AA696" s="660"/>
      <c r="AB696" s="660"/>
      <c r="AC696" s="429" t="s">
        <v>389</v>
      </c>
      <c r="AD696" s="429"/>
      <c r="AE696" s="429"/>
      <c r="AF696" s="429"/>
      <c r="AG696" s="429"/>
      <c r="AH696" s="660" t="s">
        <v>421</v>
      </c>
      <c r="AI696" s="364"/>
      <c r="AJ696" s="364"/>
      <c r="AK696" s="364"/>
      <c r="AL696" s="364" t="s">
        <v>24</v>
      </c>
      <c r="AM696" s="364"/>
      <c r="AN696" s="364"/>
      <c r="AO696" s="247"/>
      <c r="AP696" s="429" t="s">
        <v>466</v>
      </c>
      <c r="AQ696" s="429"/>
      <c r="AR696" s="429"/>
      <c r="AS696" s="429"/>
      <c r="AT696" s="429"/>
      <c r="AU696" s="429"/>
      <c r="AV696" s="429"/>
      <c r="AW696" s="429"/>
      <c r="AX696" s="429"/>
      <c r="AY696">
        <f>$AY$694</f>
        <v>0</v>
      </c>
    </row>
    <row r="697" spans="1:51" ht="26.25" customHeight="1" x14ac:dyDescent="0.15">
      <c r="A697" s="934">
        <v>1</v>
      </c>
      <c r="B697" s="934">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35"/>
      <c r="AD697" s="935"/>
      <c r="AE697" s="935"/>
      <c r="AF697" s="935"/>
      <c r="AG697" s="935"/>
      <c r="AH697" s="686"/>
      <c r="AI697" s="686"/>
      <c r="AJ697" s="686"/>
      <c r="AK697" s="686"/>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34">
        <v>2</v>
      </c>
      <c r="B698" s="934">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35"/>
      <c r="AD698" s="935"/>
      <c r="AE698" s="935"/>
      <c r="AF698" s="935"/>
      <c r="AG698" s="935"/>
      <c r="AH698" s="686"/>
      <c r="AI698" s="686"/>
      <c r="AJ698" s="686"/>
      <c r="AK698" s="686"/>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34">
        <v>3</v>
      </c>
      <c r="B699" s="934">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35"/>
      <c r="AD699" s="935"/>
      <c r="AE699" s="935"/>
      <c r="AF699" s="935"/>
      <c r="AG699" s="935"/>
      <c r="AH699" s="686"/>
      <c r="AI699" s="686"/>
      <c r="AJ699" s="686"/>
      <c r="AK699" s="686"/>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34">
        <v>4</v>
      </c>
      <c r="B700" s="934">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35"/>
      <c r="AD700" s="935"/>
      <c r="AE700" s="935"/>
      <c r="AF700" s="935"/>
      <c r="AG700" s="935"/>
      <c r="AH700" s="686"/>
      <c r="AI700" s="686"/>
      <c r="AJ700" s="686"/>
      <c r="AK700" s="686"/>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34">
        <v>5</v>
      </c>
      <c r="B701" s="934">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35"/>
      <c r="AD701" s="935"/>
      <c r="AE701" s="935"/>
      <c r="AF701" s="935"/>
      <c r="AG701" s="935"/>
      <c r="AH701" s="686"/>
      <c r="AI701" s="686"/>
      <c r="AJ701" s="686"/>
      <c r="AK701" s="686"/>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34">
        <v>6</v>
      </c>
      <c r="B702" s="934">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35"/>
      <c r="AD702" s="935"/>
      <c r="AE702" s="935"/>
      <c r="AF702" s="935"/>
      <c r="AG702" s="935"/>
      <c r="AH702" s="686"/>
      <c r="AI702" s="686"/>
      <c r="AJ702" s="686"/>
      <c r="AK702" s="686"/>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34">
        <v>7</v>
      </c>
      <c r="B703" s="934">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35"/>
      <c r="AD703" s="935"/>
      <c r="AE703" s="935"/>
      <c r="AF703" s="935"/>
      <c r="AG703" s="935"/>
      <c r="AH703" s="686"/>
      <c r="AI703" s="686"/>
      <c r="AJ703" s="686"/>
      <c r="AK703" s="686"/>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34">
        <v>8</v>
      </c>
      <c r="B704" s="934">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35"/>
      <c r="AD704" s="935"/>
      <c r="AE704" s="935"/>
      <c r="AF704" s="935"/>
      <c r="AG704" s="935"/>
      <c r="AH704" s="686"/>
      <c r="AI704" s="686"/>
      <c r="AJ704" s="686"/>
      <c r="AK704" s="686"/>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34">
        <v>9</v>
      </c>
      <c r="B705" s="934">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35"/>
      <c r="AD705" s="935"/>
      <c r="AE705" s="935"/>
      <c r="AF705" s="935"/>
      <c r="AG705" s="935"/>
      <c r="AH705" s="686"/>
      <c r="AI705" s="686"/>
      <c r="AJ705" s="686"/>
      <c r="AK705" s="686"/>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34">
        <v>10</v>
      </c>
      <c r="B706" s="934">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35"/>
      <c r="AD706" s="935"/>
      <c r="AE706" s="935"/>
      <c r="AF706" s="935"/>
      <c r="AG706" s="935"/>
      <c r="AH706" s="686"/>
      <c r="AI706" s="686"/>
      <c r="AJ706" s="686"/>
      <c r="AK706" s="686"/>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34">
        <v>11</v>
      </c>
      <c r="B707" s="934">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35"/>
      <c r="AD707" s="935"/>
      <c r="AE707" s="935"/>
      <c r="AF707" s="935"/>
      <c r="AG707" s="935"/>
      <c r="AH707" s="686"/>
      <c r="AI707" s="686"/>
      <c r="AJ707" s="686"/>
      <c r="AK707" s="686"/>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34">
        <v>12</v>
      </c>
      <c r="B708" s="934">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35"/>
      <c r="AD708" s="935"/>
      <c r="AE708" s="935"/>
      <c r="AF708" s="935"/>
      <c r="AG708" s="935"/>
      <c r="AH708" s="686"/>
      <c r="AI708" s="686"/>
      <c r="AJ708" s="686"/>
      <c r="AK708" s="686"/>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34">
        <v>13</v>
      </c>
      <c r="B709" s="934">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35"/>
      <c r="AD709" s="935"/>
      <c r="AE709" s="935"/>
      <c r="AF709" s="935"/>
      <c r="AG709" s="935"/>
      <c r="AH709" s="686"/>
      <c r="AI709" s="686"/>
      <c r="AJ709" s="686"/>
      <c r="AK709" s="686"/>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34">
        <v>14</v>
      </c>
      <c r="B710" s="934">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35"/>
      <c r="AD710" s="935"/>
      <c r="AE710" s="935"/>
      <c r="AF710" s="935"/>
      <c r="AG710" s="935"/>
      <c r="AH710" s="686"/>
      <c r="AI710" s="686"/>
      <c r="AJ710" s="686"/>
      <c r="AK710" s="686"/>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34">
        <v>15</v>
      </c>
      <c r="B711" s="934">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35"/>
      <c r="AD711" s="935"/>
      <c r="AE711" s="935"/>
      <c r="AF711" s="935"/>
      <c r="AG711" s="935"/>
      <c r="AH711" s="686"/>
      <c r="AI711" s="686"/>
      <c r="AJ711" s="686"/>
      <c r="AK711" s="686"/>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34">
        <v>16</v>
      </c>
      <c r="B712" s="934">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35"/>
      <c r="AD712" s="935"/>
      <c r="AE712" s="935"/>
      <c r="AF712" s="935"/>
      <c r="AG712" s="935"/>
      <c r="AH712" s="686"/>
      <c r="AI712" s="686"/>
      <c r="AJ712" s="686"/>
      <c r="AK712" s="686"/>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34">
        <v>17</v>
      </c>
      <c r="B713" s="934">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35"/>
      <c r="AD713" s="935"/>
      <c r="AE713" s="935"/>
      <c r="AF713" s="935"/>
      <c r="AG713" s="935"/>
      <c r="AH713" s="686"/>
      <c r="AI713" s="686"/>
      <c r="AJ713" s="686"/>
      <c r="AK713" s="686"/>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34">
        <v>18</v>
      </c>
      <c r="B714" s="934">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35"/>
      <c r="AD714" s="935"/>
      <c r="AE714" s="935"/>
      <c r="AF714" s="935"/>
      <c r="AG714" s="935"/>
      <c r="AH714" s="686"/>
      <c r="AI714" s="686"/>
      <c r="AJ714" s="686"/>
      <c r="AK714" s="686"/>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34">
        <v>19</v>
      </c>
      <c r="B715" s="934">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35"/>
      <c r="AD715" s="935"/>
      <c r="AE715" s="935"/>
      <c r="AF715" s="935"/>
      <c r="AG715" s="935"/>
      <c r="AH715" s="686"/>
      <c r="AI715" s="686"/>
      <c r="AJ715" s="686"/>
      <c r="AK715" s="686"/>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34">
        <v>20</v>
      </c>
      <c r="B716" s="934">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35"/>
      <c r="AD716" s="935"/>
      <c r="AE716" s="935"/>
      <c r="AF716" s="935"/>
      <c r="AG716" s="935"/>
      <c r="AH716" s="686"/>
      <c r="AI716" s="686"/>
      <c r="AJ716" s="686"/>
      <c r="AK716" s="686"/>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34">
        <v>21</v>
      </c>
      <c r="B717" s="934">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35"/>
      <c r="AD717" s="935"/>
      <c r="AE717" s="935"/>
      <c r="AF717" s="935"/>
      <c r="AG717" s="935"/>
      <c r="AH717" s="686"/>
      <c r="AI717" s="686"/>
      <c r="AJ717" s="686"/>
      <c r="AK717" s="686"/>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34">
        <v>22</v>
      </c>
      <c r="B718" s="934">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35"/>
      <c r="AD718" s="935"/>
      <c r="AE718" s="935"/>
      <c r="AF718" s="935"/>
      <c r="AG718" s="935"/>
      <c r="AH718" s="686"/>
      <c r="AI718" s="686"/>
      <c r="AJ718" s="686"/>
      <c r="AK718" s="686"/>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34">
        <v>23</v>
      </c>
      <c r="B719" s="934">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35"/>
      <c r="AD719" s="935"/>
      <c r="AE719" s="935"/>
      <c r="AF719" s="935"/>
      <c r="AG719" s="935"/>
      <c r="AH719" s="686"/>
      <c r="AI719" s="686"/>
      <c r="AJ719" s="686"/>
      <c r="AK719" s="686"/>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34">
        <v>24</v>
      </c>
      <c r="B720" s="934">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35"/>
      <c r="AD720" s="935"/>
      <c r="AE720" s="935"/>
      <c r="AF720" s="935"/>
      <c r="AG720" s="935"/>
      <c r="AH720" s="686"/>
      <c r="AI720" s="686"/>
      <c r="AJ720" s="686"/>
      <c r="AK720" s="686"/>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34">
        <v>25</v>
      </c>
      <c r="B721" s="934">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35"/>
      <c r="AD721" s="935"/>
      <c r="AE721" s="935"/>
      <c r="AF721" s="935"/>
      <c r="AG721" s="935"/>
      <c r="AH721" s="686"/>
      <c r="AI721" s="686"/>
      <c r="AJ721" s="686"/>
      <c r="AK721" s="686"/>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34">
        <v>26</v>
      </c>
      <c r="B722" s="934">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35"/>
      <c r="AD722" s="935"/>
      <c r="AE722" s="935"/>
      <c r="AF722" s="935"/>
      <c r="AG722" s="935"/>
      <c r="AH722" s="686"/>
      <c r="AI722" s="686"/>
      <c r="AJ722" s="686"/>
      <c r="AK722" s="686"/>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34">
        <v>27</v>
      </c>
      <c r="B723" s="934">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35"/>
      <c r="AD723" s="935"/>
      <c r="AE723" s="935"/>
      <c r="AF723" s="935"/>
      <c r="AG723" s="935"/>
      <c r="AH723" s="686"/>
      <c r="AI723" s="686"/>
      <c r="AJ723" s="686"/>
      <c r="AK723" s="686"/>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34">
        <v>28</v>
      </c>
      <c r="B724" s="934">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35"/>
      <c r="AD724" s="935"/>
      <c r="AE724" s="935"/>
      <c r="AF724" s="935"/>
      <c r="AG724" s="935"/>
      <c r="AH724" s="686"/>
      <c r="AI724" s="686"/>
      <c r="AJ724" s="686"/>
      <c r="AK724" s="686"/>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34">
        <v>29</v>
      </c>
      <c r="B725" s="934">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35"/>
      <c r="AD725" s="935"/>
      <c r="AE725" s="935"/>
      <c r="AF725" s="935"/>
      <c r="AG725" s="935"/>
      <c r="AH725" s="686"/>
      <c r="AI725" s="686"/>
      <c r="AJ725" s="686"/>
      <c r="AK725" s="686"/>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34">
        <v>30</v>
      </c>
      <c r="B726" s="934">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35"/>
      <c r="AD726" s="935"/>
      <c r="AE726" s="935"/>
      <c r="AF726" s="935"/>
      <c r="AG726" s="935"/>
      <c r="AH726" s="686"/>
      <c r="AI726" s="686"/>
      <c r="AJ726" s="686"/>
      <c r="AK726" s="686"/>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29" t="s">
        <v>97</v>
      </c>
      <c r="K729" s="610"/>
      <c r="L729" s="610"/>
      <c r="M729" s="610"/>
      <c r="N729" s="610"/>
      <c r="O729" s="610"/>
      <c r="P729" s="364" t="s">
        <v>23</v>
      </c>
      <c r="Q729" s="364"/>
      <c r="R729" s="364"/>
      <c r="S729" s="364"/>
      <c r="T729" s="364"/>
      <c r="U729" s="364"/>
      <c r="V729" s="364"/>
      <c r="W729" s="364"/>
      <c r="X729" s="364"/>
      <c r="Y729" s="660" t="s">
        <v>462</v>
      </c>
      <c r="Z729" s="660"/>
      <c r="AA729" s="660"/>
      <c r="AB729" s="660"/>
      <c r="AC729" s="429" t="s">
        <v>389</v>
      </c>
      <c r="AD729" s="429"/>
      <c r="AE729" s="429"/>
      <c r="AF729" s="429"/>
      <c r="AG729" s="429"/>
      <c r="AH729" s="660" t="s">
        <v>421</v>
      </c>
      <c r="AI729" s="364"/>
      <c r="AJ729" s="364"/>
      <c r="AK729" s="364"/>
      <c r="AL729" s="364" t="s">
        <v>24</v>
      </c>
      <c r="AM729" s="364"/>
      <c r="AN729" s="364"/>
      <c r="AO729" s="247"/>
      <c r="AP729" s="429" t="s">
        <v>466</v>
      </c>
      <c r="AQ729" s="429"/>
      <c r="AR729" s="429"/>
      <c r="AS729" s="429"/>
      <c r="AT729" s="429"/>
      <c r="AU729" s="429"/>
      <c r="AV729" s="429"/>
      <c r="AW729" s="429"/>
      <c r="AX729" s="429"/>
      <c r="AY729">
        <f>$AY$727</f>
        <v>0</v>
      </c>
    </row>
    <row r="730" spans="1:51" ht="26.25" customHeight="1" x14ac:dyDescent="0.15">
      <c r="A730" s="934">
        <v>1</v>
      </c>
      <c r="B730" s="934">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35"/>
      <c r="AD730" s="935"/>
      <c r="AE730" s="935"/>
      <c r="AF730" s="935"/>
      <c r="AG730" s="935"/>
      <c r="AH730" s="686"/>
      <c r="AI730" s="686"/>
      <c r="AJ730" s="686"/>
      <c r="AK730" s="686"/>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34">
        <v>2</v>
      </c>
      <c r="B731" s="934">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35"/>
      <c r="AD731" s="935"/>
      <c r="AE731" s="935"/>
      <c r="AF731" s="935"/>
      <c r="AG731" s="935"/>
      <c r="AH731" s="686"/>
      <c r="AI731" s="686"/>
      <c r="AJ731" s="686"/>
      <c r="AK731" s="686"/>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34">
        <v>3</v>
      </c>
      <c r="B732" s="934">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35"/>
      <c r="AD732" s="935"/>
      <c r="AE732" s="935"/>
      <c r="AF732" s="935"/>
      <c r="AG732" s="935"/>
      <c r="AH732" s="686"/>
      <c r="AI732" s="686"/>
      <c r="AJ732" s="686"/>
      <c r="AK732" s="686"/>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34">
        <v>4</v>
      </c>
      <c r="B733" s="934">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35"/>
      <c r="AD733" s="935"/>
      <c r="AE733" s="935"/>
      <c r="AF733" s="935"/>
      <c r="AG733" s="935"/>
      <c r="AH733" s="686"/>
      <c r="AI733" s="686"/>
      <c r="AJ733" s="686"/>
      <c r="AK733" s="686"/>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34">
        <v>5</v>
      </c>
      <c r="B734" s="934">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35"/>
      <c r="AD734" s="935"/>
      <c r="AE734" s="935"/>
      <c r="AF734" s="935"/>
      <c r="AG734" s="935"/>
      <c r="AH734" s="686"/>
      <c r="AI734" s="686"/>
      <c r="AJ734" s="686"/>
      <c r="AK734" s="686"/>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34">
        <v>6</v>
      </c>
      <c r="B735" s="934">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35"/>
      <c r="AD735" s="935"/>
      <c r="AE735" s="935"/>
      <c r="AF735" s="935"/>
      <c r="AG735" s="935"/>
      <c r="AH735" s="686"/>
      <c r="AI735" s="686"/>
      <c r="AJ735" s="686"/>
      <c r="AK735" s="686"/>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34">
        <v>7</v>
      </c>
      <c r="B736" s="934">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35"/>
      <c r="AD736" s="935"/>
      <c r="AE736" s="935"/>
      <c r="AF736" s="935"/>
      <c r="AG736" s="935"/>
      <c r="AH736" s="686"/>
      <c r="AI736" s="686"/>
      <c r="AJ736" s="686"/>
      <c r="AK736" s="686"/>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34">
        <v>8</v>
      </c>
      <c r="B737" s="934">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35"/>
      <c r="AD737" s="935"/>
      <c r="AE737" s="935"/>
      <c r="AF737" s="935"/>
      <c r="AG737" s="935"/>
      <c r="AH737" s="686"/>
      <c r="AI737" s="686"/>
      <c r="AJ737" s="686"/>
      <c r="AK737" s="686"/>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34">
        <v>9</v>
      </c>
      <c r="B738" s="934">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35"/>
      <c r="AD738" s="935"/>
      <c r="AE738" s="935"/>
      <c r="AF738" s="935"/>
      <c r="AG738" s="935"/>
      <c r="AH738" s="686"/>
      <c r="AI738" s="686"/>
      <c r="AJ738" s="686"/>
      <c r="AK738" s="686"/>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34">
        <v>10</v>
      </c>
      <c r="B739" s="934">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35"/>
      <c r="AD739" s="935"/>
      <c r="AE739" s="935"/>
      <c r="AF739" s="935"/>
      <c r="AG739" s="935"/>
      <c r="AH739" s="686"/>
      <c r="AI739" s="686"/>
      <c r="AJ739" s="686"/>
      <c r="AK739" s="686"/>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34">
        <v>11</v>
      </c>
      <c r="B740" s="934">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35"/>
      <c r="AD740" s="935"/>
      <c r="AE740" s="935"/>
      <c r="AF740" s="935"/>
      <c r="AG740" s="935"/>
      <c r="AH740" s="686"/>
      <c r="AI740" s="686"/>
      <c r="AJ740" s="686"/>
      <c r="AK740" s="686"/>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34">
        <v>12</v>
      </c>
      <c r="B741" s="934">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35"/>
      <c r="AD741" s="935"/>
      <c r="AE741" s="935"/>
      <c r="AF741" s="935"/>
      <c r="AG741" s="935"/>
      <c r="AH741" s="686"/>
      <c r="AI741" s="686"/>
      <c r="AJ741" s="686"/>
      <c r="AK741" s="686"/>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34">
        <v>13</v>
      </c>
      <c r="B742" s="934">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35"/>
      <c r="AD742" s="935"/>
      <c r="AE742" s="935"/>
      <c r="AF742" s="935"/>
      <c r="AG742" s="935"/>
      <c r="AH742" s="686"/>
      <c r="AI742" s="686"/>
      <c r="AJ742" s="686"/>
      <c r="AK742" s="686"/>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34">
        <v>14</v>
      </c>
      <c r="B743" s="934">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35"/>
      <c r="AD743" s="935"/>
      <c r="AE743" s="935"/>
      <c r="AF743" s="935"/>
      <c r="AG743" s="935"/>
      <c r="AH743" s="686"/>
      <c r="AI743" s="686"/>
      <c r="AJ743" s="686"/>
      <c r="AK743" s="686"/>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34">
        <v>15</v>
      </c>
      <c r="B744" s="934">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35"/>
      <c r="AD744" s="935"/>
      <c r="AE744" s="935"/>
      <c r="AF744" s="935"/>
      <c r="AG744" s="935"/>
      <c r="AH744" s="686"/>
      <c r="AI744" s="686"/>
      <c r="AJ744" s="686"/>
      <c r="AK744" s="686"/>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34">
        <v>16</v>
      </c>
      <c r="B745" s="934">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35"/>
      <c r="AD745" s="935"/>
      <c r="AE745" s="935"/>
      <c r="AF745" s="935"/>
      <c r="AG745" s="935"/>
      <c r="AH745" s="686"/>
      <c r="AI745" s="686"/>
      <c r="AJ745" s="686"/>
      <c r="AK745" s="686"/>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34">
        <v>17</v>
      </c>
      <c r="B746" s="934">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35"/>
      <c r="AD746" s="935"/>
      <c r="AE746" s="935"/>
      <c r="AF746" s="935"/>
      <c r="AG746" s="935"/>
      <c r="AH746" s="686"/>
      <c r="AI746" s="686"/>
      <c r="AJ746" s="686"/>
      <c r="AK746" s="686"/>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34">
        <v>18</v>
      </c>
      <c r="B747" s="934">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35"/>
      <c r="AD747" s="935"/>
      <c r="AE747" s="935"/>
      <c r="AF747" s="935"/>
      <c r="AG747" s="935"/>
      <c r="AH747" s="686"/>
      <c r="AI747" s="686"/>
      <c r="AJ747" s="686"/>
      <c r="AK747" s="686"/>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34">
        <v>19</v>
      </c>
      <c r="B748" s="934">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35"/>
      <c r="AD748" s="935"/>
      <c r="AE748" s="935"/>
      <c r="AF748" s="935"/>
      <c r="AG748" s="935"/>
      <c r="AH748" s="686"/>
      <c r="AI748" s="686"/>
      <c r="AJ748" s="686"/>
      <c r="AK748" s="686"/>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34">
        <v>20</v>
      </c>
      <c r="B749" s="934">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35"/>
      <c r="AD749" s="935"/>
      <c r="AE749" s="935"/>
      <c r="AF749" s="935"/>
      <c r="AG749" s="935"/>
      <c r="AH749" s="686"/>
      <c r="AI749" s="686"/>
      <c r="AJ749" s="686"/>
      <c r="AK749" s="686"/>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34">
        <v>21</v>
      </c>
      <c r="B750" s="934">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35"/>
      <c r="AD750" s="935"/>
      <c r="AE750" s="935"/>
      <c r="AF750" s="935"/>
      <c r="AG750" s="935"/>
      <c r="AH750" s="686"/>
      <c r="AI750" s="686"/>
      <c r="AJ750" s="686"/>
      <c r="AK750" s="686"/>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34">
        <v>22</v>
      </c>
      <c r="B751" s="934">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35"/>
      <c r="AD751" s="935"/>
      <c r="AE751" s="935"/>
      <c r="AF751" s="935"/>
      <c r="AG751" s="935"/>
      <c r="AH751" s="686"/>
      <c r="AI751" s="686"/>
      <c r="AJ751" s="686"/>
      <c r="AK751" s="686"/>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34">
        <v>23</v>
      </c>
      <c r="B752" s="934">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35"/>
      <c r="AD752" s="935"/>
      <c r="AE752" s="935"/>
      <c r="AF752" s="935"/>
      <c r="AG752" s="935"/>
      <c r="AH752" s="686"/>
      <c r="AI752" s="686"/>
      <c r="AJ752" s="686"/>
      <c r="AK752" s="686"/>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34">
        <v>24</v>
      </c>
      <c r="B753" s="934">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35"/>
      <c r="AD753" s="935"/>
      <c r="AE753" s="935"/>
      <c r="AF753" s="935"/>
      <c r="AG753" s="935"/>
      <c r="AH753" s="686"/>
      <c r="AI753" s="686"/>
      <c r="AJ753" s="686"/>
      <c r="AK753" s="686"/>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34">
        <v>25</v>
      </c>
      <c r="B754" s="934">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35"/>
      <c r="AD754" s="935"/>
      <c r="AE754" s="935"/>
      <c r="AF754" s="935"/>
      <c r="AG754" s="935"/>
      <c r="AH754" s="686"/>
      <c r="AI754" s="686"/>
      <c r="AJ754" s="686"/>
      <c r="AK754" s="686"/>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34">
        <v>26</v>
      </c>
      <c r="B755" s="934">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35"/>
      <c r="AD755" s="935"/>
      <c r="AE755" s="935"/>
      <c r="AF755" s="935"/>
      <c r="AG755" s="935"/>
      <c r="AH755" s="686"/>
      <c r="AI755" s="686"/>
      <c r="AJ755" s="686"/>
      <c r="AK755" s="686"/>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34">
        <v>27</v>
      </c>
      <c r="B756" s="934">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35"/>
      <c r="AD756" s="935"/>
      <c r="AE756" s="935"/>
      <c r="AF756" s="935"/>
      <c r="AG756" s="935"/>
      <c r="AH756" s="686"/>
      <c r="AI756" s="686"/>
      <c r="AJ756" s="686"/>
      <c r="AK756" s="686"/>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34">
        <v>28</v>
      </c>
      <c r="B757" s="934">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35"/>
      <c r="AD757" s="935"/>
      <c r="AE757" s="935"/>
      <c r="AF757" s="935"/>
      <c r="AG757" s="935"/>
      <c r="AH757" s="686"/>
      <c r="AI757" s="686"/>
      <c r="AJ757" s="686"/>
      <c r="AK757" s="686"/>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34">
        <v>29</v>
      </c>
      <c r="B758" s="934">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35"/>
      <c r="AD758" s="935"/>
      <c r="AE758" s="935"/>
      <c r="AF758" s="935"/>
      <c r="AG758" s="935"/>
      <c r="AH758" s="686"/>
      <c r="AI758" s="686"/>
      <c r="AJ758" s="686"/>
      <c r="AK758" s="686"/>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34">
        <v>30</v>
      </c>
      <c r="B759" s="934">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35"/>
      <c r="AD759" s="935"/>
      <c r="AE759" s="935"/>
      <c r="AF759" s="935"/>
      <c r="AG759" s="935"/>
      <c r="AH759" s="686"/>
      <c r="AI759" s="686"/>
      <c r="AJ759" s="686"/>
      <c r="AK759" s="686"/>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29" t="s">
        <v>97</v>
      </c>
      <c r="K762" s="610"/>
      <c r="L762" s="610"/>
      <c r="M762" s="610"/>
      <c r="N762" s="610"/>
      <c r="O762" s="610"/>
      <c r="P762" s="364" t="s">
        <v>23</v>
      </c>
      <c r="Q762" s="364"/>
      <c r="R762" s="364"/>
      <c r="S762" s="364"/>
      <c r="T762" s="364"/>
      <c r="U762" s="364"/>
      <c r="V762" s="364"/>
      <c r="W762" s="364"/>
      <c r="X762" s="364"/>
      <c r="Y762" s="660" t="s">
        <v>462</v>
      </c>
      <c r="Z762" s="660"/>
      <c r="AA762" s="660"/>
      <c r="AB762" s="660"/>
      <c r="AC762" s="429" t="s">
        <v>389</v>
      </c>
      <c r="AD762" s="429"/>
      <c r="AE762" s="429"/>
      <c r="AF762" s="429"/>
      <c r="AG762" s="429"/>
      <c r="AH762" s="660" t="s">
        <v>421</v>
      </c>
      <c r="AI762" s="364"/>
      <c r="AJ762" s="364"/>
      <c r="AK762" s="364"/>
      <c r="AL762" s="364" t="s">
        <v>24</v>
      </c>
      <c r="AM762" s="364"/>
      <c r="AN762" s="364"/>
      <c r="AO762" s="247"/>
      <c r="AP762" s="429" t="s">
        <v>466</v>
      </c>
      <c r="AQ762" s="429"/>
      <c r="AR762" s="429"/>
      <c r="AS762" s="429"/>
      <c r="AT762" s="429"/>
      <c r="AU762" s="429"/>
      <c r="AV762" s="429"/>
      <c r="AW762" s="429"/>
      <c r="AX762" s="429"/>
      <c r="AY762">
        <f>$AY$760</f>
        <v>0</v>
      </c>
    </row>
    <row r="763" spans="1:51" ht="26.25" customHeight="1" x14ac:dyDescent="0.15">
      <c r="A763" s="934">
        <v>1</v>
      </c>
      <c r="B763" s="934">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35"/>
      <c r="AD763" s="935"/>
      <c r="AE763" s="935"/>
      <c r="AF763" s="935"/>
      <c r="AG763" s="935"/>
      <c r="AH763" s="686"/>
      <c r="AI763" s="686"/>
      <c r="AJ763" s="686"/>
      <c r="AK763" s="686"/>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34">
        <v>2</v>
      </c>
      <c r="B764" s="934">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35"/>
      <c r="AD764" s="935"/>
      <c r="AE764" s="935"/>
      <c r="AF764" s="935"/>
      <c r="AG764" s="935"/>
      <c r="AH764" s="686"/>
      <c r="AI764" s="686"/>
      <c r="AJ764" s="686"/>
      <c r="AK764" s="686"/>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34">
        <v>3</v>
      </c>
      <c r="B765" s="934">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35"/>
      <c r="AD765" s="935"/>
      <c r="AE765" s="935"/>
      <c r="AF765" s="935"/>
      <c r="AG765" s="935"/>
      <c r="AH765" s="686"/>
      <c r="AI765" s="686"/>
      <c r="AJ765" s="686"/>
      <c r="AK765" s="686"/>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34">
        <v>4</v>
      </c>
      <c r="B766" s="934">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35"/>
      <c r="AD766" s="935"/>
      <c r="AE766" s="935"/>
      <c r="AF766" s="935"/>
      <c r="AG766" s="935"/>
      <c r="AH766" s="686"/>
      <c r="AI766" s="686"/>
      <c r="AJ766" s="686"/>
      <c r="AK766" s="686"/>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34">
        <v>5</v>
      </c>
      <c r="B767" s="934">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35"/>
      <c r="AD767" s="935"/>
      <c r="AE767" s="935"/>
      <c r="AF767" s="935"/>
      <c r="AG767" s="935"/>
      <c r="AH767" s="686"/>
      <c r="AI767" s="686"/>
      <c r="AJ767" s="686"/>
      <c r="AK767" s="686"/>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34">
        <v>6</v>
      </c>
      <c r="B768" s="934">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35"/>
      <c r="AD768" s="935"/>
      <c r="AE768" s="935"/>
      <c r="AF768" s="935"/>
      <c r="AG768" s="935"/>
      <c r="AH768" s="686"/>
      <c r="AI768" s="686"/>
      <c r="AJ768" s="686"/>
      <c r="AK768" s="686"/>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34">
        <v>7</v>
      </c>
      <c r="B769" s="934">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35"/>
      <c r="AD769" s="935"/>
      <c r="AE769" s="935"/>
      <c r="AF769" s="935"/>
      <c r="AG769" s="935"/>
      <c r="AH769" s="686"/>
      <c r="AI769" s="686"/>
      <c r="AJ769" s="686"/>
      <c r="AK769" s="686"/>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34">
        <v>8</v>
      </c>
      <c r="B770" s="934">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35"/>
      <c r="AD770" s="935"/>
      <c r="AE770" s="935"/>
      <c r="AF770" s="935"/>
      <c r="AG770" s="935"/>
      <c r="AH770" s="686"/>
      <c r="AI770" s="686"/>
      <c r="AJ770" s="686"/>
      <c r="AK770" s="686"/>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34">
        <v>9</v>
      </c>
      <c r="B771" s="934">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35"/>
      <c r="AD771" s="935"/>
      <c r="AE771" s="935"/>
      <c r="AF771" s="935"/>
      <c r="AG771" s="935"/>
      <c r="AH771" s="686"/>
      <c r="AI771" s="686"/>
      <c r="AJ771" s="686"/>
      <c r="AK771" s="686"/>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34">
        <v>10</v>
      </c>
      <c r="B772" s="934">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35"/>
      <c r="AD772" s="935"/>
      <c r="AE772" s="935"/>
      <c r="AF772" s="935"/>
      <c r="AG772" s="935"/>
      <c r="AH772" s="686"/>
      <c r="AI772" s="686"/>
      <c r="AJ772" s="686"/>
      <c r="AK772" s="686"/>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34">
        <v>11</v>
      </c>
      <c r="B773" s="934">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35"/>
      <c r="AD773" s="935"/>
      <c r="AE773" s="935"/>
      <c r="AF773" s="935"/>
      <c r="AG773" s="935"/>
      <c r="AH773" s="686"/>
      <c r="AI773" s="686"/>
      <c r="AJ773" s="686"/>
      <c r="AK773" s="686"/>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34">
        <v>12</v>
      </c>
      <c r="B774" s="934">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35"/>
      <c r="AD774" s="935"/>
      <c r="AE774" s="935"/>
      <c r="AF774" s="935"/>
      <c r="AG774" s="935"/>
      <c r="AH774" s="686"/>
      <c r="AI774" s="686"/>
      <c r="AJ774" s="686"/>
      <c r="AK774" s="686"/>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34">
        <v>13</v>
      </c>
      <c r="B775" s="934">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35"/>
      <c r="AD775" s="935"/>
      <c r="AE775" s="935"/>
      <c r="AF775" s="935"/>
      <c r="AG775" s="935"/>
      <c r="AH775" s="686"/>
      <c r="AI775" s="686"/>
      <c r="AJ775" s="686"/>
      <c r="AK775" s="686"/>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34">
        <v>14</v>
      </c>
      <c r="B776" s="934">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35"/>
      <c r="AD776" s="935"/>
      <c r="AE776" s="935"/>
      <c r="AF776" s="935"/>
      <c r="AG776" s="935"/>
      <c r="AH776" s="686"/>
      <c r="AI776" s="686"/>
      <c r="AJ776" s="686"/>
      <c r="AK776" s="686"/>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34">
        <v>15</v>
      </c>
      <c r="B777" s="934">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35"/>
      <c r="AD777" s="935"/>
      <c r="AE777" s="935"/>
      <c r="AF777" s="935"/>
      <c r="AG777" s="935"/>
      <c r="AH777" s="686"/>
      <c r="AI777" s="686"/>
      <c r="AJ777" s="686"/>
      <c r="AK777" s="686"/>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34">
        <v>16</v>
      </c>
      <c r="B778" s="934">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35"/>
      <c r="AD778" s="935"/>
      <c r="AE778" s="935"/>
      <c r="AF778" s="935"/>
      <c r="AG778" s="935"/>
      <c r="AH778" s="686"/>
      <c r="AI778" s="686"/>
      <c r="AJ778" s="686"/>
      <c r="AK778" s="686"/>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34">
        <v>17</v>
      </c>
      <c r="B779" s="934">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35"/>
      <c r="AD779" s="935"/>
      <c r="AE779" s="935"/>
      <c r="AF779" s="935"/>
      <c r="AG779" s="935"/>
      <c r="AH779" s="686"/>
      <c r="AI779" s="686"/>
      <c r="AJ779" s="686"/>
      <c r="AK779" s="686"/>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34">
        <v>18</v>
      </c>
      <c r="B780" s="934">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35"/>
      <c r="AD780" s="935"/>
      <c r="AE780" s="935"/>
      <c r="AF780" s="935"/>
      <c r="AG780" s="935"/>
      <c r="AH780" s="686"/>
      <c r="AI780" s="686"/>
      <c r="AJ780" s="686"/>
      <c r="AK780" s="686"/>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34">
        <v>19</v>
      </c>
      <c r="B781" s="934">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35"/>
      <c r="AD781" s="935"/>
      <c r="AE781" s="935"/>
      <c r="AF781" s="935"/>
      <c r="AG781" s="935"/>
      <c r="AH781" s="686"/>
      <c r="AI781" s="686"/>
      <c r="AJ781" s="686"/>
      <c r="AK781" s="686"/>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34">
        <v>20</v>
      </c>
      <c r="B782" s="934">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35"/>
      <c r="AD782" s="935"/>
      <c r="AE782" s="935"/>
      <c r="AF782" s="935"/>
      <c r="AG782" s="935"/>
      <c r="AH782" s="686"/>
      <c r="AI782" s="686"/>
      <c r="AJ782" s="686"/>
      <c r="AK782" s="686"/>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34">
        <v>21</v>
      </c>
      <c r="B783" s="934">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35"/>
      <c r="AD783" s="935"/>
      <c r="AE783" s="935"/>
      <c r="AF783" s="935"/>
      <c r="AG783" s="935"/>
      <c r="AH783" s="686"/>
      <c r="AI783" s="686"/>
      <c r="AJ783" s="686"/>
      <c r="AK783" s="686"/>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34">
        <v>22</v>
      </c>
      <c r="B784" s="934">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35"/>
      <c r="AD784" s="935"/>
      <c r="AE784" s="935"/>
      <c r="AF784" s="935"/>
      <c r="AG784" s="935"/>
      <c r="AH784" s="686"/>
      <c r="AI784" s="686"/>
      <c r="AJ784" s="686"/>
      <c r="AK784" s="686"/>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34">
        <v>23</v>
      </c>
      <c r="B785" s="934">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35"/>
      <c r="AD785" s="935"/>
      <c r="AE785" s="935"/>
      <c r="AF785" s="935"/>
      <c r="AG785" s="935"/>
      <c r="AH785" s="686"/>
      <c r="AI785" s="686"/>
      <c r="AJ785" s="686"/>
      <c r="AK785" s="686"/>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34">
        <v>24</v>
      </c>
      <c r="B786" s="934">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35"/>
      <c r="AD786" s="935"/>
      <c r="AE786" s="935"/>
      <c r="AF786" s="935"/>
      <c r="AG786" s="935"/>
      <c r="AH786" s="686"/>
      <c r="AI786" s="686"/>
      <c r="AJ786" s="686"/>
      <c r="AK786" s="686"/>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34">
        <v>25</v>
      </c>
      <c r="B787" s="934">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35"/>
      <c r="AD787" s="935"/>
      <c r="AE787" s="935"/>
      <c r="AF787" s="935"/>
      <c r="AG787" s="935"/>
      <c r="AH787" s="686"/>
      <c r="AI787" s="686"/>
      <c r="AJ787" s="686"/>
      <c r="AK787" s="686"/>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34">
        <v>26</v>
      </c>
      <c r="B788" s="934">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35"/>
      <c r="AD788" s="935"/>
      <c r="AE788" s="935"/>
      <c r="AF788" s="935"/>
      <c r="AG788" s="935"/>
      <c r="AH788" s="686"/>
      <c r="AI788" s="686"/>
      <c r="AJ788" s="686"/>
      <c r="AK788" s="686"/>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34">
        <v>27</v>
      </c>
      <c r="B789" s="934">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35"/>
      <c r="AD789" s="935"/>
      <c r="AE789" s="935"/>
      <c r="AF789" s="935"/>
      <c r="AG789" s="935"/>
      <c r="AH789" s="686"/>
      <c r="AI789" s="686"/>
      <c r="AJ789" s="686"/>
      <c r="AK789" s="686"/>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34">
        <v>28</v>
      </c>
      <c r="B790" s="934">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35"/>
      <c r="AD790" s="935"/>
      <c r="AE790" s="935"/>
      <c r="AF790" s="935"/>
      <c r="AG790" s="935"/>
      <c r="AH790" s="686"/>
      <c r="AI790" s="686"/>
      <c r="AJ790" s="686"/>
      <c r="AK790" s="686"/>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34">
        <v>29</v>
      </c>
      <c r="B791" s="934">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35"/>
      <c r="AD791" s="935"/>
      <c r="AE791" s="935"/>
      <c r="AF791" s="935"/>
      <c r="AG791" s="935"/>
      <c r="AH791" s="686"/>
      <c r="AI791" s="686"/>
      <c r="AJ791" s="686"/>
      <c r="AK791" s="686"/>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34">
        <v>30</v>
      </c>
      <c r="B792" s="934">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35"/>
      <c r="AD792" s="935"/>
      <c r="AE792" s="935"/>
      <c r="AF792" s="935"/>
      <c r="AG792" s="935"/>
      <c r="AH792" s="686"/>
      <c r="AI792" s="686"/>
      <c r="AJ792" s="686"/>
      <c r="AK792" s="686"/>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29" t="s">
        <v>97</v>
      </c>
      <c r="K795" s="610"/>
      <c r="L795" s="610"/>
      <c r="M795" s="610"/>
      <c r="N795" s="610"/>
      <c r="O795" s="610"/>
      <c r="P795" s="364" t="s">
        <v>23</v>
      </c>
      <c r="Q795" s="364"/>
      <c r="R795" s="364"/>
      <c r="S795" s="364"/>
      <c r="T795" s="364"/>
      <c r="U795" s="364"/>
      <c r="V795" s="364"/>
      <c r="W795" s="364"/>
      <c r="X795" s="364"/>
      <c r="Y795" s="660" t="s">
        <v>462</v>
      </c>
      <c r="Z795" s="660"/>
      <c r="AA795" s="660"/>
      <c r="AB795" s="660"/>
      <c r="AC795" s="429" t="s">
        <v>389</v>
      </c>
      <c r="AD795" s="429"/>
      <c r="AE795" s="429"/>
      <c r="AF795" s="429"/>
      <c r="AG795" s="429"/>
      <c r="AH795" s="660" t="s">
        <v>421</v>
      </c>
      <c r="AI795" s="364"/>
      <c r="AJ795" s="364"/>
      <c r="AK795" s="364"/>
      <c r="AL795" s="364" t="s">
        <v>24</v>
      </c>
      <c r="AM795" s="364"/>
      <c r="AN795" s="364"/>
      <c r="AO795" s="247"/>
      <c r="AP795" s="429" t="s">
        <v>466</v>
      </c>
      <c r="AQ795" s="429"/>
      <c r="AR795" s="429"/>
      <c r="AS795" s="429"/>
      <c r="AT795" s="429"/>
      <c r="AU795" s="429"/>
      <c r="AV795" s="429"/>
      <c r="AW795" s="429"/>
      <c r="AX795" s="429"/>
      <c r="AY795">
        <f>$AY$793</f>
        <v>0</v>
      </c>
    </row>
    <row r="796" spans="1:51" ht="26.25" customHeight="1" x14ac:dyDescent="0.15">
      <c r="A796" s="934">
        <v>1</v>
      </c>
      <c r="B796" s="934">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35"/>
      <c r="AD796" s="935"/>
      <c r="AE796" s="935"/>
      <c r="AF796" s="935"/>
      <c r="AG796" s="935"/>
      <c r="AH796" s="686"/>
      <c r="AI796" s="686"/>
      <c r="AJ796" s="686"/>
      <c r="AK796" s="686"/>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34">
        <v>2</v>
      </c>
      <c r="B797" s="934">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35"/>
      <c r="AD797" s="935"/>
      <c r="AE797" s="935"/>
      <c r="AF797" s="935"/>
      <c r="AG797" s="935"/>
      <c r="AH797" s="686"/>
      <c r="AI797" s="686"/>
      <c r="AJ797" s="686"/>
      <c r="AK797" s="686"/>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34">
        <v>3</v>
      </c>
      <c r="B798" s="934">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35"/>
      <c r="AD798" s="935"/>
      <c r="AE798" s="935"/>
      <c r="AF798" s="935"/>
      <c r="AG798" s="935"/>
      <c r="AH798" s="686"/>
      <c r="AI798" s="686"/>
      <c r="AJ798" s="686"/>
      <c r="AK798" s="686"/>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34">
        <v>4</v>
      </c>
      <c r="B799" s="934">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35"/>
      <c r="AD799" s="935"/>
      <c r="AE799" s="935"/>
      <c r="AF799" s="935"/>
      <c r="AG799" s="935"/>
      <c r="AH799" s="686"/>
      <c r="AI799" s="686"/>
      <c r="AJ799" s="686"/>
      <c r="AK799" s="686"/>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34">
        <v>5</v>
      </c>
      <c r="B800" s="934">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35"/>
      <c r="AD800" s="935"/>
      <c r="AE800" s="935"/>
      <c r="AF800" s="935"/>
      <c r="AG800" s="935"/>
      <c r="AH800" s="686"/>
      <c r="AI800" s="686"/>
      <c r="AJ800" s="686"/>
      <c r="AK800" s="686"/>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34">
        <v>6</v>
      </c>
      <c r="B801" s="934">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35"/>
      <c r="AD801" s="935"/>
      <c r="AE801" s="935"/>
      <c r="AF801" s="935"/>
      <c r="AG801" s="935"/>
      <c r="AH801" s="686"/>
      <c r="AI801" s="686"/>
      <c r="AJ801" s="686"/>
      <c r="AK801" s="686"/>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34">
        <v>7</v>
      </c>
      <c r="B802" s="934">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35"/>
      <c r="AD802" s="935"/>
      <c r="AE802" s="935"/>
      <c r="AF802" s="935"/>
      <c r="AG802" s="935"/>
      <c r="AH802" s="686"/>
      <c r="AI802" s="686"/>
      <c r="AJ802" s="686"/>
      <c r="AK802" s="686"/>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34">
        <v>8</v>
      </c>
      <c r="B803" s="934">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35"/>
      <c r="AD803" s="935"/>
      <c r="AE803" s="935"/>
      <c r="AF803" s="935"/>
      <c r="AG803" s="935"/>
      <c r="AH803" s="686"/>
      <c r="AI803" s="686"/>
      <c r="AJ803" s="686"/>
      <c r="AK803" s="686"/>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34">
        <v>9</v>
      </c>
      <c r="B804" s="934">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35"/>
      <c r="AD804" s="935"/>
      <c r="AE804" s="935"/>
      <c r="AF804" s="935"/>
      <c r="AG804" s="935"/>
      <c r="AH804" s="686"/>
      <c r="AI804" s="686"/>
      <c r="AJ804" s="686"/>
      <c r="AK804" s="686"/>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34">
        <v>10</v>
      </c>
      <c r="B805" s="934">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35"/>
      <c r="AD805" s="935"/>
      <c r="AE805" s="935"/>
      <c r="AF805" s="935"/>
      <c r="AG805" s="935"/>
      <c r="AH805" s="686"/>
      <c r="AI805" s="686"/>
      <c r="AJ805" s="686"/>
      <c r="AK805" s="686"/>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34">
        <v>11</v>
      </c>
      <c r="B806" s="934">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35"/>
      <c r="AD806" s="935"/>
      <c r="AE806" s="935"/>
      <c r="AF806" s="935"/>
      <c r="AG806" s="935"/>
      <c r="AH806" s="686"/>
      <c r="AI806" s="686"/>
      <c r="AJ806" s="686"/>
      <c r="AK806" s="686"/>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34">
        <v>12</v>
      </c>
      <c r="B807" s="934">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35"/>
      <c r="AD807" s="935"/>
      <c r="AE807" s="935"/>
      <c r="AF807" s="935"/>
      <c r="AG807" s="935"/>
      <c r="AH807" s="686"/>
      <c r="AI807" s="686"/>
      <c r="AJ807" s="686"/>
      <c r="AK807" s="686"/>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34">
        <v>13</v>
      </c>
      <c r="B808" s="934">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35"/>
      <c r="AD808" s="935"/>
      <c r="AE808" s="935"/>
      <c r="AF808" s="935"/>
      <c r="AG808" s="935"/>
      <c r="AH808" s="686"/>
      <c r="AI808" s="686"/>
      <c r="AJ808" s="686"/>
      <c r="AK808" s="686"/>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34">
        <v>14</v>
      </c>
      <c r="B809" s="934">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35"/>
      <c r="AD809" s="935"/>
      <c r="AE809" s="935"/>
      <c r="AF809" s="935"/>
      <c r="AG809" s="935"/>
      <c r="AH809" s="686"/>
      <c r="AI809" s="686"/>
      <c r="AJ809" s="686"/>
      <c r="AK809" s="686"/>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34">
        <v>15</v>
      </c>
      <c r="B810" s="934">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35"/>
      <c r="AD810" s="935"/>
      <c r="AE810" s="935"/>
      <c r="AF810" s="935"/>
      <c r="AG810" s="935"/>
      <c r="AH810" s="686"/>
      <c r="AI810" s="686"/>
      <c r="AJ810" s="686"/>
      <c r="AK810" s="686"/>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34">
        <v>16</v>
      </c>
      <c r="B811" s="934">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35"/>
      <c r="AD811" s="935"/>
      <c r="AE811" s="935"/>
      <c r="AF811" s="935"/>
      <c r="AG811" s="935"/>
      <c r="AH811" s="686"/>
      <c r="AI811" s="686"/>
      <c r="AJ811" s="686"/>
      <c r="AK811" s="686"/>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34">
        <v>17</v>
      </c>
      <c r="B812" s="934">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35"/>
      <c r="AD812" s="935"/>
      <c r="AE812" s="935"/>
      <c r="AF812" s="935"/>
      <c r="AG812" s="935"/>
      <c r="AH812" s="686"/>
      <c r="AI812" s="686"/>
      <c r="AJ812" s="686"/>
      <c r="AK812" s="686"/>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34">
        <v>18</v>
      </c>
      <c r="B813" s="934">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35"/>
      <c r="AD813" s="935"/>
      <c r="AE813" s="935"/>
      <c r="AF813" s="935"/>
      <c r="AG813" s="935"/>
      <c r="AH813" s="686"/>
      <c r="AI813" s="686"/>
      <c r="AJ813" s="686"/>
      <c r="AK813" s="686"/>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34">
        <v>19</v>
      </c>
      <c r="B814" s="934">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35"/>
      <c r="AD814" s="935"/>
      <c r="AE814" s="935"/>
      <c r="AF814" s="935"/>
      <c r="AG814" s="935"/>
      <c r="AH814" s="686"/>
      <c r="AI814" s="686"/>
      <c r="AJ814" s="686"/>
      <c r="AK814" s="686"/>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34">
        <v>20</v>
      </c>
      <c r="B815" s="934">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35"/>
      <c r="AD815" s="935"/>
      <c r="AE815" s="935"/>
      <c r="AF815" s="935"/>
      <c r="AG815" s="935"/>
      <c r="AH815" s="686"/>
      <c r="AI815" s="686"/>
      <c r="AJ815" s="686"/>
      <c r="AK815" s="686"/>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34">
        <v>21</v>
      </c>
      <c r="B816" s="934">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35"/>
      <c r="AD816" s="935"/>
      <c r="AE816" s="935"/>
      <c r="AF816" s="935"/>
      <c r="AG816" s="935"/>
      <c r="AH816" s="686"/>
      <c r="AI816" s="686"/>
      <c r="AJ816" s="686"/>
      <c r="AK816" s="686"/>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34">
        <v>22</v>
      </c>
      <c r="B817" s="934">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35"/>
      <c r="AD817" s="935"/>
      <c r="AE817" s="935"/>
      <c r="AF817" s="935"/>
      <c r="AG817" s="935"/>
      <c r="AH817" s="686"/>
      <c r="AI817" s="686"/>
      <c r="AJ817" s="686"/>
      <c r="AK817" s="686"/>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34">
        <v>23</v>
      </c>
      <c r="B818" s="934">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35"/>
      <c r="AD818" s="935"/>
      <c r="AE818" s="935"/>
      <c r="AF818" s="935"/>
      <c r="AG818" s="935"/>
      <c r="AH818" s="686"/>
      <c r="AI818" s="686"/>
      <c r="AJ818" s="686"/>
      <c r="AK818" s="686"/>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34">
        <v>24</v>
      </c>
      <c r="B819" s="934">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35"/>
      <c r="AD819" s="935"/>
      <c r="AE819" s="935"/>
      <c r="AF819" s="935"/>
      <c r="AG819" s="935"/>
      <c r="AH819" s="686"/>
      <c r="AI819" s="686"/>
      <c r="AJ819" s="686"/>
      <c r="AK819" s="686"/>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34">
        <v>25</v>
      </c>
      <c r="B820" s="934">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35"/>
      <c r="AD820" s="935"/>
      <c r="AE820" s="935"/>
      <c r="AF820" s="935"/>
      <c r="AG820" s="935"/>
      <c r="AH820" s="686"/>
      <c r="AI820" s="686"/>
      <c r="AJ820" s="686"/>
      <c r="AK820" s="686"/>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34">
        <v>26</v>
      </c>
      <c r="B821" s="934">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35"/>
      <c r="AD821" s="935"/>
      <c r="AE821" s="935"/>
      <c r="AF821" s="935"/>
      <c r="AG821" s="935"/>
      <c r="AH821" s="686"/>
      <c r="AI821" s="686"/>
      <c r="AJ821" s="686"/>
      <c r="AK821" s="686"/>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34">
        <v>27</v>
      </c>
      <c r="B822" s="934">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35"/>
      <c r="AD822" s="935"/>
      <c r="AE822" s="935"/>
      <c r="AF822" s="935"/>
      <c r="AG822" s="935"/>
      <c r="AH822" s="686"/>
      <c r="AI822" s="686"/>
      <c r="AJ822" s="686"/>
      <c r="AK822" s="686"/>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34">
        <v>28</v>
      </c>
      <c r="B823" s="934">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35"/>
      <c r="AD823" s="935"/>
      <c r="AE823" s="935"/>
      <c r="AF823" s="935"/>
      <c r="AG823" s="935"/>
      <c r="AH823" s="686"/>
      <c r="AI823" s="686"/>
      <c r="AJ823" s="686"/>
      <c r="AK823" s="686"/>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34">
        <v>29</v>
      </c>
      <c r="B824" s="934">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35"/>
      <c r="AD824" s="935"/>
      <c r="AE824" s="935"/>
      <c r="AF824" s="935"/>
      <c r="AG824" s="935"/>
      <c r="AH824" s="686"/>
      <c r="AI824" s="686"/>
      <c r="AJ824" s="686"/>
      <c r="AK824" s="686"/>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34">
        <v>30</v>
      </c>
      <c r="B825" s="934">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35"/>
      <c r="AD825" s="935"/>
      <c r="AE825" s="935"/>
      <c r="AF825" s="935"/>
      <c r="AG825" s="935"/>
      <c r="AH825" s="686"/>
      <c r="AI825" s="686"/>
      <c r="AJ825" s="686"/>
      <c r="AK825" s="686"/>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29" t="s">
        <v>97</v>
      </c>
      <c r="K828" s="610"/>
      <c r="L828" s="610"/>
      <c r="M828" s="610"/>
      <c r="N828" s="610"/>
      <c r="O828" s="610"/>
      <c r="P828" s="364" t="s">
        <v>23</v>
      </c>
      <c r="Q828" s="364"/>
      <c r="R828" s="364"/>
      <c r="S828" s="364"/>
      <c r="T828" s="364"/>
      <c r="U828" s="364"/>
      <c r="V828" s="364"/>
      <c r="W828" s="364"/>
      <c r="X828" s="364"/>
      <c r="Y828" s="660" t="s">
        <v>462</v>
      </c>
      <c r="Z828" s="660"/>
      <c r="AA828" s="660"/>
      <c r="AB828" s="660"/>
      <c r="AC828" s="429" t="s">
        <v>389</v>
      </c>
      <c r="AD828" s="429"/>
      <c r="AE828" s="429"/>
      <c r="AF828" s="429"/>
      <c r="AG828" s="429"/>
      <c r="AH828" s="660" t="s">
        <v>421</v>
      </c>
      <c r="AI828" s="364"/>
      <c r="AJ828" s="364"/>
      <c r="AK828" s="364"/>
      <c r="AL828" s="364" t="s">
        <v>24</v>
      </c>
      <c r="AM828" s="364"/>
      <c r="AN828" s="364"/>
      <c r="AO828" s="247"/>
      <c r="AP828" s="429" t="s">
        <v>466</v>
      </c>
      <c r="AQ828" s="429"/>
      <c r="AR828" s="429"/>
      <c r="AS828" s="429"/>
      <c r="AT828" s="429"/>
      <c r="AU828" s="429"/>
      <c r="AV828" s="429"/>
      <c r="AW828" s="429"/>
      <c r="AX828" s="429"/>
      <c r="AY828">
        <f>$AY$826</f>
        <v>0</v>
      </c>
    </row>
    <row r="829" spans="1:51" ht="26.25" customHeight="1" x14ac:dyDescent="0.15">
      <c r="A829" s="934">
        <v>1</v>
      </c>
      <c r="B829" s="934">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35"/>
      <c r="AD829" s="935"/>
      <c r="AE829" s="935"/>
      <c r="AF829" s="935"/>
      <c r="AG829" s="935"/>
      <c r="AH829" s="686"/>
      <c r="AI829" s="686"/>
      <c r="AJ829" s="686"/>
      <c r="AK829" s="686"/>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34">
        <v>2</v>
      </c>
      <c r="B830" s="934">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35"/>
      <c r="AD830" s="935"/>
      <c r="AE830" s="935"/>
      <c r="AF830" s="935"/>
      <c r="AG830" s="935"/>
      <c r="AH830" s="686"/>
      <c r="AI830" s="686"/>
      <c r="AJ830" s="686"/>
      <c r="AK830" s="686"/>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34">
        <v>3</v>
      </c>
      <c r="B831" s="934">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35"/>
      <c r="AD831" s="935"/>
      <c r="AE831" s="935"/>
      <c r="AF831" s="935"/>
      <c r="AG831" s="935"/>
      <c r="AH831" s="686"/>
      <c r="AI831" s="686"/>
      <c r="AJ831" s="686"/>
      <c r="AK831" s="686"/>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34">
        <v>4</v>
      </c>
      <c r="B832" s="934">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35"/>
      <c r="AD832" s="935"/>
      <c r="AE832" s="935"/>
      <c r="AF832" s="935"/>
      <c r="AG832" s="935"/>
      <c r="AH832" s="686"/>
      <c r="AI832" s="686"/>
      <c r="AJ832" s="686"/>
      <c r="AK832" s="686"/>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34">
        <v>5</v>
      </c>
      <c r="B833" s="934">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35"/>
      <c r="AD833" s="935"/>
      <c r="AE833" s="935"/>
      <c r="AF833" s="935"/>
      <c r="AG833" s="935"/>
      <c r="AH833" s="686"/>
      <c r="AI833" s="686"/>
      <c r="AJ833" s="686"/>
      <c r="AK833" s="686"/>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34">
        <v>6</v>
      </c>
      <c r="B834" s="934">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35"/>
      <c r="AD834" s="935"/>
      <c r="AE834" s="935"/>
      <c r="AF834" s="935"/>
      <c r="AG834" s="935"/>
      <c r="AH834" s="686"/>
      <c r="AI834" s="686"/>
      <c r="AJ834" s="686"/>
      <c r="AK834" s="686"/>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34">
        <v>7</v>
      </c>
      <c r="B835" s="934">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35"/>
      <c r="AD835" s="935"/>
      <c r="AE835" s="935"/>
      <c r="AF835" s="935"/>
      <c r="AG835" s="935"/>
      <c r="AH835" s="686"/>
      <c r="AI835" s="686"/>
      <c r="AJ835" s="686"/>
      <c r="AK835" s="686"/>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34">
        <v>8</v>
      </c>
      <c r="B836" s="934">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35"/>
      <c r="AD836" s="935"/>
      <c r="AE836" s="935"/>
      <c r="AF836" s="935"/>
      <c r="AG836" s="935"/>
      <c r="AH836" s="686"/>
      <c r="AI836" s="686"/>
      <c r="AJ836" s="686"/>
      <c r="AK836" s="686"/>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34">
        <v>9</v>
      </c>
      <c r="B837" s="934">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35"/>
      <c r="AD837" s="935"/>
      <c r="AE837" s="935"/>
      <c r="AF837" s="935"/>
      <c r="AG837" s="935"/>
      <c r="AH837" s="686"/>
      <c r="AI837" s="686"/>
      <c r="AJ837" s="686"/>
      <c r="AK837" s="686"/>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34">
        <v>10</v>
      </c>
      <c r="B838" s="934">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35"/>
      <c r="AD838" s="935"/>
      <c r="AE838" s="935"/>
      <c r="AF838" s="935"/>
      <c r="AG838" s="935"/>
      <c r="AH838" s="686"/>
      <c r="AI838" s="686"/>
      <c r="AJ838" s="686"/>
      <c r="AK838" s="686"/>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34">
        <v>11</v>
      </c>
      <c r="B839" s="934">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35"/>
      <c r="AD839" s="935"/>
      <c r="AE839" s="935"/>
      <c r="AF839" s="935"/>
      <c r="AG839" s="935"/>
      <c r="AH839" s="686"/>
      <c r="AI839" s="686"/>
      <c r="AJ839" s="686"/>
      <c r="AK839" s="686"/>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34">
        <v>12</v>
      </c>
      <c r="B840" s="934">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35"/>
      <c r="AD840" s="935"/>
      <c r="AE840" s="935"/>
      <c r="AF840" s="935"/>
      <c r="AG840" s="935"/>
      <c r="AH840" s="686"/>
      <c r="AI840" s="686"/>
      <c r="AJ840" s="686"/>
      <c r="AK840" s="686"/>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34">
        <v>13</v>
      </c>
      <c r="B841" s="934">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35"/>
      <c r="AD841" s="935"/>
      <c r="AE841" s="935"/>
      <c r="AF841" s="935"/>
      <c r="AG841" s="935"/>
      <c r="AH841" s="686"/>
      <c r="AI841" s="686"/>
      <c r="AJ841" s="686"/>
      <c r="AK841" s="686"/>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34">
        <v>14</v>
      </c>
      <c r="B842" s="934">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35"/>
      <c r="AD842" s="935"/>
      <c r="AE842" s="935"/>
      <c r="AF842" s="935"/>
      <c r="AG842" s="935"/>
      <c r="AH842" s="686"/>
      <c r="AI842" s="686"/>
      <c r="AJ842" s="686"/>
      <c r="AK842" s="686"/>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34">
        <v>15</v>
      </c>
      <c r="B843" s="934">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35"/>
      <c r="AD843" s="935"/>
      <c r="AE843" s="935"/>
      <c r="AF843" s="935"/>
      <c r="AG843" s="935"/>
      <c r="AH843" s="686"/>
      <c r="AI843" s="686"/>
      <c r="AJ843" s="686"/>
      <c r="AK843" s="686"/>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34">
        <v>16</v>
      </c>
      <c r="B844" s="934">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35"/>
      <c r="AD844" s="935"/>
      <c r="AE844" s="935"/>
      <c r="AF844" s="935"/>
      <c r="AG844" s="935"/>
      <c r="AH844" s="686"/>
      <c r="AI844" s="686"/>
      <c r="AJ844" s="686"/>
      <c r="AK844" s="686"/>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34">
        <v>17</v>
      </c>
      <c r="B845" s="934">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35"/>
      <c r="AD845" s="935"/>
      <c r="AE845" s="935"/>
      <c r="AF845" s="935"/>
      <c r="AG845" s="935"/>
      <c r="AH845" s="686"/>
      <c r="AI845" s="686"/>
      <c r="AJ845" s="686"/>
      <c r="AK845" s="686"/>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34">
        <v>18</v>
      </c>
      <c r="B846" s="934">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35"/>
      <c r="AD846" s="935"/>
      <c r="AE846" s="935"/>
      <c r="AF846" s="935"/>
      <c r="AG846" s="935"/>
      <c r="AH846" s="686"/>
      <c r="AI846" s="686"/>
      <c r="AJ846" s="686"/>
      <c r="AK846" s="686"/>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34">
        <v>19</v>
      </c>
      <c r="B847" s="934">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35"/>
      <c r="AD847" s="935"/>
      <c r="AE847" s="935"/>
      <c r="AF847" s="935"/>
      <c r="AG847" s="935"/>
      <c r="AH847" s="686"/>
      <c r="AI847" s="686"/>
      <c r="AJ847" s="686"/>
      <c r="AK847" s="686"/>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34">
        <v>20</v>
      </c>
      <c r="B848" s="934">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35"/>
      <c r="AD848" s="935"/>
      <c r="AE848" s="935"/>
      <c r="AF848" s="935"/>
      <c r="AG848" s="935"/>
      <c r="AH848" s="686"/>
      <c r="AI848" s="686"/>
      <c r="AJ848" s="686"/>
      <c r="AK848" s="686"/>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34">
        <v>21</v>
      </c>
      <c r="B849" s="934">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35"/>
      <c r="AD849" s="935"/>
      <c r="AE849" s="935"/>
      <c r="AF849" s="935"/>
      <c r="AG849" s="935"/>
      <c r="AH849" s="686"/>
      <c r="AI849" s="686"/>
      <c r="AJ849" s="686"/>
      <c r="AK849" s="686"/>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34">
        <v>22</v>
      </c>
      <c r="B850" s="934">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35"/>
      <c r="AD850" s="935"/>
      <c r="AE850" s="935"/>
      <c r="AF850" s="935"/>
      <c r="AG850" s="935"/>
      <c r="AH850" s="686"/>
      <c r="AI850" s="686"/>
      <c r="AJ850" s="686"/>
      <c r="AK850" s="686"/>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34">
        <v>23</v>
      </c>
      <c r="B851" s="934">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35"/>
      <c r="AD851" s="935"/>
      <c r="AE851" s="935"/>
      <c r="AF851" s="935"/>
      <c r="AG851" s="935"/>
      <c r="AH851" s="686"/>
      <c r="AI851" s="686"/>
      <c r="AJ851" s="686"/>
      <c r="AK851" s="686"/>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34">
        <v>24</v>
      </c>
      <c r="B852" s="934">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35"/>
      <c r="AD852" s="935"/>
      <c r="AE852" s="935"/>
      <c r="AF852" s="935"/>
      <c r="AG852" s="935"/>
      <c r="AH852" s="686"/>
      <c r="AI852" s="686"/>
      <c r="AJ852" s="686"/>
      <c r="AK852" s="686"/>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34">
        <v>25</v>
      </c>
      <c r="B853" s="934">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35"/>
      <c r="AD853" s="935"/>
      <c r="AE853" s="935"/>
      <c r="AF853" s="935"/>
      <c r="AG853" s="935"/>
      <c r="AH853" s="686"/>
      <c r="AI853" s="686"/>
      <c r="AJ853" s="686"/>
      <c r="AK853" s="686"/>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34">
        <v>26</v>
      </c>
      <c r="B854" s="934">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35"/>
      <c r="AD854" s="935"/>
      <c r="AE854" s="935"/>
      <c r="AF854" s="935"/>
      <c r="AG854" s="935"/>
      <c r="AH854" s="686"/>
      <c r="AI854" s="686"/>
      <c r="AJ854" s="686"/>
      <c r="AK854" s="686"/>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34">
        <v>27</v>
      </c>
      <c r="B855" s="934">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35"/>
      <c r="AD855" s="935"/>
      <c r="AE855" s="935"/>
      <c r="AF855" s="935"/>
      <c r="AG855" s="935"/>
      <c r="AH855" s="686"/>
      <c r="AI855" s="686"/>
      <c r="AJ855" s="686"/>
      <c r="AK855" s="686"/>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34">
        <v>28</v>
      </c>
      <c r="B856" s="934">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35"/>
      <c r="AD856" s="935"/>
      <c r="AE856" s="935"/>
      <c r="AF856" s="935"/>
      <c r="AG856" s="935"/>
      <c r="AH856" s="686"/>
      <c r="AI856" s="686"/>
      <c r="AJ856" s="686"/>
      <c r="AK856" s="686"/>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34">
        <v>29</v>
      </c>
      <c r="B857" s="934">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35"/>
      <c r="AD857" s="935"/>
      <c r="AE857" s="935"/>
      <c r="AF857" s="935"/>
      <c r="AG857" s="935"/>
      <c r="AH857" s="686"/>
      <c r="AI857" s="686"/>
      <c r="AJ857" s="686"/>
      <c r="AK857" s="686"/>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34">
        <v>30</v>
      </c>
      <c r="B858" s="934">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35"/>
      <c r="AD858" s="935"/>
      <c r="AE858" s="935"/>
      <c r="AF858" s="935"/>
      <c r="AG858" s="935"/>
      <c r="AH858" s="686"/>
      <c r="AI858" s="686"/>
      <c r="AJ858" s="686"/>
      <c r="AK858" s="686"/>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29" t="s">
        <v>97</v>
      </c>
      <c r="K861" s="610"/>
      <c r="L861" s="610"/>
      <c r="M861" s="610"/>
      <c r="N861" s="610"/>
      <c r="O861" s="610"/>
      <c r="P861" s="364" t="s">
        <v>23</v>
      </c>
      <c r="Q861" s="364"/>
      <c r="R861" s="364"/>
      <c r="S861" s="364"/>
      <c r="T861" s="364"/>
      <c r="U861" s="364"/>
      <c r="V861" s="364"/>
      <c r="W861" s="364"/>
      <c r="X861" s="364"/>
      <c r="Y861" s="660" t="s">
        <v>462</v>
      </c>
      <c r="Z861" s="660"/>
      <c r="AA861" s="660"/>
      <c r="AB861" s="660"/>
      <c r="AC861" s="429" t="s">
        <v>389</v>
      </c>
      <c r="AD861" s="429"/>
      <c r="AE861" s="429"/>
      <c r="AF861" s="429"/>
      <c r="AG861" s="429"/>
      <c r="AH861" s="660" t="s">
        <v>421</v>
      </c>
      <c r="AI861" s="364"/>
      <c r="AJ861" s="364"/>
      <c r="AK861" s="364"/>
      <c r="AL861" s="364" t="s">
        <v>24</v>
      </c>
      <c r="AM861" s="364"/>
      <c r="AN861" s="364"/>
      <c r="AO861" s="247"/>
      <c r="AP861" s="429" t="s">
        <v>466</v>
      </c>
      <c r="AQ861" s="429"/>
      <c r="AR861" s="429"/>
      <c r="AS861" s="429"/>
      <c r="AT861" s="429"/>
      <c r="AU861" s="429"/>
      <c r="AV861" s="429"/>
      <c r="AW861" s="429"/>
      <c r="AX861" s="429"/>
      <c r="AY861">
        <f>$AY$859</f>
        <v>0</v>
      </c>
    </row>
    <row r="862" spans="1:51" ht="26.25" customHeight="1" x14ac:dyDescent="0.15">
      <c r="A862" s="934">
        <v>1</v>
      </c>
      <c r="B862" s="934">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35"/>
      <c r="AD862" s="935"/>
      <c r="AE862" s="935"/>
      <c r="AF862" s="935"/>
      <c r="AG862" s="935"/>
      <c r="AH862" s="686"/>
      <c r="AI862" s="686"/>
      <c r="AJ862" s="686"/>
      <c r="AK862" s="686"/>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34">
        <v>2</v>
      </c>
      <c r="B863" s="934">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35"/>
      <c r="AD863" s="935"/>
      <c r="AE863" s="935"/>
      <c r="AF863" s="935"/>
      <c r="AG863" s="935"/>
      <c r="AH863" s="686"/>
      <c r="AI863" s="686"/>
      <c r="AJ863" s="686"/>
      <c r="AK863" s="686"/>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34">
        <v>3</v>
      </c>
      <c r="B864" s="934">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35"/>
      <c r="AD864" s="935"/>
      <c r="AE864" s="935"/>
      <c r="AF864" s="935"/>
      <c r="AG864" s="935"/>
      <c r="AH864" s="686"/>
      <c r="AI864" s="686"/>
      <c r="AJ864" s="686"/>
      <c r="AK864" s="686"/>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34">
        <v>4</v>
      </c>
      <c r="B865" s="934">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35"/>
      <c r="AD865" s="935"/>
      <c r="AE865" s="935"/>
      <c r="AF865" s="935"/>
      <c r="AG865" s="935"/>
      <c r="AH865" s="686"/>
      <c r="AI865" s="686"/>
      <c r="AJ865" s="686"/>
      <c r="AK865" s="686"/>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34">
        <v>5</v>
      </c>
      <c r="B866" s="934">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35"/>
      <c r="AD866" s="935"/>
      <c r="AE866" s="935"/>
      <c r="AF866" s="935"/>
      <c r="AG866" s="935"/>
      <c r="AH866" s="686"/>
      <c r="AI866" s="686"/>
      <c r="AJ866" s="686"/>
      <c r="AK866" s="686"/>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34">
        <v>6</v>
      </c>
      <c r="B867" s="934">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35"/>
      <c r="AD867" s="935"/>
      <c r="AE867" s="935"/>
      <c r="AF867" s="935"/>
      <c r="AG867" s="935"/>
      <c r="AH867" s="686"/>
      <c r="AI867" s="686"/>
      <c r="AJ867" s="686"/>
      <c r="AK867" s="686"/>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34">
        <v>7</v>
      </c>
      <c r="B868" s="934">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35"/>
      <c r="AD868" s="935"/>
      <c r="AE868" s="935"/>
      <c r="AF868" s="935"/>
      <c r="AG868" s="935"/>
      <c r="AH868" s="686"/>
      <c r="AI868" s="686"/>
      <c r="AJ868" s="686"/>
      <c r="AK868" s="686"/>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34">
        <v>8</v>
      </c>
      <c r="B869" s="934">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35"/>
      <c r="AD869" s="935"/>
      <c r="AE869" s="935"/>
      <c r="AF869" s="935"/>
      <c r="AG869" s="935"/>
      <c r="AH869" s="686"/>
      <c r="AI869" s="686"/>
      <c r="AJ869" s="686"/>
      <c r="AK869" s="686"/>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34">
        <v>9</v>
      </c>
      <c r="B870" s="934">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35"/>
      <c r="AD870" s="935"/>
      <c r="AE870" s="935"/>
      <c r="AF870" s="935"/>
      <c r="AG870" s="935"/>
      <c r="AH870" s="686"/>
      <c r="AI870" s="686"/>
      <c r="AJ870" s="686"/>
      <c r="AK870" s="686"/>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34">
        <v>10</v>
      </c>
      <c r="B871" s="934">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35"/>
      <c r="AD871" s="935"/>
      <c r="AE871" s="935"/>
      <c r="AF871" s="935"/>
      <c r="AG871" s="935"/>
      <c r="AH871" s="686"/>
      <c r="AI871" s="686"/>
      <c r="AJ871" s="686"/>
      <c r="AK871" s="686"/>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34">
        <v>11</v>
      </c>
      <c r="B872" s="934">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35"/>
      <c r="AD872" s="935"/>
      <c r="AE872" s="935"/>
      <c r="AF872" s="935"/>
      <c r="AG872" s="935"/>
      <c r="AH872" s="686"/>
      <c r="AI872" s="686"/>
      <c r="AJ872" s="686"/>
      <c r="AK872" s="686"/>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34">
        <v>12</v>
      </c>
      <c r="B873" s="934">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35"/>
      <c r="AD873" s="935"/>
      <c r="AE873" s="935"/>
      <c r="AF873" s="935"/>
      <c r="AG873" s="935"/>
      <c r="AH873" s="686"/>
      <c r="AI873" s="686"/>
      <c r="AJ873" s="686"/>
      <c r="AK873" s="686"/>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34">
        <v>13</v>
      </c>
      <c r="B874" s="934">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35"/>
      <c r="AD874" s="935"/>
      <c r="AE874" s="935"/>
      <c r="AF874" s="935"/>
      <c r="AG874" s="935"/>
      <c r="AH874" s="686"/>
      <c r="AI874" s="686"/>
      <c r="AJ874" s="686"/>
      <c r="AK874" s="686"/>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34">
        <v>14</v>
      </c>
      <c r="B875" s="934">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35"/>
      <c r="AD875" s="935"/>
      <c r="AE875" s="935"/>
      <c r="AF875" s="935"/>
      <c r="AG875" s="935"/>
      <c r="AH875" s="686"/>
      <c r="AI875" s="686"/>
      <c r="AJ875" s="686"/>
      <c r="AK875" s="686"/>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34">
        <v>15</v>
      </c>
      <c r="B876" s="934">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35"/>
      <c r="AD876" s="935"/>
      <c r="AE876" s="935"/>
      <c r="AF876" s="935"/>
      <c r="AG876" s="935"/>
      <c r="AH876" s="686"/>
      <c r="AI876" s="686"/>
      <c r="AJ876" s="686"/>
      <c r="AK876" s="686"/>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34">
        <v>16</v>
      </c>
      <c r="B877" s="934">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35"/>
      <c r="AD877" s="935"/>
      <c r="AE877" s="935"/>
      <c r="AF877" s="935"/>
      <c r="AG877" s="935"/>
      <c r="AH877" s="686"/>
      <c r="AI877" s="686"/>
      <c r="AJ877" s="686"/>
      <c r="AK877" s="686"/>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34">
        <v>17</v>
      </c>
      <c r="B878" s="934">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35"/>
      <c r="AD878" s="935"/>
      <c r="AE878" s="935"/>
      <c r="AF878" s="935"/>
      <c r="AG878" s="935"/>
      <c r="AH878" s="686"/>
      <c r="AI878" s="686"/>
      <c r="AJ878" s="686"/>
      <c r="AK878" s="686"/>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34">
        <v>18</v>
      </c>
      <c r="B879" s="934">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35"/>
      <c r="AD879" s="935"/>
      <c r="AE879" s="935"/>
      <c r="AF879" s="935"/>
      <c r="AG879" s="935"/>
      <c r="AH879" s="686"/>
      <c r="AI879" s="686"/>
      <c r="AJ879" s="686"/>
      <c r="AK879" s="686"/>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34">
        <v>19</v>
      </c>
      <c r="B880" s="934">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35"/>
      <c r="AD880" s="935"/>
      <c r="AE880" s="935"/>
      <c r="AF880" s="935"/>
      <c r="AG880" s="935"/>
      <c r="AH880" s="686"/>
      <c r="AI880" s="686"/>
      <c r="AJ880" s="686"/>
      <c r="AK880" s="686"/>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34">
        <v>20</v>
      </c>
      <c r="B881" s="934">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35"/>
      <c r="AD881" s="935"/>
      <c r="AE881" s="935"/>
      <c r="AF881" s="935"/>
      <c r="AG881" s="935"/>
      <c r="AH881" s="686"/>
      <c r="AI881" s="686"/>
      <c r="AJ881" s="686"/>
      <c r="AK881" s="686"/>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34">
        <v>21</v>
      </c>
      <c r="B882" s="934">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35"/>
      <c r="AD882" s="935"/>
      <c r="AE882" s="935"/>
      <c r="AF882" s="935"/>
      <c r="AG882" s="935"/>
      <c r="AH882" s="686"/>
      <c r="AI882" s="686"/>
      <c r="AJ882" s="686"/>
      <c r="AK882" s="686"/>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34">
        <v>22</v>
      </c>
      <c r="B883" s="934">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35"/>
      <c r="AD883" s="935"/>
      <c r="AE883" s="935"/>
      <c r="AF883" s="935"/>
      <c r="AG883" s="935"/>
      <c r="AH883" s="686"/>
      <c r="AI883" s="686"/>
      <c r="AJ883" s="686"/>
      <c r="AK883" s="686"/>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34">
        <v>23</v>
      </c>
      <c r="B884" s="934">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35"/>
      <c r="AD884" s="935"/>
      <c r="AE884" s="935"/>
      <c r="AF884" s="935"/>
      <c r="AG884" s="935"/>
      <c r="AH884" s="686"/>
      <c r="AI884" s="686"/>
      <c r="AJ884" s="686"/>
      <c r="AK884" s="686"/>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34">
        <v>24</v>
      </c>
      <c r="B885" s="934">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35"/>
      <c r="AD885" s="935"/>
      <c r="AE885" s="935"/>
      <c r="AF885" s="935"/>
      <c r="AG885" s="935"/>
      <c r="AH885" s="686"/>
      <c r="AI885" s="686"/>
      <c r="AJ885" s="686"/>
      <c r="AK885" s="686"/>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34">
        <v>25</v>
      </c>
      <c r="B886" s="934">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35"/>
      <c r="AD886" s="935"/>
      <c r="AE886" s="935"/>
      <c r="AF886" s="935"/>
      <c r="AG886" s="935"/>
      <c r="AH886" s="686"/>
      <c r="AI886" s="686"/>
      <c r="AJ886" s="686"/>
      <c r="AK886" s="686"/>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34">
        <v>26</v>
      </c>
      <c r="B887" s="934">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35"/>
      <c r="AD887" s="935"/>
      <c r="AE887" s="935"/>
      <c r="AF887" s="935"/>
      <c r="AG887" s="935"/>
      <c r="AH887" s="686"/>
      <c r="AI887" s="686"/>
      <c r="AJ887" s="686"/>
      <c r="AK887" s="686"/>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34">
        <v>27</v>
      </c>
      <c r="B888" s="934">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35"/>
      <c r="AD888" s="935"/>
      <c r="AE888" s="935"/>
      <c r="AF888" s="935"/>
      <c r="AG888" s="935"/>
      <c r="AH888" s="686"/>
      <c r="AI888" s="686"/>
      <c r="AJ888" s="686"/>
      <c r="AK888" s="686"/>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34">
        <v>28</v>
      </c>
      <c r="B889" s="934">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35"/>
      <c r="AD889" s="935"/>
      <c r="AE889" s="935"/>
      <c r="AF889" s="935"/>
      <c r="AG889" s="935"/>
      <c r="AH889" s="686"/>
      <c r="AI889" s="686"/>
      <c r="AJ889" s="686"/>
      <c r="AK889" s="686"/>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34">
        <v>29</v>
      </c>
      <c r="B890" s="934">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35"/>
      <c r="AD890" s="935"/>
      <c r="AE890" s="935"/>
      <c r="AF890" s="935"/>
      <c r="AG890" s="935"/>
      <c r="AH890" s="686"/>
      <c r="AI890" s="686"/>
      <c r="AJ890" s="686"/>
      <c r="AK890" s="686"/>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34">
        <v>30</v>
      </c>
      <c r="B891" s="934">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35"/>
      <c r="AD891" s="935"/>
      <c r="AE891" s="935"/>
      <c r="AF891" s="935"/>
      <c r="AG891" s="935"/>
      <c r="AH891" s="686"/>
      <c r="AI891" s="686"/>
      <c r="AJ891" s="686"/>
      <c r="AK891" s="686"/>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29" t="s">
        <v>97</v>
      </c>
      <c r="K894" s="610"/>
      <c r="L894" s="610"/>
      <c r="M894" s="610"/>
      <c r="N894" s="610"/>
      <c r="O894" s="610"/>
      <c r="P894" s="364" t="s">
        <v>23</v>
      </c>
      <c r="Q894" s="364"/>
      <c r="R894" s="364"/>
      <c r="S894" s="364"/>
      <c r="T894" s="364"/>
      <c r="U894" s="364"/>
      <c r="V894" s="364"/>
      <c r="W894" s="364"/>
      <c r="X894" s="364"/>
      <c r="Y894" s="660" t="s">
        <v>462</v>
      </c>
      <c r="Z894" s="660"/>
      <c r="AA894" s="660"/>
      <c r="AB894" s="660"/>
      <c r="AC894" s="429" t="s">
        <v>389</v>
      </c>
      <c r="AD894" s="429"/>
      <c r="AE894" s="429"/>
      <c r="AF894" s="429"/>
      <c r="AG894" s="429"/>
      <c r="AH894" s="660" t="s">
        <v>421</v>
      </c>
      <c r="AI894" s="364"/>
      <c r="AJ894" s="364"/>
      <c r="AK894" s="364"/>
      <c r="AL894" s="364" t="s">
        <v>24</v>
      </c>
      <c r="AM894" s="364"/>
      <c r="AN894" s="364"/>
      <c r="AO894" s="247"/>
      <c r="AP894" s="429" t="s">
        <v>466</v>
      </c>
      <c r="AQ894" s="429"/>
      <c r="AR894" s="429"/>
      <c r="AS894" s="429"/>
      <c r="AT894" s="429"/>
      <c r="AU894" s="429"/>
      <c r="AV894" s="429"/>
      <c r="AW894" s="429"/>
      <c r="AX894" s="429"/>
      <c r="AY894">
        <f>$AY$892</f>
        <v>0</v>
      </c>
    </row>
    <row r="895" spans="1:51" ht="26.25" customHeight="1" x14ac:dyDescent="0.15">
      <c r="A895" s="934">
        <v>1</v>
      </c>
      <c r="B895" s="934">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35"/>
      <c r="AD895" s="935"/>
      <c r="AE895" s="935"/>
      <c r="AF895" s="935"/>
      <c r="AG895" s="935"/>
      <c r="AH895" s="686"/>
      <c r="AI895" s="686"/>
      <c r="AJ895" s="686"/>
      <c r="AK895" s="686"/>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34">
        <v>2</v>
      </c>
      <c r="B896" s="934">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35"/>
      <c r="AD896" s="935"/>
      <c r="AE896" s="935"/>
      <c r="AF896" s="935"/>
      <c r="AG896" s="935"/>
      <c r="AH896" s="686"/>
      <c r="AI896" s="686"/>
      <c r="AJ896" s="686"/>
      <c r="AK896" s="686"/>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34">
        <v>3</v>
      </c>
      <c r="B897" s="934">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35"/>
      <c r="AD897" s="935"/>
      <c r="AE897" s="935"/>
      <c r="AF897" s="935"/>
      <c r="AG897" s="935"/>
      <c r="AH897" s="686"/>
      <c r="AI897" s="686"/>
      <c r="AJ897" s="686"/>
      <c r="AK897" s="686"/>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34">
        <v>4</v>
      </c>
      <c r="B898" s="934">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35"/>
      <c r="AD898" s="935"/>
      <c r="AE898" s="935"/>
      <c r="AF898" s="935"/>
      <c r="AG898" s="935"/>
      <c r="AH898" s="686"/>
      <c r="AI898" s="686"/>
      <c r="AJ898" s="686"/>
      <c r="AK898" s="686"/>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34">
        <v>5</v>
      </c>
      <c r="B899" s="934">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35"/>
      <c r="AD899" s="935"/>
      <c r="AE899" s="935"/>
      <c r="AF899" s="935"/>
      <c r="AG899" s="935"/>
      <c r="AH899" s="686"/>
      <c r="AI899" s="686"/>
      <c r="AJ899" s="686"/>
      <c r="AK899" s="686"/>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34">
        <v>6</v>
      </c>
      <c r="B900" s="934">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35"/>
      <c r="AD900" s="935"/>
      <c r="AE900" s="935"/>
      <c r="AF900" s="935"/>
      <c r="AG900" s="935"/>
      <c r="AH900" s="686"/>
      <c r="AI900" s="686"/>
      <c r="AJ900" s="686"/>
      <c r="AK900" s="686"/>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34">
        <v>7</v>
      </c>
      <c r="B901" s="934">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35"/>
      <c r="AD901" s="935"/>
      <c r="AE901" s="935"/>
      <c r="AF901" s="935"/>
      <c r="AG901" s="935"/>
      <c r="AH901" s="686"/>
      <c r="AI901" s="686"/>
      <c r="AJ901" s="686"/>
      <c r="AK901" s="686"/>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34">
        <v>8</v>
      </c>
      <c r="B902" s="934">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35"/>
      <c r="AD902" s="935"/>
      <c r="AE902" s="935"/>
      <c r="AF902" s="935"/>
      <c r="AG902" s="935"/>
      <c r="AH902" s="686"/>
      <c r="AI902" s="686"/>
      <c r="AJ902" s="686"/>
      <c r="AK902" s="686"/>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34">
        <v>9</v>
      </c>
      <c r="B903" s="934">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35"/>
      <c r="AD903" s="935"/>
      <c r="AE903" s="935"/>
      <c r="AF903" s="935"/>
      <c r="AG903" s="935"/>
      <c r="AH903" s="686"/>
      <c r="AI903" s="686"/>
      <c r="AJ903" s="686"/>
      <c r="AK903" s="686"/>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34">
        <v>10</v>
      </c>
      <c r="B904" s="934">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35"/>
      <c r="AD904" s="935"/>
      <c r="AE904" s="935"/>
      <c r="AF904" s="935"/>
      <c r="AG904" s="935"/>
      <c r="AH904" s="686"/>
      <c r="AI904" s="686"/>
      <c r="AJ904" s="686"/>
      <c r="AK904" s="686"/>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34">
        <v>11</v>
      </c>
      <c r="B905" s="934">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35"/>
      <c r="AD905" s="935"/>
      <c r="AE905" s="935"/>
      <c r="AF905" s="935"/>
      <c r="AG905" s="935"/>
      <c r="AH905" s="686"/>
      <c r="AI905" s="686"/>
      <c r="AJ905" s="686"/>
      <c r="AK905" s="686"/>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34">
        <v>12</v>
      </c>
      <c r="B906" s="934">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35"/>
      <c r="AD906" s="935"/>
      <c r="AE906" s="935"/>
      <c r="AF906" s="935"/>
      <c r="AG906" s="935"/>
      <c r="AH906" s="686"/>
      <c r="AI906" s="686"/>
      <c r="AJ906" s="686"/>
      <c r="AK906" s="686"/>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34">
        <v>13</v>
      </c>
      <c r="B907" s="934">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35"/>
      <c r="AD907" s="935"/>
      <c r="AE907" s="935"/>
      <c r="AF907" s="935"/>
      <c r="AG907" s="935"/>
      <c r="AH907" s="686"/>
      <c r="AI907" s="686"/>
      <c r="AJ907" s="686"/>
      <c r="AK907" s="686"/>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34">
        <v>14</v>
      </c>
      <c r="B908" s="934">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35"/>
      <c r="AD908" s="935"/>
      <c r="AE908" s="935"/>
      <c r="AF908" s="935"/>
      <c r="AG908" s="935"/>
      <c r="AH908" s="686"/>
      <c r="AI908" s="686"/>
      <c r="AJ908" s="686"/>
      <c r="AK908" s="686"/>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34">
        <v>15</v>
      </c>
      <c r="B909" s="934">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35"/>
      <c r="AD909" s="935"/>
      <c r="AE909" s="935"/>
      <c r="AF909" s="935"/>
      <c r="AG909" s="935"/>
      <c r="AH909" s="686"/>
      <c r="AI909" s="686"/>
      <c r="AJ909" s="686"/>
      <c r="AK909" s="686"/>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34">
        <v>16</v>
      </c>
      <c r="B910" s="934">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35"/>
      <c r="AD910" s="935"/>
      <c r="AE910" s="935"/>
      <c r="AF910" s="935"/>
      <c r="AG910" s="935"/>
      <c r="AH910" s="686"/>
      <c r="AI910" s="686"/>
      <c r="AJ910" s="686"/>
      <c r="AK910" s="686"/>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34">
        <v>17</v>
      </c>
      <c r="B911" s="934">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35"/>
      <c r="AD911" s="935"/>
      <c r="AE911" s="935"/>
      <c r="AF911" s="935"/>
      <c r="AG911" s="935"/>
      <c r="AH911" s="686"/>
      <c r="AI911" s="686"/>
      <c r="AJ911" s="686"/>
      <c r="AK911" s="686"/>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34">
        <v>18</v>
      </c>
      <c r="B912" s="934">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35"/>
      <c r="AD912" s="935"/>
      <c r="AE912" s="935"/>
      <c r="AF912" s="935"/>
      <c r="AG912" s="935"/>
      <c r="AH912" s="686"/>
      <c r="AI912" s="686"/>
      <c r="AJ912" s="686"/>
      <c r="AK912" s="686"/>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34">
        <v>19</v>
      </c>
      <c r="B913" s="934">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35"/>
      <c r="AD913" s="935"/>
      <c r="AE913" s="935"/>
      <c r="AF913" s="935"/>
      <c r="AG913" s="935"/>
      <c r="AH913" s="686"/>
      <c r="AI913" s="686"/>
      <c r="AJ913" s="686"/>
      <c r="AK913" s="686"/>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34">
        <v>20</v>
      </c>
      <c r="B914" s="934">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35"/>
      <c r="AD914" s="935"/>
      <c r="AE914" s="935"/>
      <c r="AF914" s="935"/>
      <c r="AG914" s="935"/>
      <c r="AH914" s="686"/>
      <c r="AI914" s="686"/>
      <c r="AJ914" s="686"/>
      <c r="AK914" s="686"/>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34">
        <v>21</v>
      </c>
      <c r="B915" s="934">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35"/>
      <c r="AD915" s="935"/>
      <c r="AE915" s="935"/>
      <c r="AF915" s="935"/>
      <c r="AG915" s="935"/>
      <c r="AH915" s="686"/>
      <c r="AI915" s="686"/>
      <c r="AJ915" s="686"/>
      <c r="AK915" s="686"/>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34">
        <v>22</v>
      </c>
      <c r="B916" s="934">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35"/>
      <c r="AD916" s="935"/>
      <c r="AE916" s="935"/>
      <c r="AF916" s="935"/>
      <c r="AG916" s="935"/>
      <c r="AH916" s="686"/>
      <c r="AI916" s="686"/>
      <c r="AJ916" s="686"/>
      <c r="AK916" s="686"/>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34">
        <v>23</v>
      </c>
      <c r="B917" s="934">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35"/>
      <c r="AD917" s="935"/>
      <c r="AE917" s="935"/>
      <c r="AF917" s="935"/>
      <c r="AG917" s="935"/>
      <c r="AH917" s="686"/>
      <c r="AI917" s="686"/>
      <c r="AJ917" s="686"/>
      <c r="AK917" s="686"/>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34">
        <v>24</v>
      </c>
      <c r="B918" s="934">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35"/>
      <c r="AD918" s="935"/>
      <c r="AE918" s="935"/>
      <c r="AF918" s="935"/>
      <c r="AG918" s="935"/>
      <c r="AH918" s="686"/>
      <c r="AI918" s="686"/>
      <c r="AJ918" s="686"/>
      <c r="AK918" s="686"/>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34">
        <v>25</v>
      </c>
      <c r="B919" s="934">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35"/>
      <c r="AD919" s="935"/>
      <c r="AE919" s="935"/>
      <c r="AF919" s="935"/>
      <c r="AG919" s="935"/>
      <c r="AH919" s="686"/>
      <c r="AI919" s="686"/>
      <c r="AJ919" s="686"/>
      <c r="AK919" s="686"/>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34">
        <v>26</v>
      </c>
      <c r="B920" s="934">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35"/>
      <c r="AD920" s="935"/>
      <c r="AE920" s="935"/>
      <c r="AF920" s="935"/>
      <c r="AG920" s="935"/>
      <c r="AH920" s="686"/>
      <c r="AI920" s="686"/>
      <c r="AJ920" s="686"/>
      <c r="AK920" s="686"/>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34">
        <v>27</v>
      </c>
      <c r="B921" s="934">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35"/>
      <c r="AD921" s="935"/>
      <c r="AE921" s="935"/>
      <c r="AF921" s="935"/>
      <c r="AG921" s="935"/>
      <c r="AH921" s="686"/>
      <c r="AI921" s="686"/>
      <c r="AJ921" s="686"/>
      <c r="AK921" s="686"/>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34">
        <v>28</v>
      </c>
      <c r="B922" s="934">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35"/>
      <c r="AD922" s="935"/>
      <c r="AE922" s="935"/>
      <c r="AF922" s="935"/>
      <c r="AG922" s="935"/>
      <c r="AH922" s="686"/>
      <c r="AI922" s="686"/>
      <c r="AJ922" s="686"/>
      <c r="AK922" s="686"/>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34">
        <v>29</v>
      </c>
      <c r="B923" s="934">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35"/>
      <c r="AD923" s="935"/>
      <c r="AE923" s="935"/>
      <c r="AF923" s="935"/>
      <c r="AG923" s="935"/>
      <c r="AH923" s="686"/>
      <c r="AI923" s="686"/>
      <c r="AJ923" s="686"/>
      <c r="AK923" s="686"/>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34">
        <v>30</v>
      </c>
      <c r="B924" s="934">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35"/>
      <c r="AD924" s="935"/>
      <c r="AE924" s="935"/>
      <c r="AF924" s="935"/>
      <c r="AG924" s="935"/>
      <c r="AH924" s="686"/>
      <c r="AI924" s="686"/>
      <c r="AJ924" s="686"/>
      <c r="AK924" s="686"/>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29" t="s">
        <v>97</v>
      </c>
      <c r="K927" s="610"/>
      <c r="L927" s="610"/>
      <c r="M927" s="610"/>
      <c r="N927" s="610"/>
      <c r="O927" s="610"/>
      <c r="P927" s="364" t="s">
        <v>23</v>
      </c>
      <c r="Q927" s="364"/>
      <c r="R927" s="364"/>
      <c r="S927" s="364"/>
      <c r="T927" s="364"/>
      <c r="U927" s="364"/>
      <c r="V927" s="364"/>
      <c r="W927" s="364"/>
      <c r="X927" s="364"/>
      <c r="Y927" s="660" t="s">
        <v>462</v>
      </c>
      <c r="Z927" s="660"/>
      <c r="AA927" s="660"/>
      <c r="AB927" s="660"/>
      <c r="AC927" s="429" t="s">
        <v>389</v>
      </c>
      <c r="AD927" s="429"/>
      <c r="AE927" s="429"/>
      <c r="AF927" s="429"/>
      <c r="AG927" s="429"/>
      <c r="AH927" s="660" t="s">
        <v>421</v>
      </c>
      <c r="AI927" s="364"/>
      <c r="AJ927" s="364"/>
      <c r="AK927" s="364"/>
      <c r="AL927" s="364" t="s">
        <v>24</v>
      </c>
      <c r="AM927" s="364"/>
      <c r="AN927" s="364"/>
      <c r="AO927" s="247"/>
      <c r="AP927" s="429" t="s">
        <v>466</v>
      </c>
      <c r="AQ927" s="429"/>
      <c r="AR927" s="429"/>
      <c r="AS927" s="429"/>
      <c r="AT927" s="429"/>
      <c r="AU927" s="429"/>
      <c r="AV927" s="429"/>
      <c r="AW927" s="429"/>
      <c r="AX927" s="429"/>
      <c r="AY927">
        <f>$AY$925</f>
        <v>0</v>
      </c>
    </row>
    <row r="928" spans="1:51" ht="26.25" customHeight="1" x14ac:dyDescent="0.15">
      <c r="A928" s="934">
        <v>1</v>
      </c>
      <c r="B928" s="934">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35"/>
      <c r="AD928" s="935"/>
      <c r="AE928" s="935"/>
      <c r="AF928" s="935"/>
      <c r="AG928" s="935"/>
      <c r="AH928" s="686"/>
      <c r="AI928" s="686"/>
      <c r="AJ928" s="686"/>
      <c r="AK928" s="686"/>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34">
        <v>2</v>
      </c>
      <c r="B929" s="934">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35"/>
      <c r="AD929" s="935"/>
      <c r="AE929" s="935"/>
      <c r="AF929" s="935"/>
      <c r="AG929" s="935"/>
      <c r="AH929" s="686"/>
      <c r="AI929" s="686"/>
      <c r="AJ929" s="686"/>
      <c r="AK929" s="686"/>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34">
        <v>3</v>
      </c>
      <c r="B930" s="934">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35"/>
      <c r="AD930" s="935"/>
      <c r="AE930" s="935"/>
      <c r="AF930" s="935"/>
      <c r="AG930" s="935"/>
      <c r="AH930" s="686"/>
      <c r="AI930" s="686"/>
      <c r="AJ930" s="686"/>
      <c r="AK930" s="686"/>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34">
        <v>4</v>
      </c>
      <c r="B931" s="934">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35"/>
      <c r="AD931" s="935"/>
      <c r="AE931" s="935"/>
      <c r="AF931" s="935"/>
      <c r="AG931" s="935"/>
      <c r="AH931" s="686"/>
      <c r="AI931" s="686"/>
      <c r="AJ931" s="686"/>
      <c r="AK931" s="686"/>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34">
        <v>5</v>
      </c>
      <c r="B932" s="934">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35"/>
      <c r="AD932" s="935"/>
      <c r="AE932" s="935"/>
      <c r="AF932" s="935"/>
      <c r="AG932" s="935"/>
      <c r="AH932" s="686"/>
      <c r="AI932" s="686"/>
      <c r="AJ932" s="686"/>
      <c r="AK932" s="686"/>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34">
        <v>6</v>
      </c>
      <c r="B933" s="934">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35"/>
      <c r="AD933" s="935"/>
      <c r="AE933" s="935"/>
      <c r="AF933" s="935"/>
      <c r="AG933" s="935"/>
      <c r="AH933" s="686"/>
      <c r="AI933" s="686"/>
      <c r="AJ933" s="686"/>
      <c r="AK933" s="686"/>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34">
        <v>7</v>
      </c>
      <c r="B934" s="934">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35"/>
      <c r="AD934" s="935"/>
      <c r="AE934" s="935"/>
      <c r="AF934" s="935"/>
      <c r="AG934" s="935"/>
      <c r="AH934" s="686"/>
      <c r="AI934" s="686"/>
      <c r="AJ934" s="686"/>
      <c r="AK934" s="686"/>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34">
        <v>8</v>
      </c>
      <c r="B935" s="934">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35"/>
      <c r="AD935" s="935"/>
      <c r="AE935" s="935"/>
      <c r="AF935" s="935"/>
      <c r="AG935" s="935"/>
      <c r="AH935" s="686"/>
      <c r="AI935" s="686"/>
      <c r="AJ935" s="686"/>
      <c r="AK935" s="686"/>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34">
        <v>9</v>
      </c>
      <c r="B936" s="934">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35"/>
      <c r="AD936" s="935"/>
      <c r="AE936" s="935"/>
      <c r="AF936" s="935"/>
      <c r="AG936" s="935"/>
      <c r="AH936" s="686"/>
      <c r="AI936" s="686"/>
      <c r="AJ936" s="686"/>
      <c r="AK936" s="686"/>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34">
        <v>10</v>
      </c>
      <c r="B937" s="934">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35"/>
      <c r="AD937" s="935"/>
      <c r="AE937" s="935"/>
      <c r="AF937" s="935"/>
      <c r="AG937" s="935"/>
      <c r="AH937" s="686"/>
      <c r="AI937" s="686"/>
      <c r="AJ937" s="686"/>
      <c r="AK937" s="686"/>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34">
        <v>11</v>
      </c>
      <c r="B938" s="934">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35"/>
      <c r="AD938" s="935"/>
      <c r="AE938" s="935"/>
      <c r="AF938" s="935"/>
      <c r="AG938" s="935"/>
      <c r="AH938" s="686"/>
      <c r="AI938" s="686"/>
      <c r="AJ938" s="686"/>
      <c r="AK938" s="686"/>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34">
        <v>12</v>
      </c>
      <c r="B939" s="934">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35"/>
      <c r="AD939" s="935"/>
      <c r="AE939" s="935"/>
      <c r="AF939" s="935"/>
      <c r="AG939" s="935"/>
      <c r="AH939" s="686"/>
      <c r="AI939" s="686"/>
      <c r="AJ939" s="686"/>
      <c r="AK939" s="686"/>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34">
        <v>13</v>
      </c>
      <c r="B940" s="934">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35"/>
      <c r="AD940" s="935"/>
      <c r="AE940" s="935"/>
      <c r="AF940" s="935"/>
      <c r="AG940" s="935"/>
      <c r="AH940" s="686"/>
      <c r="AI940" s="686"/>
      <c r="AJ940" s="686"/>
      <c r="AK940" s="686"/>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34">
        <v>14</v>
      </c>
      <c r="B941" s="934">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35"/>
      <c r="AD941" s="935"/>
      <c r="AE941" s="935"/>
      <c r="AF941" s="935"/>
      <c r="AG941" s="935"/>
      <c r="AH941" s="686"/>
      <c r="AI941" s="686"/>
      <c r="AJ941" s="686"/>
      <c r="AK941" s="686"/>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34">
        <v>15</v>
      </c>
      <c r="B942" s="934">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35"/>
      <c r="AD942" s="935"/>
      <c r="AE942" s="935"/>
      <c r="AF942" s="935"/>
      <c r="AG942" s="935"/>
      <c r="AH942" s="686"/>
      <c r="AI942" s="686"/>
      <c r="AJ942" s="686"/>
      <c r="AK942" s="686"/>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34">
        <v>16</v>
      </c>
      <c r="B943" s="934">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35"/>
      <c r="AD943" s="935"/>
      <c r="AE943" s="935"/>
      <c r="AF943" s="935"/>
      <c r="AG943" s="935"/>
      <c r="AH943" s="686"/>
      <c r="AI943" s="686"/>
      <c r="AJ943" s="686"/>
      <c r="AK943" s="686"/>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34">
        <v>17</v>
      </c>
      <c r="B944" s="934">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35"/>
      <c r="AD944" s="935"/>
      <c r="AE944" s="935"/>
      <c r="AF944" s="935"/>
      <c r="AG944" s="935"/>
      <c r="AH944" s="686"/>
      <c r="AI944" s="686"/>
      <c r="AJ944" s="686"/>
      <c r="AK944" s="686"/>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34">
        <v>18</v>
      </c>
      <c r="B945" s="934">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35"/>
      <c r="AD945" s="935"/>
      <c r="AE945" s="935"/>
      <c r="AF945" s="935"/>
      <c r="AG945" s="935"/>
      <c r="AH945" s="686"/>
      <c r="AI945" s="686"/>
      <c r="AJ945" s="686"/>
      <c r="AK945" s="686"/>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34">
        <v>19</v>
      </c>
      <c r="B946" s="934">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35"/>
      <c r="AD946" s="935"/>
      <c r="AE946" s="935"/>
      <c r="AF946" s="935"/>
      <c r="AG946" s="935"/>
      <c r="AH946" s="686"/>
      <c r="AI946" s="686"/>
      <c r="AJ946" s="686"/>
      <c r="AK946" s="686"/>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34">
        <v>20</v>
      </c>
      <c r="B947" s="934">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35"/>
      <c r="AD947" s="935"/>
      <c r="AE947" s="935"/>
      <c r="AF947" s="935"/>
      <c r="AG947" s="935"/>
      <c r="AH947" s="686"/>
      <c r="AI947" s="686"/>
      <c r="AJ947" s="686"/>
      <c r="AK947" s="686"/>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34">
        <v>21</v>
      </c>
      <c r="B948" s="934">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35"/>
      <c r="AD948" s="935"/>
      <c r="AE948" s="935"/>
      <c r="AF948" s="935"/>
      <c r="AG948" s="935"/>
      <c r="AH948" s="686"/>
      <c r="AI948" s="686"/>
      <c r="AJ948" s="686"/>
      <c r="AK948" s="686"/>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34">
        <v>22</v>
      </c>
      <c r="B949" s="934">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35"/>
      <c r="AD949" s="935"/>
      <c r="AE949" s="935"/>
      <c r="AF949" s="935"/>
      <c r="AG949" s="935"/>
      <c r="AH949" s="686"/>
      <c r="AI949" s="686"/>
      <c r="AJ949" s="686"/>
      <c r="AK949" s="686"/>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34">
        <v>23</v>
      </c>
      <c r="B950" s="934">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35"/>
      <c r="AD950" s="935"/>
      <c r="AE950" s="935"/>
      <c r="AF950" s="935"/>
      <c r="AG950" s="935"/>
      <c r="AH950" s="686"/>
      <c r="AI950" s="686"/>
      <c r="AJ950" s="686"/>
      <c r="AK950" s="686"/>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34">
        <v>24</v>
      </c>
      <c r="B951" s="934">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35"/>
      <c r="AD951" s="935"/>
      <c r="AE951" s="935"/>
      <c r="AF951" s="935"/>
      <c r="AG951" s="935"/>
      <c r="AH951" s="686"/>
      <c r="AI951" s="686"/>
      <c r="AJ951" s="686"/>
      <c r="AK951" s="686"/>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34">
        <v>25</v>
      </c>
      <c r="B952" s="934">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35"/>
      <c r="AD952" s="935"/>
      <c r="AE952" s="935"/>
      <c r="AF952" s="935"/>
      <c r="AG952" s="935"/>
      <c r="AH952" s="686"/>
      <c r="AI952" s="686"/>
      <c r="AJ952" s="686"/>
      <c r="AK952" s="686"/>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34">
        <v>26</v>
      </c>
      <c r="B953" s="934">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35"/>
      <c r="AD953" s="935"/>
      <c r="AE953" s="935"/>
      <c r="AF953" s="935"/>
      <c r="AG953" s="935"/>
      <c r="AH953" s="686"/>
      <c r="AI953" s="686"/>
      <c r="AJ953" s="686"/>
      <c r="AK953" s="686"/>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34">
        <v>27</v>
      </c>
      <c r="B954" s="934">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35"/>
      <c r="AD954" s="935"/>
      <c r="AE954" s="935"/>
      <c r="AF954" s="935"/>
      <c r="AG954" s="935"/>
      <c r="AH954" s="686"/>
      <c r="AI954" s="686"/>
      <c r="AJ954" s="686"/>
      <c r="AK954" s="686"/>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34">
        <v>28</v>
      </c>
      <c r="B955" s="934">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35"/>
      <c r="AD955" s="935"/>
      <c r="AE955" s="935"/>
      <c r="AF955" s="935"/>
      <c r="AG955" s="935"/>
      <c r="AH955" s="686"/>
      <c r="AI955" s="686"/>
      <c r="AJ955" s="686"/>
      <c r="AK955" s="686"/>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34">
        <v>29</v>
      </c>
      <c r="B956" s="934">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35"/>
      <c r="AD956" s="935"/>
      <c r="AE956" s="935"/>
      <c r="AF956" s="935"/>
      <c r="AG956" s="935"/>
      <c r="AH956" s="686"/>
      <c r="AI956" s="686"/>
      <c r="AJ956" s="686"/>
      <c r="AK956" s="686"/>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34">
        <v>30</v>
      </c>
      <c r="B957" s="934">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35"/>
      <c r="AD957" s="935"/>
      <c r="AE957" s="935"/>
      <c r="AF957" s="935"/>
      <c r="AG957" s="935"/>
      <c r="AH957" s="686"/>
      <c r="AI957" s="686"/>
      <c r="AJ957" s="686"/>
      <c r="AK957" s="686"/>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29" t="s">
        <v>97</v>
      </c>
      <c r="K960" s="610"/>
      <c r="L960" s="610"/>
      <c r="M960" s="610"/>
      <c r="N960" s="610"/>
      <c r="O960" s="610"/>
      <c r="P960" s="364" t="s">
        <v>23</v>
      </c>
      <c r="Q960" s="364"/>
      <c r="R960" s="364"/>
      <c r="S960" s="364"/>
      <c r="T960" s="364"/>
      <c r="U960" s="364"/>
      <c r="V960" s="364"/>
      <c r="W960" s="364"/>
      <c r="X960" s="364"/>
      <c r="Y960" s="660" t="s">
        <v>462</v>
      </c>
      <c r="Z960" s="660"/>
      <c r="AA960" s="660"/>
      <c r="AB960" s="660"/>
      <c r="AC960" s="429" t="s">
        <v>389</v>
      </c>
      <c r="AD960" s="429"/>
      <c r="AE960" s="429"/>
      <c r="AF960" s="429"/>
      <c r="AG960" s="429"/>
      <c r="AH960" s="660" t="s">
        <v>421</v>
      </c>
      <c r="AI960" s="364"/>
      <c r="AJ960" s="364"/>
      <c r="AK960" s="364"/>
      <c r="AL960" s="364" t="s">
        <v>24</v>
      </c>
      <c r="AM960" s="364"/>
      <c r="AN960" s="364"/>
      <c r="AO960" s="247"/>
      <c r="AP960" s="429" t="s">
        <v>466</v>
      </c>
      <c r="AQ960" s="429"/>
      <c r="AR960" s="429"/>
      <c r="AS960" s="429"/>
      <c r="AT960" s="429"/>
      <c r="AU960" s="429"/>
      <c r="AV960" s="429"/>
      <c r="AW960" s="429"/>
      <c r="AX960" s="429"/>
      <c r="AY960">
        <f>$AY$958</f>
        <v>0</v>
      </c>
    </row>
    <row r="961" spans="1:51" ht="26.25" customHeight="1" x14ac:dyDescent="0.15">
      <c r="A961" s="934">
        <v>1</v>
      </c>
      <c r="B961" s="934">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35"/>
      <c r="AD961" s="935"/>
      <c r="AE961" s="935"/>
      <c r="AF961" s="935"/>
      <c r="AG961" s="935"/>
      <c r="AH961" s="686"/>
      <c r="AI961" s="686"/>
      <c r="AJ961" s="686"/>
      <c r="AK961" s="686"/>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34">
        <v>2</v>
      </c>
      <c r="B962" s="934">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35"/>
      <c r="AD962" s="935"/>
      <c r="AE962" s="935"/>
      <c r="AF962" s="935"/>
      <c r="AG962" s="935"/>
      <c r="AH962" s="686"/>
      <c r="AI962" s="686"/>
      <c r="AJ962" s="686"/>
      <c r="AK962" s="686"/>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34">
        <v>3</v>
      </c>
      <c r="B963" s="934">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35"/>
      <c r="AD963" s="935"/>
      <c r="AE963" s="935"/>
      <c r="AF963" s="935"/>
      <c r="AG963" s="935"/>
      <c r="AH963" s="686"/>
      <c r="AI963" s="686"/>
      <c r="AJ963" s="686"/>
      <c r="AK963" s="686"/>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34">
        <v>4</v>
      </c>
      <c r="B964" s="934">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35"/>
      <c r="AD964" s="935"/>
      <c r="AE964" s="935"/>
      <c r="AF964" s="935"/>
      <c r="AG964" s="935"/>
      <c r="AH964" s="686"/>
      <c r="AI964" s="686"/>
      <c r="AJ964" s="686"/>
      <c r="AK964" s="686"/>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34">
        <v>5</v>
      </c>
      <c r="B965" s="934">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35"/>
      <c r="AD965" s="935"/>
      <c r="AE965" s="935"/>
      <c r="AF965" s="935"/>
      <c r="AG965" s="935"/>
      <c r="AH965" s="686"/>
      <c r="AI965" s="686"/>
      <c r="AJ965" s="686"/>
      <c r="AK965" s="686"/>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34">
        <v>6</v>
      </c>
      <c r="B966" s="934">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35"/>
      <c r="AD966" s="935"/>
      <c r="AE966" s="935"/>
      <c r="AF966" s="935"/>
      <c r="AG966" s="935"/>
      <c r="AH966" s="686"/>
      <c r="AI966" s="686"/>
      <c r="AJ966" s="686"/>
      <c r="AK966" s="686"/>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34">
        <v>7</v>
      </c>
      <c r="B967" s="934">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35"/>
      <c r="AD967" s="935"/>
      <c r="AE967" s="935"/>
      <c r="AF967" s="935"/>
      <c r="AG967" s="935"/>
      <c r="AH967" s="686"/>
      <c r="AI967" s="686"/>
      <c r="AJ967" s="686"/>
      <c r="AK967" s="686"/>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34">
        <v>8</v>
      </c>
      <c r="B968" s="934">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35"/>
      <c r="AD968" s="935"/>
      <c r="AE968" s="935"/>
      <c r="AF968" s="935"/>
      <c r="AG968" s="935"/>
      <c r="AH968" s="686"/>
      <c r="AI968" s="686"/>
      <c r="AJ968" s="686"/>
      <c r="AK968" s="686"/>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34">
        <v>9</v>
      </c>
      <c r="B969" s="934">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35"/>
      <c r="AD969" s="935"/>
      <c r="AE969" s="935"/>
      <c r="AF969" s="935"/>
      <c r="AG969" s="935"/>
      <c r="AH969" s="686"/>
      <c r="AI969" s="686"/>
      <c r="AJ969" s="686"/>
      <c r="AK969" s="686"/>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34">
        <v>10</v>
      </c>
      <c r="B970" s="934">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35"/>
      <c r="AD970" s="935"/>
      <c r="AE970" s="935"/>
      <c r="AF970" s="935"/>
      <c r="AG970" s="935"/>
      <c r="AH970" s="686"/>
      <c r="AI970" s="686"/>
      <c r="AJ970" s="686"/>
      <c r="AK970" s="686"/>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34">
        <v>11</v>
      </c>
      <c r="B971" s="934">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35"/>
      <c r="AD971" s="935"/>
      <c r="AE971" s="935"/>
      <c r="AF971" s="935"/>
      <c r="AG971" s="935"/>
      <c r="AH971" s="686"/>
      <c r="AI971" s="686"/>
      <c r="AJ971" s="686"/>
      <c r="AK971" s="686"/>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34">
        <v>12</v>
      </c>
      <c r="B972" s="934">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35"/>
      <c r="AD972" s="935"/>
      <c r="AE972" s="935"/>
      <c r="AF972" s="935"/>
      <c r="AG972" s="935"/>
      <c r="AH972" s="686"/>
      <c r="AI972" s="686"/>
      <c r="AJ972" s="686"/>
      <c r="AK972" s="686"/>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34">
        <v>13</v>
      </c>
      <c r="B973" s="934">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35"/>
      <c r="AD973" s="935"/>
      <c r="AE973" s="935"/>
      <c r="AF973" s="935"/>
      <c r="AG973" s="935"/>
      <c r="AH973" s="686"/>
      <c r="AI973" s="686"/>
      <c r="AJ973" s="686"/>
      <c r="AK973" s="686"/>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34">
        <v>14</v>
      </c>
      <c r="B974" s="934">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35"/>
      <c r="AD974" s="935"/>
      <c r="AE974" s="935"/>
      <c r="AF974" s="935"/>
      <c r="AG974" s="935"/>
      <c r="AH974" s="686"/>
      <c r="AI974" s="686"/>
      <c r="AJ974" s="686"/>
      <c r="AK974" s="686"/>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34">
        <v>15</v>
      </c>
      <c r="B975" s="934">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35"/>
      <c r="AD975" s="935"/>
      <c r="AE975" s="935"/>
      <c r="AF975" s="935"/>
      <c r="AG975" s="935"/>
      <c r="AH975" s="686"/>
      <c r="AI975" s="686"/>
      <c r="AJ975" s="686"/>
      <c r="AK975" s="686"/>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34">
        <v>16</v>
      </c>
      <c r="B976" s="934">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35"/>
      <c r="AD976" s="935"/>
      <c r="AE976" s="935"/>
      <c r="AF976" s="935"/>
      <c r="AG976" s="935"/>
      <c r="AH976" s="686"/>
      <c r="AI976" s="686"/>
      <c r="AJ976" s="686"/>
      <c r="AK976" s="686"/>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34">
        <v>17</v>
      </c>
      <c r="B977" s="934">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35"/>
      <c r="AD977" s="935"/>
      <c r="AE977" s="935"/>
      <c r="AF977" s="935"/>
      <c r="AG977" s="935"/>
      <c r="AH977" s="686"/>
      <c r="AI977" s="686"/>
      <c r="AJ977" s="686"/>
      <c r="AK977" s="686"/>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34">
        <v>18</v>
      </c>
      <c r="B978" s="934">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35"/>
      <c r="AD978" s="935"/>
      <c r="AE978" s="935"/>
      <c r="AF978" s="935"/>
      <c r="AG978" s="935"/>
      <c r="AH978" s="686"/>
      <c r="AI978" s="686"/>
      <c r="AJ978" s="686"/>
      <c r="AK978" s="686"/>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34">
        <v>19</v>
      </c>
      <c r="B979" s="934">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35"/>
      <c r="AD979" s="935"/>
      <c r="AE979" s="935"/>
      <c r="AF979" s="935"/>
      <c r="AG979" s="935"/>
      <c r="AH979" s="686"/>
      <c r="AI979" s="686"/>
      <c r="AJ979" s="686"/>
      <c r="AK979" s="686"/>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34">
        <v>20</v>
      </c>
      <c r="B980" s="934">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35"/>
      <c r="AD980" s="935"/>
      <c r="AE980" s="935"/>
      <c r="AF980" s="935"/>
      <c r="AG980" s="935"/>
      <c r="AH980" s="686"/>
      <c r="AI980" s="686"/>
      <c r="AJ980" s="686"/>
      <c r="AK980" s="686"/>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34">
        <v>21</v>
      </c>
      <c r="B981" s="934">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35"/>
      <c r="AD981" s="935"/>
      <c r="AE981" s="935"/>
      <c r="AF981" s="935"/>
      <c r="AG981" s="935"/>
      <c r="AH981" s="686"/>
      <c r="AI981" s="686"/>
      <c r="AJ981" s="686"/>
      <c r="AK981" s="686"/>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34">
        <v>22</v>
      </c>
      <c r="B982" s="934">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35"/>
      <c r="AD982" s="935"/>
      <c r="AE982" s="935"/>
      <c r="AF982" s="935"/>
      <c r="AG982" s="935"/>
      <c r="AH982" s="686"/>
      <c r="AI982" s="686"/>
      <c r="AJ982" s="686"/>
      <c r="AK982" s="686"/>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34">
        <v>23</v>
      </c>
      <c r="B983" s="934">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35"/>
      <c r="AD983" s="935"/>
      <c r="AE983" s="935"/>
      <c r="AF983" s="935"/>
      <c r="AG983" s="935"/>
      <c r="AH983" s="686"/>
      <c r="AI983" s="686"/>
      <c r="AJ983" s="686"/>
      <c r="AK983" s="686"/>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34">
        <v>24</v>
      </c>
      <c r="B984" s="934">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35"/>
      <c r="AD984" s="935"/>
      <c r="AE984" s="935"/>
      <c r="AF984" s="935"/>
      <c r="AG984" s="935"/>
      <c r="AH984" s="686"/>
      <c r="AI984" s="686"/>
      <c r="AJ984" s="686"/>
      <c r="AK984" s="686"/>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34">
        <v>25</v>
      </c>
      <c r="B985" s="934">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35"/>
      <c r="AD985" s="935"/>
      <c r="AE985" s="935"/>
      <c r="AF985" s="935"/>
      <c r="AG985" s="935"/>
      <c r="AH985" s="686"/>
      <c r="AI985" s="686"/>
      <c r="AJ985" s="686"/>
      <c r="AK985" s="686"/>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34">
        <v>26</v>
      </c>
      <c r="B986" s="934">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35"/>
      <c r="AD986" s="935"/>
      <c r="AE986" s="935"/>
      <c r="AF986" s="935"/>
      <c r="AG986" s="935"/>
      <c r="AH986" s="686"/>
      <c r="AI986" s="686"/>
      <c r="AJ986" s="686"/>
      <c r="AK986" s="686"/>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34">
        <v>27</v>
      </c>
      <c r="B987" s="934">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35"/>
      <c r="AD987" s="935"/>
      <c r="AE987" s="935"/>
      <c r="AF987" s="935"/>
      <c r="AG987" s="935"/>
      <c r="AH987" s="686"/>
      <c r="AI987" s="686"/>
      <c r="AJ987" s="686"/>
      <c r="AK987" s="686"/>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34">
        <v>28</v>
      </c>
      <c r="B988" s="934">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35"/>
      <c r="AD988" s="935"/>
      <c r="AE988" s="935"/>
      <c r="AF988" s="935"/>
      <c r="AG988" s="935"/>
      <c r="AH988" s="686"/>
      <c r="AI988" s="686"/>
      <c r="AJ988" s="686"/>
      <c r="AK988" s="686"/>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34">
        <v>29</v>
      </c>
      <c r="B989" s="934">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35"/>
      <c r="AD989" s="935"/>
      <c r="AE989" s="935"/>
      <c r="AF989" s="935"/>
      <c r="AG989" s="935"/>
      <c r="AH989" s="686"/>
      <c r="AI989" s="686"/>
      <c r="AJ989" s="686"/>
      <c r="AK989" s="686"/>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34">
        <v>30</v>
      </c>
      <c r="B990" s="934">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35"/>
      <c r="AD990" s="935"/>
      <c r="AE990" s="935"/>
      <c r="AF990" s="935"/>
      <c r="AG990" s="935"/>
      <c r="AH990" s="686"/>
      <c r="AI990" s="686"/>
      <c r="AJ990" s="686"/>
      <c r="AK990" s="686"/>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29" t="s">
        <v>97</v>
      </c>
      <c r="K993" s="610"/>
      <c r="L993" s="610"/>
      <c r="M993" s="610"/>
      <c r="N993" s="610"/>
      <c r="O993" s="610"/>
      <c r="P993" s="364" t="s">
        <v>23</v>
      </c>
      <c r="Q993" s="364"/>
      <c r="R993" s="364"/>
      <c r="S993" s="364"/>
      <c r="T993" s="364"/>
      <c r="U993" s="364"/>
      <c r="V993" s="364"/>
      <c r="W993" s="364"/>
      <c r="X993" s="364"/>
      <c r="Y993" s="660" t="s">
        <v>462</v>
      </c>
      <c r="Z993" s="660"/>
      <c r="AA993" s="660"/>
      <c r="AB993" s="660"/>
      <c r="AC993" s="429" t="s">
        <v>389</v>
      </c>
      <c r="AD993" s="429"/>
      <c r="AE993" s="429"/>
      <c r="AF993" s="429"/>
      <c r="AG993" s="429"/>
      <c r="AH993" s="660" t="s">
        <v>421</v>
      </c>
      <c r="AI993" s="364"/>
      <c r="AJ993" s="364"/>
      <c r="AK993" s="364"/>
      <c r="AL993" s="364" t="s">
        <v>24</v>
      </c>
      <c r="AM993" s="364"/>
      <c r="AN993" s="364"/>
      <c r="AO993" s="247"/>
      <c r="AP993" s="429" t="s">
        <v>466</v>
      </c>
      <c r="AQ993" s="429"/>
      <c r="AR993" s="429"/>
      <c r="AS993" s="429"/>
      <c r="AT993" s="429"/>
      <c r="AU993" s="429"/>
      <c r="AV993" s="429"/>
      <c r="AW993" s="429"/>
      <c r="AX993" s="429"/>
      <c r="AY993">
        <f>$AY$991</f>
        <v>0</v>
      </c>
    </row>
    <row r="994" spans="1:51" ht="26.25" customHeight="1" x14ac:dyDescent="0.15">
      <c r="A994" s="934">
        <v>1</v>
      </c>
      <c r="B994" s="934">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35"/>
      <c r="AD994" s="935"/>
      <c r="AE994" s="935"/>
      <c r="AF994" s="935"/>
      <c r="AG994" s="935"/>
      <c r="AH994" s="686"/>
      <c r="AI994" s="686"/>
      <c r="AJ994" s="686"/>
      <c r="AK994" s="686"/>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34">
        <v>2</v>
      </c>
      <c r="B995" s="934">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35"/>
      <c r="AD995" s="935"/>
      <c r="AE995" s="935"/>
      <c r="AF995" s="935"/>
      <c r="AG995" s="935"/>
      <c r="AH995" s="686"/>
      <c r="AI995" s="686"/>
      <c r="AJ995" s="686"/>
      <c r="AK995" s="686"/>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34">
        <v>3</v>
      </c>
      <c r="B996" s="934">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35"/>
      <c r="AD996" s="935"/>
      <c r="AE996" s="935"/>
      <c r="AF996" s="935"/>
      <c r="AG996" s="935"/>
      <c r="AH996" s="686"/>
      <c r="AI996" s="686"/>
      <c r="AJ996" s="686"/>
      <c r="AK996" s="686"/>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34">
        <v>4</v>
      </c>
      <c r="B997" s="934">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35"/>
      <c r="AD997" s="935"/>
      <c r="AE997" s="935"/>
      <c r="AF997" s="935"/>
      <c r="AG997" s="935"/>
      <c r="AH997" s="686"/>
      <c r="AI997" s="686"/>
      <c r="AJ997" s="686"/>
      <c r="AK997" s="686"/>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34">
        <v>5</v>
      </c>
      <c r="B998" s="934">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35"/>
      <c r="AD998" s="935"/>
      <c r="AE998" s="935"/>
      <c r="AF998" s="935"/>
      <c r="AG998" s="935"/>
      <c r="AH998" s="686"/>
      <c r="AI998" s="686"/>
      <c r="AJ998" s="686"/>
      <c r="AK998" s="686"/>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34">
        <v>6</v>
      </c>
      <c r="B999" s="934">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35"/>
      <c r="AD999" s="935"/>
      <c r="AE999" s="935"/>
      <c r="AF999" s="935"/>
      <c r="AG999" s="935"/>
      <c r="AH999" s="686"/>
      <c r="AI999" s="686"/>
      <c r="AJ999" s="686"/>
      <c r="AK999" s="686"/>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34">
        <v>7</v>
      </c>
      <c r="B1000" s="934">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35"/>
      <c r="AD1000" s="935"/>
      <c r="AE1000" s="935"/>
      <c r="AF1000" s="935"/>
      <c r="AG1000" s="935"/>
      <c r="AH1000" s="686"/>
      <c r="AI1000" s="686"/>
      <c r="AJ1000" s="686"/>
      <c r="AK1000" s="686"/>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34">
        <v>8</v>
      </c>
      <c r="B1001" s="934">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35"/>
      <c r="AD1001" s="935"/>
      <c r="AE1001" s="935"/>
      <c r="AF1001" s="935"/>
      <c r="AG1001" s="935"/>
      <c r="AH1001" s="686"/>
      <c r="AI1001" s="686"/>
      <c r="AJ1001" s="686"/>
      <c r="AK1001" s="686"/>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34">
        <v>9</v>
      </c>
      <c r="B1002" s="934">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35"/>
      <c r="AD1002" s="935"/>
      <c r="AE1002" s="935"/>
      <c r="AF1002" s="935"/>
      <c r="AG1002" s="935"/>
      <c r="AH1002" s="686"/>
      <c r="AI1002" s="686"/>
      <c r="AJ1002" s="686"/>
      <c r="AK1002" s="686"/>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34">
        <v>10</v>
      </c>
      <c r="B1003" s="934">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35"/>
      <c r="AD1003" s="935"/>
      <c r="AE1003" s="935"/>
      <c r="AF1003" s="935"/>
      <c r="AG1003" s="935"/>
      <c r="AH1003" s="686"/>
      <c r="AI1003" s="686"/>
      <c r="AJ1003" s="686"/>
      <c r="AK1003" s="686"/>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34">
        <v>11</v>
      </c>
      <c r="B1004" s="934">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35"/>
      <c r="AD1004" s="935"/>
      <c r="AE1004" s="935"/>
      <c r="AF1004" s="935"/>
      <c r="AG1004" s="935"/>
      <c r="AH1004" s="686"/>
      <c r="AI1004" s="686"/>
      <c r="AJ1004" s="686"/>
      <c r="AK1004" s="686"/>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34">
        <v>12</v>
      </c>
      <c r="B1005" s="934">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35"/>
      <c r="AD1005" s="935"/>
      <c r="AE1005" s="935"/>
      <c r="AF1005" s="935"/>
      <c r="AG1005" s="935"/>
      <c r="AH1005" s="686"/>
      <c r="AI1005" s="686"/>
      <c r="AJ1005" s="686"/>
      <c r="AK1005" s="686"/>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34">
        <v>13</v>
      </c>
      <c r="B1006" s="934">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35"/>
      <c r="AD1006" s="935"/>
      <c r="AE1006" s="935"/>
      <c r="AF1006" s="935"/>
      <c r="AG1006" s="935"/>
      <c r="AH1006" s="686"/>
      <c r="AI1006" s="686"/>
      <c r="AJ1006" s="686"/>
      <c r="AK1006" s="686"/>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34">
        <v>14</v>
      </c>
      <c r="B1007" s="934">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35"/>
      <c r="AD1007" s="935"/>
      <c r="AE1007" s="935"/>
      <c r="AF1007" s="935"/>
      <c r="AG1007" s="935"/>
      <c r="AH1007" s="686"/>
      <c r="AI1007" s="686"/>
      <c r="AJ1007" s="686"/>
      <c r="AK1007" s="686"/>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34">
        <v>15</v>
      </c>
      <c r="B1008" s="934">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35"/>
      <c r="AD1008" s="935"/>
      <c r="AE1008" s="935"/>
      <c r="AF1008" s="935"/>
      <c r="AG1008" s="935"/>
      <c r="AH1008" s="686"/>
      <c r="AI1008" s="686"/>
      <c r="AJ1008" s="686"/>
      <c r="AK1008" s="686"/>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34">
        <v>16</v>
      </c>
      <c r="B1009" s="934">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35"/>
      <c r="AD1009" s="935"/>
      <c r="AE1009" s="935"/>
      <c r="AF1009" s="935"/>
      <c r="AG1009" s="935"/>
      <c r="AH1009" s="686"/>
      <c r="AI1009" s="686"/>
      <c r="AJ1009" s="686"/>
      <c r="AK1009" s="686"/>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34">
        <v>17</v>
      </c>
      <c r="B1010" s="934">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35"/>
      <c r="AD1010" s="935"/>
      <c r="AE1010" s="935"/>
      <c r="AF1010" s="935"/>
      <c r="AG1010" s="935"/>
      <c r="AH1010" s="686"/>
      <c r="AI1010" s="686"/>
      <c r="AJ1010" s="686"/>
      <c r="AK1010" s="686"/>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34">
        <v>18</v>
      </c>
      <c r="B1011" s="934">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35"/>
      <c r="AD1011" s="935"/>
      <c r="AE1011" s="935"/>
      <c r="AF1011" s="935"/>
      <c r="AG1011" s="935"/>
      <c r="AH1011" s="686"/>
      <c r="AI1011" s="686"/>
      <c r="AJ1011" s="686"/>
      <c r="AK1011" s="686"/>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34">
        <v>19</v>
      </c>
      <c r="B1012" s="934">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35"/>
      <c r="AD1012" s="935"/>
      <c r="AE1012" s="935"/>
      <c r="AF1012" s="935"/>
      <c r="AG1012" s="935"/>
      <c r="AH1012" s="686"/>
      <c r="AI1012" s="686"/>
      <c r="AJ1012" s="686"/>
      <c r="AK1012" s="686"/>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34">
        <v>20</v>
      </c>
      <c r="B1013" s="934">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35"/>
      <c r="AD1013" s="935"/>
      <c r="AE1013" s="935"/>
      <c r="AF1013" s="935"/>
      <c r="AG1013" s="935"/>
      <c r="AH1013" s="686"/>
      <c r="AI1013" s="686"/>
      <c r="AJ1013" s="686"/>
      <c r="AK1013" s="686"/>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34">
        <v>21</v>
      </c>
      <c r="B1014" s="934">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35"/>
      <c r="AD1014" s="935"/>
      <c r="AE1014" s="935"/>
      <c r="AF1014" s="935"/>
      <c r="AG1014" s="935"/>
      <c r="AH1014" s="686"/>
      <c r="AI1014" s="686"/>
      <c r="AJ1014" s="686"/>
      <c r="AK1014" s="686"/>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34">
        <v>22</v>
      </c>
      <c r="B1015" s="934">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35"/>
      <c r="AD1015" s="935"/>
      <c r="AE1015" s="935"/>
      <c r="AF1015" s="935"/>
      <c r="AG1015" s="935"/>
      <c r="AH1015" s="686"/>
      <c r="AI1015" s="686"/>
      <c r="AJ1015" s="686"/>
      <c r="AK1015" s="686"/>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34">
        <v>23</v>
      </c>
      <c r="B1016" s="934">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35"/>
      <c r="AD1016" s="935"/>
      <c r="AE1016" s="935"/>
      <c r="AF1016" s="935"/>
      <c r="AG1016" s="935"/>
      <c r="AH1016" s="686"/>
      <c r="AI1016" s="686"/>
      <c r="AJ1016" s="686"/>
      <c r="AK1016" s="686"/>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34">
        <v>24</v>
      </c>
      <c r="B1017" s="934">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35"/>
      <c r="AD1017" s="935"/>
      <c r="AE1017" s="935"/>
      <c r="AF1017" s="935"/>
      <c r="AG1017" s="935"/>
      <c r="AH1017" s="686"/>
      <c r="AI1017" s="686"/>
      <c r="AJ1017" s="686"/>
      <c r="AK1017" s="686"/>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34">
        <v>25</v>
      </c>
      <c r="B1018" s="934">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35"/>
      <c r="AD1018" s="935"/>
      <c r="AE1018" s="935"/>
      <c r="AF1018" s="935"/>
      <c r="AG1018" s="935"/>
      <c r="AH1018" s="686"/>
      <c r="AI1018" s="686"/>
      <c r="AJ1018" s="686"/>
      <c r="AK1018" s="686"/>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34">
        <v>26</v>
      </c>
      <c r="B1019" s="934">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35"/>
      <c r="AD1019" s="935"/>
      <c r="AE1019" s="935"/>
      <c r="AF1019" s="935"/>
      <c r="AG1019" s="935"/>
      <c r="AH1019" s="686"/>
      <c r="AI1019" s="686"/>
      <c r="AJ1019" s="686"/>
      <c r="AK1019" s="686"/>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34">
        <v>27</v>
      </c>
      <c r="B1020" s="934">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35"/>
      <c r="AD1020" s="935"/>
      <c r="AE1020" s="935"/>
      <c r="AF1020" s="935"/>
      <c r="AG1020" s="935"/>
      <c r="AH1020" s="686"/>
      <c r="AI1020" s="686"/>
      <c r="AJ1020" s="686"/>
      <c r="AK1020" s="686"/>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34">
        <v>28</v>
      </c>
      <c r="B1021" s="934">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35"/>
      <c r="AD1021" s="935"/>
      <c r="AE1021" s="935"/>
      <c r="AF1021" s="935"/>
      <c r="AG1021" s="935"/>
      <c r="AH1021" s="686"/>
      <c r="AI1021" s="686"/>
      <c r="AJ1021" s="686"/>
      <c r="AK1021" s="686"/>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34">
        <v>29</v>
      </c>
      <c r="B1022" s="934">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35"/>
      <c r="AD1022" s="935"/>
      <c r="AE1022" s="935"/>
      <c r="AF1022" s="935"/>
      <c r="AG1022" s="935"/>
      <c r="AH1022" s="686"/>
      <c r="AI1022" s="686"/>
      <c r="AJ1022" s="686"/>
      <c r="AK1022" s="686"/>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34">
        <v>30</v>
      </c>
      <c r="B1023" s="934">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35"/>
      <c r="AD1023" s="935"/>
      <c r="AE1023" s="935"/>
      <c r="AF1023" s="935"/>
      <c r="AG1023" s="935"/>
      <c r="AH1023" s="686"/>
      <c r="AI1023" s="686"/>
      <c r="AJ1023" s="686"/>
      <c r="AK1023" s="686"/>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29" t="s">
        <v>97</v>
      </c>
      <c r="K1026" s="610"/>
      <c r="L1026" s="610"/>
      <c r="M1026" s="610"/>
      <c r="N1026" s="610"/>
      <c r="O1026" s="610"/>
      <c r="P1026" s="364" t="s">
        <v>23</v>
      </c>
      <c r="Q1026" s="364"/>
      <c r="R1026" s="364"/>
      <c r="S1026" s="364"/>
      <c r="T1026" s="364"/>
      <c r="U1026" s="364"/>
      <c r="V1026" s="364"/>
      <c r="W1026" s="364"/>
      <c r="X1026" s="364"/>
      <c r="Y1026" s="660" t="s">
        <v>462</v>
      </c>
      <c r="Z1026" s="660"/>
      <c r="AA1026" s="660"/>
      <c r="AB1026" s="660"/>
      <c r="AC1026" s="429" t="s">
        <v>389</v>
      </c>
      <c r="AD1026" s="429"/>
      <c r="AE1026" s="429"/>
      <c r="AF1026" s="429"/>
      <c r="AG1026" s="429"/>
      <c r="AH1026" s="660" t="s">
        <v>421</v>
      </c>
      <c r="AI1026" s="364"/>
      <c r="AJ1026" s="364"/>
      <c r="AK1026" s="364"/>
      <c r="AL1026" s="364" t="s">
        <v>24</v>
      </c>
      <c r="AM1026" s="364"/>
      <c r="AN1026" s="364"/>
      <c r="AO1026" s="247"/>
      <c r="AP1026" s="429" t="s">
        <v>466</v>
      </c>
      <c r="AQ1026" s="429"/>
      <c r="AR1026" s="429"/>
      <c r="AS1026" s="429"/>
      <c r="AT1026" s="429"/>
      <c r="AU1026" s="429"/>
      <c r="AV1026" s="429"/>
      <c r="AW1026" s="429"/>
      <c r="AX1026" s="429"/>
      <c r="AY1026">
        <f>$AY$1024</f>
        <v>0</v>
      </c>
    </row>
    <row r="1027" spans="1:51" ht="26.25" customHeight="1" x14ac:dyDescent="0.15">
      <c r="A1027" s="934">
        <v>1</v>
      </c>
      <c r="B1027" s="934">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35"/>
      <c r="AD1027" s="935"/>
      <c r="AE1027" s="935"/>
      <c r="AF1027" s="935"/>
      <c r="AG1027" s="935"/>
      <c r="AH1027" s="686"/>
      <c r="AI1027" s="686"/>
      <c r="AJ1027" s="686"/>
      <c r="AK1027" s="686"/>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34">
        <v>2</v>
      </c>
      <c r="B1028" s="934">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35"/>
      <c r="AD1028" s="935"/>
      <c r="AE1028" s="935"/>
      <c r="AF1028" s="935"/>
      <c r="AG1028" s="935"/>
      <c r="AH1028" s="686"/>
      <c r="AI1028" s="686"/>
      <c r="AJ1028" s="686"/>
      <c r="AK1028" s="686"/>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34">
        <v>3</v>
      </c>
      <c r="B1029" s="934">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35"/>
      <c r="AD1029" s="935"/>
      <c r="AE1029" s="935"/>
      <c r="AF1029" s="935"/>
      <c r="AG1029" s="935"/>
      <c r="AH1029" s="686"/>
      <c r="AI1029" s="686"/>
      <c r="AJ1029" s="686"/>
      <c r="AK1029" s="686"/>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34">
        <v>4</v>
      </c>
      <c r="B1030" s="934">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35"/>
      <c r="AD1030" s="935"/>
      <c r="AE1030" s="935"/>
      <c r="AF1030" s="935"/>
      <c r="AG1030" s="935"/>
      <c r="AH1030" s="686"/>
      <c r="AI1030" s="686"/>
      <c r="AJ1030" s="686"/>
      <c r="AK1030" s="686"/>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34">
        <v>5</v>
      </c>
      <c r="B1031" s="934">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35"/>
      <c r="AD1031" s="935"/>
      <c r="AE1031" s="935"/>
      <c r="AF1031" s="935"/>
      <c r="AG1031" s="935"/>
      <c r="AH1031" s="686"/>
      <c r="AI1031" s="686"/>
      <c r="AJ1031" s="686"/>
      <c r="AK1031" s="686"/>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34">
        <v>6</v>
      </c>
      <c r="B1032" s="934">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35"/>
      <c r="AD1032" s="935"/>
      <c r="AE1032" s="935"/>
      <c r="AF1032" s="935"/>
      <c r="AG1032" s="935"/>
      <c r="AH1032" s="686"/>
      <c r="AI1032" s="686"/>
      <c r="AJ1032" s="686"/>
      <c r="AK1032" s="686"/>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34">
        <v>7</v>
      </c>
      <c r="B1033" s="934">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35"/>
      <c r="AD1033" s="935"/>
      <c r="AE1033" s="935"/>
      <c r="AF1033" s="935"/>
      <c r="AG1033" s="935"/>
      <c r="AH1033" s="686"/>
      <c r="AI1033" s="686"/>
      <c r="AJ1033" s="686"/>
      <c r="AK1033" s="686"/>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34">
        <v>8</v>
      </c>
      <c r="B1034" s="934">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35"/>
      <c r="AD1034" s="935"/>
      <c r="AE1034" s="935"/>
      <c r="AF1034" s="935"/>
      <c r="AG1034" s="935"/>
      <c r="AH1034" s="686"/>
      <c r="AI1034" s="686"/>
      <c r="AJ1034" s="686"/>
      <c r="AK1034" s="686"/>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34">
        <v>9</v>
      </c>
      <c r="B1035" s="934">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35"/>
      <c r="AD1035" s="935"/>
      <c r="AE1035" s="935"/>
      <c r="AF1035" s="935"/>
      <c r="AG1035" s="935"/>
      <c r="AH1035" s="686"/>
      <c r="AI1035" s="686"/>
      <c r="AJ1035" s="686"/>
      <c r="AK1035" s="686"/>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34">
        <v>10</v>
      </c>
      <c r="B1036" s="934">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35"/>
      <c r="AD1036" s="935"/>
      <c r="AE1036" s="935"/>
      <c r="AF1036" s="935"/>
      <c r="AG1036" s="935"/>
      <c r="AH1036" s="686"/>
      <c r="AI1036" s="686"/>
      <c r="AJ1036" s="686"/>
      <c r="AK1036" s="686"/>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34">
        <v>11</v>
      </c>
      <c r="B1037" s="934">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35"/>
      <c r="AD1037" s="935"/>
      <c r="AE1037" s="935"/>
      <c r="AF1037" s="935"/>
      <c r="AG1037" s="935"/>
      <c r="AH1037" s="686"/>
      <c r="AI1037" s="686"/>
      <c r="AJ1037" s="686"/>
      <c r="AK1037" s="686"/>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34">
        <v>12</v>
      </c>
      <c r="B1038" s="934">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35"/>
      <c r="AD1038" s="935"/>
      <c r="AE1038" s="935"/>
      <c r="AF1038" s="935"/>
      <c r="AG1038" s="935"/>
      <c r="AH1038" s="686"/>
      <c r="AI1038" s="686"/>
      <c r="AJ1038" s="686"/>
      <c r="AK1038" s="686"/>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34">
        <v>13</v>
      </c>
      <c r="B1039" s="934">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35"/>
      <c r="AD1039" s="935"/>
      <c r="AE1039" s="935"/>
      <c r="AF1039" s="935"/>
      <c r="AG1039" s="935"/>
      <c r="AH1039" s="686"/>
      <c r="AI1039" s="686"/>
      <c r="AJ1039" s="686"/>
      <c r="AK1039" s="686"/>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34">
        <v>14</v>
      </c>
      <c r="B1040" s="934">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35"/>
      <c r="AD1040" s="935"/>
      <c r="AE1040" s="935"/>
      <c r="AF1040" s="935"/>
      <c r="AG1040" s="935"/>
      <c r="AH1040" s="686"/>
      <c r="AI1040" s="686"/>
      <c r="AJ1040" s="686"/>
      <c r="AK1040" s="686"/>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34">
        <v>15</v>
      </c>
      <c r="B1041" s="934">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35"/>
      <c r="AD1041" s="935"/>
      <c r="AE1041" s="935"/>
      <c r="AF1041" s="935"/>
      <c r="AG1041" s="935"/>
      <c r="AH1041" s="686"/>
      <c r="AI1041" s="686"/>
      <c r="AJ1041" s="686"/>
      <c r="AK1041" s="686"/>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34">
        <v>16</v>
      </c>
      <c r="B1042" s="934">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35"/>
      <c r="AD1042" s="935"/>
      <c r="AE1042" s="935"/>
      <c r="AF1042" s="935"/>
      <c r="AG1042" s="935"/>
      <c r="AH1042" s="686"/>
      <c r="AI1042" s="686"/>
      <c r="AJ1042" s="686"/>
      <c r="AK1042" s="686"/>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34">
        <v>17</v>
      </c>
      <c r="B1043" s="934">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35"/>
      <c r="AD1043" s="935"/>
      <c r="AE1043" s="935"/>
      <c r="AF1043" s="935"/>
      <c r="AG1043" s="935"/>
      <c r="AH1043" s="686"/>
      <c r="AI1043" s="686"/>
      <c r="AJ1043" s="686"/>
      <c r="AK1043" s="686"/>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34">
        <v>18</v>
      </c>
      <c r="B1044" s="934">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35"/>
      <c r="AD1044" s="935"/>
      <c r="AE1044" s="935"/>
      <c r="AF1044" s="935"/>
      <c r="AG1044" s="935"/>
      <c r="AH1044" s="686"/>
      <c r="AI1044" s="686"/>
      <c r="AJ1044" s="686"/>
      <c r="AK1044" s="686"/>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34">
        <v>19</v>
      </c>
      <c r="B1045" s="934">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35"/>
      <c r="AD1045" s="935"/>
      <c r="AE1045" s="935"/>
      <c r="AF1045" s="935"/>
      <c r="AG1045" s="935"/>
      <c r="AH1045" s="686"/>
      <c r="AI1045" s="686"/>
      <c r="AJ1045" s="686"/>
      <c r="AK1045" s="686"/>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34">
        <v>20</v>
      </c>
      <c r="B1046" s="934">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35"/>
      <c r="AD1046" s="935"/>
      <c r="AE1046" s="935"/>
      <c r="AF1046" s="935"/>
      <c r="AG1046" s="935"/>
      <c r="AH1046" s="686"/>
      <c r="AI1046" s="686"/>
      <c r="AJ1046" s="686"/>
      <c r="AK1046" s="686"/>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34">
        <v>21</v>
      </c>
      <c r="B1047" s="934">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35"/>
      <c r="AD1047" s="935"/>
      <c r="AE1047" s="935"/>
      <c r="AF1047" s="935"/>
      <c r="AG1047" s="935"/>
      <c r="AH1047" s="686"/>
      <c r="AI1047" s="686"/>
      <c r="AJ1047" s="686"/>
      <c r="AK1047" s="686"/>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34">
        <v>22</v>
      </c>
      <c r="B1048" s="934">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35"/>
      <c r="AD1048" s="935"/>
      <c r="AE1048" s="935"/>
      <c r="AF1048" s="935"/>
      <c r="AG1048" s="935"/>
      <c r="AH1048" s="686"/>
      <c r="AI1048" s="686"/>
      <c r="AJ1048" s="686"/>
      <c r="AK1048" s="686"/>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34">
        <v>23</v>
      </c>
      <c r="B1049" s="934">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35"/>
      <c r="AD1049" s="935"/>
      <c r="AE1049" s="935"/>
      <c r="AF1049" s="935"/>
      <c r="AG1049" s="935"/>
      <c r="AH1049" s="686"/>
      <c r="AI1049" s="686"/>
      <c r="AJ1049" s="686"/>
      <c r="AK1049" s="686"/>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34">
        <v>24</v>
      </c>
      <c r="B1050" s="934">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35"/>
      <c r="AD1050" s="935"/>
      <c r="AE1050" s="935"/>
      <c r="AF1050" s="935"/>
      <c r="AG1050" s="935"/>
      <c r="AH1050" s="686"/>
      <c r="AI1050" s="686"/>
      <c r="AJ1050" s="686"/>
      <c r="AK1050" s="686"/>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34">
        <v>25</v>
      </c>
      <c r="B1051" s="934">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35"/>
      <c r="AD1051" s="935"/>
      <c r="AE1051" s="935"/>
      <c r="AF1051" s="935"/>
      <c r="AG1051" s="935"/>
      <c r="AH1051" s="686"/>
      <c r="AI1051" s="686"/>
      <c r="AJ1051" s="686"/>
      <c r="AK1051" s="686"/>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34">
        <v>26</v>
      </c>
      <c r="B1052" s="934">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35"/>
      <c r="AD1052" s="935"/>
      <c r="AE1052" s="935"/>
      <c r="AF1052" s="935"/>
      <c r="AG1052" s="935"/>
      <c r="AH1052" s="686"/>
      <c r="AI1052" s="686"/>
      <c r="AJ1052" s="686"/>
      <c r="AK1052" s="686"/>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34">
        <v>27</v>
      </c>
      <c r="B1053" s="934">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35"/>
      <c r="AD1053" s="935"/>
      <c r="AE1053" s="935"/>
      <c r="AF1053" s="935"/>
      <c r="AG1053" s="935"/>
      <c r="AH1053" s="686"/>
      <c r="AI1053" s="686"/>
      <c r="AJ1053" s="686"/>
      <c r="AK1053" s="686"/>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34">
        <v>28</v>
      </c>
      <c r="B1054" s="934">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35"/>
      <c r="AD1054" s="935"/>
      <c r="AE1054" s="935"/>
      <c r="AF1054" s="935"/>
      <c r="AG1054" s="935"/>
      <c r="AH1054" s="686"/>
      <c r="AI1054" s="686"/>
      <c r="AJ1054" s="686"/>
      <c r="AK1054" s="686"/>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34">
        <v>29</v>
      </c>
      <c r="B1055" s="934">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35"/>
      <c r="AD1055" s="935"/>
      <c r="AE1055" s="935"/>
      <c r="AF1055" s="935"/>
      <c r="AG1055" s="935"/>
      <c r="AH1055" s="686"/>
      <c r="AI1055" s="686"/>
      <c r="AJ1055" s="686"/>
      <c r="AK1055" s="686"/>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34">
        <v>30</v>
      </c>
      <c r="B1056" s="934">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35"/>
      <c r="AD1056" s="935"/>
      <c r="AE1056" s="935"/>
      <c r="AF1056" s="935"/>
      <c r="AG1056" s="935"/>
      <c r="AH1056" s="686"/>
      <c r="AI1056" s="686"/>
      <c r="AJ1056" s="686"/>
      <c r="AK1056" s="686"/>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29" t="s">
        <v>97</v>
      </c>
      <c r="K1059" s="610"/>
      <c r="L1059" s="610"/>
      <c r="M1059" s="610"/>
      <c r="N1059" s="610"/>
      <c r="O1059" s="610"/>
      <c r="P1059" s="364" t="s">
        <v>23</v>
      </c>
      <c r="Q1059" s="364"/>
      <c r="R1059" s="364"/>
      <c r="S1059" s="364"/>
      <c r="T1059" s="364"/>
      <c r="U1059" s="364"/>
      <c r="V1059" s="364"/>
      <c r="W1059" s="364"/>
      <c r="X1059" s="364"/>
      <c r="Y1059" s="660" t="s">
        <v>462</v>
      </c>
      <c r="Z1059" s="660"/>
      <c r="AA1059" s="660"/>
      <c r="AB1059" s="660"/>
      <c r="AC1059" s="429" t="s">
        <v>389</v>
      </c>
      <c r="AD1059" s="429"/>
      <c r="AE1059" s="429"/>
      <c r="AF1059" s="429"/>
      <c r="AG1059" s="429"/>
      <c r="AH1059" s="660" t="s">
        <v>421</v>
      </c>
      <c r="AI1059" s="364"/>
      <c r="AJ1059" s="364"/>
      <c r="AK1059" s="364"/>
      <c r="AL1059" s="364" t="s">
        <v>24</v>
      </c>
      <c r="AM1059" s="364"/>
      <c r="AN1059" s="364"/>
      <c r="AO1059" s="247"/>
      <c r="AP1059" s="429" t="s">
        <v>466</v>
      </c>
      <c r="AQ1059" s="429"/>
      <c r="AR1059" s="429"/>
      <c r="AS1059" s="429"/>
      <c r="AT1059" s="429"/>
      <c r="AU1059" s="429"/>
      <c r="AV1059" s="429"/>
      <c r="AW1059" s="429"/>
      <c r="AX1059" s="429"/>
      <c r="AY1059">
        <f>$AY$1057</f>
        <v>0</v>
      </c>
    </row>
    <row r="1060" spans="1:51" ht="26.25" customHeight="1" x14ac:dyDescent="0.15">
      <c r="A1060" s="934">
        <v>1</v>
      </c>
      <c r="B1060" s="934">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35"/>
      <c r="AD1060" s="935"/>
      <c r="AE1060" s="935"/>
      <c r="AF1060" s="935"/>
      <c r="AG1060" s="935"/>
      <c r="AH1060" s="686"/>
      <c r="AI1060" s="686"/>
      <c r="AJ1060" s="686"/>
      <c r="AK1060" s="686"/>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34">
        <v>2</v>
      </c>
      <c r="B1061" s="934">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35"/>
      <c r="AD1061" s="935"/>
      <c r="AE1061" s="935"/>
      <c r="AF1061" s="935"/>
      <c r="AG1061" s="935"/>
      <c r="AH1061" s="686"/>
      <c r="AI1061" s="686"/>
      <c r="AJ1061" s="686"/>
      <c r="AK1061" s="686"/>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34">
        <v>3</v>
      </c>
      <c r="B1062" s="934">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35"/>
      <c r="AD1062" s="935"/>
      <c r="AE1062" s="935"/>
      <c r="AF1062" s="935"/>
      <c r="AG1062" s="935"/>
      <c r="AH1062" s="686"/>
      <c r="AI1062" s="686"/>
      <c r="AJ1062" s="686"/>
      <c r="AK1062" s="686"/>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34">
        <v>4</v>
      </c>
      <c r="B1063" s="934">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35"/>
      <c r="AD1063" s="935"/>
      <c r="AE1063" s="935"/>
      <c r="AF1063" s="935"/>
      <c r="AG1063" s="935"/>
      <c r="AH1063" s="686"/>
      <c r="AI1063" s="686"/>
      <c r="AJ1063" s="686"/>
      <c r="AK1063" s="686"/>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34">
        <v>5</v>
      </c>
      <c r="B1064" s="934">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35"/>
      <c r="AD1064" s="935"/>
      <c r="AE1064" s="935"/>
      <c r="AF1064" s="935"/>
      <c r="AG1064" s="935"/>
      <c r="AH1064" s="686"/>
      <c r="AI1064" s="686"/>
      <c r="AJ1064" s="686"/>
      <c r="AK1064" s="686"/>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34">
        <v>6</v>
      </c>
      <c r="B1065" s="934">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35"/>
      <c r="AD1065" s="935"/>
      <c r="AE1065" s="935"/>
      <c r="AF1065" s="935"/>
      <c r="AG1065" s="935"/>
      <c r="AH1065" s="686"/>
      <c r="AI1065" s="686"/>
      <c r="AJ1065" s="686"/>
      <c r="AK1065" s="686"/>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34">
        <v>7</v>
      </c>
      <c r="B1066" s="934">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35"/>
      <c r="AD1066" s="935"/>
      <c r="AE1066" s="935"/>
      <c r="AF1066" s="935"/>
      <c r="AG1066" s="935"/>
      <c r="AH1066" s="686"/>
      <c r="AI1066" s="686"/>
      <c r="AJ1066" s="686"/>
      <c r="AK1066" s="686"/>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34">
        <v>8</v>
      </c>
      <c r="B1067" s="934">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35"/>
      <c r="AD1067" s="935"/>
      <c r="AE1067" s="935"/>
      <c r="AF1067" s="935"/>
      <c r="AG1067" s="935"/>
      <c r="AH1067" s="686"/>
      <c r="AI1067" s="686"/>
      <c r="AJ1067" s="686"/>
      <c r="AK1067" s="686"/>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34">
        <v>9</v>
      </c>
      <c r="B1068" s="934">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35"/>
      <c r="AD1068" s="935"/>
      <c r="AE1068" s="935"/>
      <c r="AF1068" s="935"/>
      <c r="AG1068" s="935"/>
      <c r="AH1068" s="686"/>
      <c r="AI1068" s="686"/>
      <c r="AJ1068" s="686"/>
      <c r="AK1068" s="686"/>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34">
        <v>10</v>
      </c>
      <c r="B1069" s="934">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35"/>
      <c r="AD1069" s="935"/>
      <c r="AE1069" s="935"/>
      <c r="AF1069" s="935"/>
      <c r="AG1069" s="935"/>
      <c r="AH1069" s="686"/>
      <c r="AI1069" s="686"/>
      <c r="AJ1069" s="686"/>
      <c r="AK1069" s="686"/>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34">
        <v>11</v>
      </c>
      <c r="B1070" s="934">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35"/>
      <c r="AD1070" s="935"/>
      <c r="AE1070" s="935"/>
      <c r="AF1070" s="935"/>
      <c r="AG1070" s="935"/>
      <c r="AH1070" s="686"/>
      <c r="AI1070" s="686"/>
      <c r="AJ1070" s="686"/>
      <c r="AK1070" s="686"/>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34">
        <v>12</v>
      </c>
      <c r="B1071" s="934">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35"/>
      <c r="AD1071" s="935"/>
      <c r="AE1071" s="935"/>
      <c r="AF1071" s="935"/>
      <c r="AG1071" s="935"/>
      <c r="AH1071" s="686"/>
      <c r="AI1071" s="686"/>
      <c r="AJ1071" s="686"/>
      <c r="AK1071" s="686"/>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34">
        <v>13</v>
      </c>
      <c r="B1072" s="934">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35"/>
      <c r="AD1072" s="935"/>
      <c r="AE1072" s="935"/>
      <c r="AF1072" s="935"/>
      <c r="AG1072" s="935"/>
      <c r="AH1072" s="686"/>
      <c r="AI1072" s="686"/>
      <c r="AJ1072" s="686"/>
      <c r="AK1072" s="686"/>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34">
        <v>14</v>
      </c>
      <c r="B1073" s="934">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35"/>
      <c r="AD1073" s="935"/>
      <c r="AE1073" s="935"/>
      <c r="AF1073" s="935"/>
      <c r="AG1073" s="935"/>
      <c r="AH1073" s="686"/>
      <c r="AI1073" s="686"/>
      <c r="AJ1073" s="686"/>
      <c r="AK1073" s="686"/>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34">
        <v>15</v>
      </c>
      <c r="B1074" s="934">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35"/>
      <c r="AD1074" s="935"/>
      <c r="AE1074" s="935"/>
      <c r="AF1074" s="935"/>
      <c r="AG1074" s="935"/>
      <c r="AH1074" s="686"/>
      <c r="AI1074" s="686"/>
      <c r="AJ1074" s="686"/>
      <c r="AK1074" s="686"/>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34">
        <v>16</v>
      </c>
      <c r="B1075" s="934">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35"/>
      <c r="AD1075" s="935"/>
      <c r="AE1075" s="935"/>
      <c r="AF1075" s="935"/>
      <c r="AG1075" s="935"/>
      <c r="AH1075" s="686"/>
      <c r="AI1075" s="686"/>
      <c r="AJ1075" s="686"/>
      <c r="AK1075" s="686"/>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34">
        <v>17</v>
      </c>
      <c r="B1076" s="934">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35"/>
      <c r="AD1076" s="935"/>
      <c r="AE1076" s="935"/>
      <c r="AF1076" s="935"/>
      <c r="AG1076" s="935"/>
      <c r="AH1076" s="686"/>
      <c r="AI1076" s="686"/>
      <c r="AJ1076" s="686"/>
      <c r="AK1076" s="686"/>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34">
        <v>18</v>
      </c>
      <c r="B1077" s="934">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35"/>
      <c r="AD1077" s="935"/>
      <c r="AE1077" s="935"/>
      <c r="AF1077" s="935"/>
      <c r="AG1077" s="935"/>
      <c r="AH1077" s="686"/>
      <c r="AI1077" s="686"/>
      <c r="AJ1077" s="686"/>
      <c r="AK1077" s="686"/>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34">
        <v>19</v>
      </c>
      <c r="B1078" s="934">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35"/>
      <c r="AD1078" s="935"/>
      <c r="AE1078" s="935"/>
      <c r="AF1078" s="935"/>
      <c r="AG1078" s="935"/>
      <c r="AH1078" s="686"/>
      <c r="AI1078" s="686"/>
      <c r="AJ1078" s="686"/>
      <c r="AK1078" s="686"/>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34">
        <v>20</v>
      </c>
      <c r="B1079" s="934">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35"/>
      <c r="AD1079" s="935"/>
      <c r="AE1079" s="935"/>
      <c r="AF1079" s="935"/>
      <c r="AG1079" s="935"/>
      <c r="AH1079" s="686"/>
      <c r="AI1079" s="686"/>
      <c r="AJ1079" s="686"/>
      <c r="AK1079" s="686"/>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34">
        <v>21</v>
      </c>
      <c r="B1080" s="934">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35"/>
      <c r="AD1080" s="935"/>
      <c r="AE1080" s="935"/>
      <c r="AF1080" s="935"/>
      <c r="AG1080" s="935"/>
      <c r="AH1080" s="686"/>
      <c r="AI1080" s="686"/>
      <c r="AJ1080" s="686"/>
      <c r="AK1080" s="686"/>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34">
        <v>22</v>
      </c>
      <c r="B1081" s="934">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35"/>
      <c r="AD1081" s="935"/>
      <c r="AE1081" s="935"/>
      <c r="AF1081" s="935"/>
      <c r="AG1081" s="935"/>
      <c r="AH1081" s="686"/>
      <c r="AI1081" s="686"/>
      <c r="AJ1081" s="686"/>
      <c r="AK1081" s="686"/>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34">
        <v>23</v>
      </c>
      <c r="B1082" s="934">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35"/>
      <c r="AD1082" s="935"/>
      <c r="AE1082" s="935"/>
      <c r="AF1082" s="935"/>
      <c r="AG1082" s="935"/>
      <c r="AH1082" s="686"/>
      <c r="AI1082" s="686"/>
      <c r="AJ1082" s="686"/>
      <c r="AK1082" s="686"/>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34">
        <v>24</v>
      </c>
      <c r="B1083" s="934">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35"/>
      <c r="AD1083" s="935"/>
      <c r="AE1083" s="935"/>
      <c r="AF1083" s="935"/>
      <c r="AG1083" s="935"/>
      <c r="AH1083" s="686"/>
      <c r="AI1083" s="686"/>
      <c r="AJ1083" s="686"/>
      <c r="AK1083" s="686"/>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34">
        <v>25</v>
      </c>
      <c r="B1084" s="934">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35"/>
      <c r="AD1084" s="935"/>
      <c r="AE1084" s="935"/>
      <c r="AF1084" s="935"/>
      <c r="AG1084" s="935"/>
      <c r="AH1084" s="686"/>
      <c r="AI1084" s="686"/>
      <c r="AJ1084" s="686"/>
      <c r="AK1084" s="686"/>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34">
        <v>26</v>
      </c>
      <c r="B1085" s="934">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35"/>
      <c r="AD1085" s="935"/>
      <c r="AE1085" s="935"/>
      <c r="AF1085" s="935"/>
      <c r="AG1085" s="935"/>
      <c r="AH1085" s="686"/>
      <c r="AI1085" s="686"/>
      <c r="AJ1085" s="686"/>
      <c r="AK1085" s="686"/>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34">
        <v>27</v>
      </c>
      <c r="B1086" s="934">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35"/>
      <c r="AD1086" s="935"/>
      <c r="AE1086" s="935"/>
      <c r="AF1086" s="935"/>
      <c r="AG1086" s="935"/>
      <c r="AH1086" s="686"/>
      <c r="AI1086" s="686"/>
      <c r="AJ1086" s="686"/>
      <c r="AK1086" s="686"/>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34">
        <v>28</v>
      </c>
      <c r="B1087" s="934">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35"/>
      <c r="AD1087" s="935"/>
      <c r="AE1087" s="935"/>
      <c r="AF1087" s="935"/>
      <c r="AG1087" s="935"/>
      <c r="AH1087" s="686"/>
      <c r="AI1087" s="686"/>
      <c r="AJ1087" s="686"/>
      <c r="AK1087" s="686"/>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34">
        <v>29</v>
      </c>
      <c r="B1088" s="934">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35"/>
      <c r="AD1088" s="935"/>
      <c r="AE1088" s="935"/>
      <c r="AF1088" s="935"/>
      <c r="AG1088" s="935"/>
      <c r="AH1088" s="686"/>
      <c r="AI1088" s="686"/>
      <c r="AJ1088" s="686"/>
      <c r="AK1088" s="686"/>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34">
        <v>30</v>
      </c>
      <c r="B1089" s="934">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35"/>
      <c r="AD1089" s="935"/>
      <c r="AE1089" s="935"/>
      <c r="AF1089" s="935"/>
      <c r="AG1089" s="935"/>
      <c r="AH1089" s="686"/>
      <c r="AI1089" s="686"/>
      <c r="AJ1089" s="686"/>
      <c r="AK1089" s="686"/>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29" t="s">
        <v>97</v>
      </c>
      <c r="K1092" s="610"/>
      <c r="L1092" s="610"/>
      <c r="M1092" s="610"/>
      <c r="N1092" s="610"/>
      <c r="O1092" s="610"/>
      <c r="P1092" s="364" t="s">
        <v>23</v>
      </c>
      <c r="Q1092" s="364"/>
      <c r="R1092" s="364"/>
      <c r="S1092" s="364"/>
      <c r="T1092" s="364"/>
      <c r="U1092" s="364"/>
      <c r="V1092" s="364"/>
      <c r="W1092" s="364"/>
      <c r="X1092" s="364"/>
      <c r="Y1092" s="660" t="s">
        <v>462</v>
      </c>
      <c r="Z1092" s="660"/>
      <c r="AA1092" s="660"/>
      <c r="AB1092" s="660"/>
      <c r="AC1092" s="429" t="s">
        <v>389</v>
      </c>
      <c r="AD1092" s="429"/>
      <c r="AE1092" s="429"/>
      <c r="AF1092" s="429"/>
      <c r="AG1092" s="429"/>
      <c r="AH1092" s="660" t="s">
        <v>421</v>
      </c>
      <c r="AI1092" s="364"/>
      <c r="AJ1092" s="364"/>
      <c r="AK1092" s="364"/>
      <c r="AL1092" s="364" t="s">
        <v>24</v>
      </c>
      <c r="AM1092" s="364"/>
      <c r="AN1092" s="364"/>
      <c r="AO1092" s="247"/>
      <c r="AP1092" s="429" t="s">
        <v>466</v>
      </c>
      <c r="AQ1092" s="429"/>
      <c r="AR1092" s="429"/>
      <c r="AS1092" s="429"/>
      <c r="AT1092" s="429"/>
      <c r="AU1092" s="429"/>
      <c r="AV1092" s="429"/>
      <c r="AW1092" s="429"/>
      <c r="AX1092" s="429"/>
      <c r="AY1092">
        <f>$AY$1090</f>
        <v>0</v>
      </c>
    </row>
    <row r="1093" spans="1:51" ht="26.25" customHeight="1" x14ac:dyDescent="0.15">
      <c r="A1093" s="934">
        <v>1</v>
      </c>
      <c r="B1093" s="934">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35"/>
      <c r="AD1093" s="935"/>
      <c r="AE1093" s="935"/>
      <c r="AF1093" s="935"/>
      <c r="AG1093" s="935"/>
      <c r="AH1093" s="686"/>
      <c r="AI1093" s="686"/>
      <c r="AJ1093" s="686"/>
      <c r="AK1093" s="686"/>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34">
        <v>2</v>
      </c>
      <c r="B1094" s="934">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35"/>
      <c r="AD1094" s="935"/>
      <c r="AE1094" s="935"/>
      <c r="AF1094" s="935"/>
      <c r="AG1094" s="935"/>
      <c r="AH1094" s="686"/>
      <c r="AI1094" s="686"/>
      <c r="AJ1094" s="686"/>
      <c r="AK1094" s="686"/>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34">
        <v>3</v>
      </c>
      <c r="B1095" s="934">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35"/>
      <c r="AD1095" s="935"/>
      <c r="AE1095" s="935"/>
      <c r="AF1095" s="935"/>
      <c r="AG1095" s="935"/>
      <c r="AH1095" s="686"/>
      <c r="AI1095" s="686"/>
      <c r="AJ1095" s="686"/>
      <c r="AK1095" s="686"/>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34">
        <v>4</v>
      </c>
      <c r="B1096" s="934">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35"/>
      <c r="AD1096" s="935"/>
      <c r="AE1096" s="935"/>
      <c r="AF1096" s="935"/>
      <c r="AG1096" s="935"/>
      <c r="AH1096" s="686"/>
      <c r="AI1096" s="686"/>
      <c r="AJ1096" s="686"/>
      <c r="AK1096" s="686"/>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34">
        <v>5</v>
      </c>
      <c r="B1097" s="934">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35"/>
      <c r="AD1097" s="935"/>
      <c r="AE1097" s="935"/>
      <c r="AF1097" s="935"/>
      <c r="AG1097" s="935"/>
      <c r="AH1097" s="686"/>
      <c r="AI1097" s="686"/>
      <c r="AJ1097" s="686"/>
      <c r="AK1097" s="686"/>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34">
        <v>6</v>
      </c>
      <c r="B1098" s="934">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35"/>
      <c r="AD1098" s="935"/>
      <c r="AE1098" s="935"/>
      <c r="AF1098" s="935"/>
      <c r="AG1098" s="935"/>
      <c r="AH1098" s="686"/>
      <c r="AI1098" s="686"/>
      <c r="AJ1098" s="686"/>
      <c r="AK1098" s="686"/>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34">
        <v>7</v>
      </c>
      <c r="B1099" s="934">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35"/>
      <c r="AD1099" s="935"/>
      <c r="AE1099" s="935"/>
      <c r="AF1099" s="935"/>
      <c r="AG1099" s="935"/>
      <c r="AH1099" s="686"/>
      <c r="AI1099" s="686"/>
      <c r="AJ1099" s="686"/>
      <c r="AK1099" s="686"/>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34">
        <v>8</v>
      </c>
      <c r="B1100" s="934">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35"/>
      <c r="AD1100" s="935"/>
      <c r="AE1100" s="935"/>
      <c r="AF1100" s="935"/>
      <c r="AG1100" s="935"/>
      <c r="AH1100" s="686"/>
      <c r="AI1100" s="686"/>
      <c r="AJ1100" s="686"/>
      <c r="AK1100" s="686"/>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34">
        <v>9</v>
      </c>
      <c r="B1101" s="934">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35"/>
      <c r="AD1101" s="935"/>
      <c r="AE1101" s="935"/>
      <c r="AF1101" s="935"/>
      <c r="AG1101" s="935"/>
      <c r="AH1101" s="686"/>
      <c r="AI1101" s="686"/>
      <c r="AJ1101" s="686"/>
      <c r="AK1101" s="686"/>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34">
        <v>10</v>
      </c>
      <c r="B1102" s="934">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35"/>
      <c r="AD1102" s="935"/>
      <c r="AE1102" s="935"/>
      <c r="AF1102" s="935"/>
      <c r="AG1102" s="935"/>
      <c r="AH1102" s="686"/>
      <c r="AI1102" s="686"/>
      <c r="AJ1102" s="686"/>
      <c r="AK1102" s="686"/>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34">
        <v>11</v>
      </c>
      <c r="B1103" s="934">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35"/>
      <c r="AD1103" s="935"/>
      <c r="AE1103" s="935"/>
      <c r="AF1103" s="935"/>
      <c r="AG1103" s="935"/>
      <c r="AH1103" s="686"/>
      <c r="AI1103" s="686"/>
      <c r="AJ1103" s="686"/>
      <c r="AK1103" s="686"/>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34">
        <v>12</v>
      </c>
      <c r="B1104" s="934">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35"/>
      <c r="AD1104" s="935"/>
      <c r="AE1104" s="935"/>
      <c r="AF1104" s="935"/>
      <c r="AG1104" s="935"/>
      <c r="AH1104" s="686"/>
      <c r="AI1104" s="686"/>
      <c r="AJ1104" s="686"/>
      <c r="AK1104" s="686"/>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34">
        <v>13</v>
      </c>
      <c r="B1105" s="934">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35"/>
      <c r="AD1105" s="935"/>
      <c r="AE1105" s="935"/>
      <c r="AF1105" s="935"/>
      <c r="AG1105" s="935"/>
      <c r="AH1105" s="686"/>
      <c r="AI1105" s="686"/>
      <c r="AJ1105" s="686"/>
      <c r="AK1105" s="686"/>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34">
        <v>14</v>
      </c>
      <c r="B1106" s="934">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35"/>
      <c r="AD1106" s="935"/>
      <c r="AE1106" s="935"/>
      <c r="AF1106" s="935"/>
      <c r="AG1106" s="935"/>
      <c r="AH1106" s="686"/>
      <c r="AI1106" s="686"/>
      <c r="AJ1106" s="686"/>
      <c r="AK1106" s="686"/>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34">
        <v>15</v>
      </c>
      <c r="B1107" s="934">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35"/>
      <c r="AD1107" s="935"/>
      <c r="AE1107" s="935"/>
      <c r="AF1107" s="935"/>
      <c r="AG1107" s="935"/>
      <c r="AH1107" s="686"/>
      <c r="AI1107" s="686"/>
      <c r="AJ1107" s="686"/>
      <c r="AK1107" s="686"/>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34">
        <v>16</v>
      </c>
      <c r="B1108" s="934">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35"/>
      <c r="AD1108" s="935"/>
      <c r="AE1108" s="935"/>
      <c r="AF1108" s="935"/>
      <c r="AG1108" s="935"/>
      <c r="AH1108" s="686"/>
      <c r="AI1108" s="686"/>
      <c r="AJ1108" s="686"/>
      <c r="AK1108" s="686"/>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34">
        <v>17</v>
      </c>
      <c r="B1109" s="934">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35"/>
      <c r="AD1109" s="935"/>
      <c r="AE1109" s="935"/>
      <c r="AF1109" s="935"/>
      <c r="AG1109" s="935"/>
      <c r="AH1109" s="686"/>
      <c r="AI1109" s="686"/>
      <c r="AJ1109" s="686"/>
      <c r="AK1109" s="686"/>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34">
        <v>18</v>
      </c>
      <c r="B1110" s="934">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35"/>
      <c r="AD1110" s="935"/>
      <c r="AE1110" s="935"/>
      <c r="AF1110" s="935"/>
      <c r="AG1110" s="935"/>
      <c r="AH1110" s="686"/>
      <c r="AI1110" s="686"/>
      <c r="AJ1110" s="686"/>
      <c r="AK1110" s="686"/>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34">
        <v>19</v>
      </c>
      <c r="B1111" s="934">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35"/>
      <c r="AD1111" s="935"/>
      <c r="AE1111" s="935"/>
      <c r="AF1111" s="935"/>
      <c r="AG1111" s="935"/>
      <c r="AH1111" s="686"/>
      <c r="AI1111" s="686"/>
      <c r="AJ1111" s="686"/>
      <c r="AK1111" s="686"/>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34">
        <v>20</v>
      </c>
      <c r="B1112" s="934">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35"/>
      <c r="AD1112" s="935"/>
      <c r="AE1112" s="935"/>
      <c r="AF1112" s="935"/>
      <c r="AG1112" s="935"/>
      <c r="AH1112" s="686"/>
      <c r="AI1112" s="686"/>
      <c r="AJ1112" s="686"/>
      <c r="AK1112" s="686"/>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34">
        <v>21</v>
      </c>
      <c r="B1113" s="934">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35"/>
      <c r="AD1113" s="935"/>
      <c r="AE1113" s="935"/>
      <c r="AF1113" s="935"/>
      <c r="AG1113" s="935"/>
      <c r="AH1113" s="686"/>
      <c r="AI1113" s="686"/>
      <c r="AJ1113" s="686"/>
      <c r="AK1113" s="686"/>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34">
        <v>22</v>
      </c>
      <c r="B1114" s="934">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35"/>
      <c r="AD1114" s="935"/>
      <c r="AE1114" s="935"/>
      <c r="AF1114" s="935"/>
      <c r="AG1114" s="935"/>
      <c r="AH1114" s="686"/>
      <c r="AI1114" s="686"/>
      <c r="AJ1114" s="686"/>
      <c r="AK1114" s="686"/>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34">
        <v>23</v>
      </c>
      <c r="B1115" s="934">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35"/>
      <c r="AD1115" s="935"/>
      <c r="AE1115" s="935"/>
      <c r="AF1115" s="935"/>
      <c r="AG1115" s="935"/>
      <c r="AH1115" s="686"/>
      <c r="AI1115" s="686"/>
      <c r="AJ1115" s="686"/>
      <c r="AK1115" s="686"/>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34">
        <v>24</v>
      </c>
      <c r="B1116" s="934">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35"/>
      <c r="AD1116" s="935"/>
      <c r="AE1116" s="935"/>
      <c r="AF1116" s="935"/>
      <c r="AG1116" s="935"/>
      <c r="AH1116" s="686"/>
      <c r="AI1116" s="686"/>
      <c r="AJ1116" s="686"/>
      <c r="AK1116" s="686"/>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34">
        <v>25</v>
      </c>
      <c r="B1117" s="934">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35"/>
      <c r="AD1117" s="935"/>
      <c r="AE1117" s="935"/>
      <c r="AF1117" s="935"/>
      <c r="AG1117" s="935"/>
      <c r="AH1117" s="686"/>
      <c r="AI1117" s="686"/>
      <c r="AJ1117" s="686"/>
      <c r="AK1117" s="686"/>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34">
        <v>26</v>
      </c>
      <c r="B1118" s="934">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35"/>
      <c r="AD1118" s="935"/>
      <c r="AE1118" s="935"/>
      <c r="AF1118" s="935"/>
      <c r="AG1118" s="935"/>
      <c r="AH1118" s="686"/>
      <c r="AI1118" s="686"/>
      <c r="AJ1118" s="686"/>
      <c r="AK1118" s="686"/>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34">
        <v>27</v>
      </c>
      <c r="B1119" s="934">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35"/>
      <c r="AD1119" s="935"/>
      <c r="AE1119" s="935"/>
      <c r="AF1119" s="935"/>
      <c r="AG1119" s="935"/>
      <c r="AH1119" s="686"/>
      <c r="AI1119" s="686"/>
      <c r="AJ1119" s="686"/>
      <c r="AK1119" s="686"/>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34">
        <v>28</v>
      </c>
      <c r="B1120" s="934">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35"/>
      <c r="AD1120" s="935"/>
      <c r="AE1120" s="935"/>
      <c r="AF1120" s="935"/>
      <c r="AG1120" s="935"/>
      <c r="AH1120" s="686"/>
      <c r="AI1120" s="686"/>
      <c r="AJ1120" s="686"/>
      <c r="AK1120" s="686"/>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34">
        <v>29</v>
      </c>
      <c r="B1121" s="934">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35"/>
      <c r="AD1121" s="935"/>
      <c r="AE1121" s="935"/>
      <c r="AF1121" s="935"/>
      <c r="AG1121" s="935"/>
      <c r="AH1121" s="686"/>
      <c r="AI1121" s="686"/>
      <c r="AJ1121" s="686"/>
      <c r="AK1121" s="686"/>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34">
        <v>30</v>
      </c>
      <c r="B1122" s="934">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35"/>
      <c r="AD1122" s="935"/>
      <c r="AE1122" s="935"/>
      <c r="AF1122" s="935"/>
      <c r="AG1122" s="935"/>
      <c r="AH1122" s="686"/>
      <c r="AI1122" s="686"/>
      <c r="AJ1122" s="686"/>
      <c r="AK1122" s="686"/>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29" t="s">
        <v>97</v>
      </c>
      <c r="K1125" s="610"/>
      <c r="L1125" s="610"/>
      <c r="M1125" s="610"/>
      <c r="N1125" s="610"/>
      <c r="O1125" s="610"/>
      <c r="P1125" s="364" t="s">
        <v>23</v>
      </c>
      <c r="Q1125" s="364"/>
      <c r="R1125" s="364"/>
      <c r="S1125" s="364"/>
      <c r="T1125" s="364"/>
      <c r="U1125" s="364"/>
      <c r="V1125" s="364"/>
      <c r="W1125" s="364"/>
      <c r="X1125" s="364"/>
      <c r="Y1125" s="660" t="s">
        <v>462</v>
      </c>
      <c r="Z1125" s="660"/>
      <c r="AA1125" s="660"/>
      <c r="AB1125" s="660"/>
      <c r="AC1125" s="429" t="s">
        <v>389</v>
      </c>
      <c r="AD1125" s="429"/>
      <c r="AE1125" s="429"/>
      <c r="AF1125" s="429"/>
      <c r="AG1125" s="429"/>
      <c r="AH1125" s="660" t="s">
        <v>421</v>
      </c>
      <c r="AI1125" s="364"/>
      <c r="AJ1125" s="364"/>
      <c r="AK1125" s="364"/>
      <c r="AL1125" s="364" t="s">
        <v>24</v>
      </c>
      <c r="AM1125" s="364"/>
      <c r="AN1125" s="364"/>
      <c r="AO1125" s="247"/>
      <c r="AP1125" s="429" t="s">
        <v>466</v>
      </c>
      <c r="AQ1125" s="429"/>
      <c r="AR1125" s="429"/>
      <c r="AS1125" s="429"/>
      <c r="AT1125" s="429"/>
      <c r="AU1125" s="429"/>
      <c r="AV1125" s="429"/>
      <c r="AW1125" s="429"/>
      <c r="AX1125" s="429"/>
      <c r="AY1125">
        <f>$AY$1123</f>
        <v>0</v>
      </c>
    </row>
    <row r="1126" spans="1:51" ht="26.25" customHeight="1" x14ac:dyDescent="0.15">
      <c r="A1126" s="934">
        <v>1</v>
      </c>
      <c r="B1126" s="934">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35"/>
      <c r="AD1126" s="935"/>
      <c r="AE1126" s="935"/>
      <c r="AF1126" s="935"/>
      <c r="AG1126" s="935"/>
      <c r="AH1126" s="686"/>
      <c r="AI1126" s="686"/>
      <c r="AJ1126" s="686"/>
      <c r="AK1126" s="686"/>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34">
        <v>2</v>
      </c>
      <c r="B1127" s="934">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35"/>
      <c r="AD1127" s="935"/>
      <c r="AE1127" s="935"/>
      <c r="AF1127" s="935"/>
      <c r="AG1127" s="935"/>
      <c r="AH1127" s="686"/>
      <c r="AI1127" s="686"/>
      <c r="AJ1127" s="686"/>
      <c r="AK1127" s="686"/>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34">
        <v>3</v>
      </c>
      <c r="B1128" s="934">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35"/>
      <c r="AD1128" s="935"/>
      <c r="AE1128" s="935"/>
      <c r="AF1128" s="935"/>
      <c r="AG1128" s="935"/>
      <c r="AH1128" s="686"/>
      <c r="AI1128" s="686"/>
      <c r="AJ1128" s="686"/>
      <c r="AK1128" s="686"/>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34">
        <v>4</v>
      </c>
      <c r="B1129" s="934">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35"/>
      <c r="AD1129" s="935"/>
      <c r="AE1129" s="935"/>
      <c r="AF1129" s="935"/>
      <c r="AG1129" s="935"/>
      <c r="AH1129" s="686"/>
      <c r="AI1129" s="686"/>
      <c r="AJ1129" s="686"/>
      <c r="AK1129" s="686"/>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34">
        <v>5</v>
      </c>
      <c r="B1130" s="934">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35"/>
      <c r="AD1130" s="935"/>
      <c r="AE1130" s="935"/>
      <c r="AF1130" s="935"/>
      <c r="AG1130" s="935"/>
      <c r="AH1130" s="686"/>
      <c r="AI1130" s="686"/>
      <c r="AJ1130" s="686"/>
      <c r="AK1130" s="686"/>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34">
        <v>6</v>
      </c>
      <c r="B1131" s="934">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35"/>
      <c r="AD1131" s="935"/>
      <c r="AE1131" s="935"/>
      <c r="AF1131" s="935"/>
      <c r="AG1131" s="935"/>
      <c r="AH1131" s="686"/>
      <c r="AI1131" s="686"/>
      <c r="AJ1131" s="686"/>
      <c r="AK1131" s="686"/>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34">
        <v>7</v>
      </c>
      <c r="B1132" s="934">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35"/>
      <c r="AD1132" s="935"/>
      <c r="AE1132" s="935"/>
      <c r="AF1132" s="935"/>
      <c r="AG1132" s="935"/>
      <c r="AH1132" s="686"/>
      <c r="AI1132" s="686"/>
      <c r="AJ1132" s="686"/>
      <c r="AK1132" s="686"/>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34">
        <v>8</v>
      </c>
      <c r="B1133" s="934">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35"/>
      <c r="AD1133" s="935"/>
      <c r="AE1133" s="935"/>
      <c r="AF1133" s="935"/>
      <c r="AG1133" s="935"/>
      <c r="AH1133" s="686"/>
      <c r="AI1133" s="686"/>
      <c r="AJ1133" s="686"/>
      <c r="AK1133" s="686"/>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34">
        <v>9</v>
      </c>
      <c r="B1134" s="934">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35"/>
      <c r="AD1134" s="935"/>
      <c r="AE1134" s="935"/>
      <c r="AF1134" s="935"/>
      <c r="AG1134" s="935"/>
      <c r="AH1134" s="686"/>
      <c r="AI1134" s="686"/>
      <c r="AJ1134" s="686"/>
      <c r="AK1134" s="686"/>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34">
        <v>10</v>
      </c>
      <c r="B1135" s="934">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35"/>
      <c r="AD1135" s="935"/>
      <c r="AE1135" s="935"/>
      <c r="AF1135" s="935"/>
      <c r="AG1135" s="935"/>
      <c r="AH1135" s="686"/>
      <c r="AI1135" s="686"/>
      <c r="AJ1135" s="686"/>
      <c r="AK1135" s="686"/>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34">
        <v>11</v>
      </c>
      <c r="B1136" s="934">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35"/>
      <c r="AD1136" s="935"/>
      <c r="AE1136" s="935"/>
      <c r="AF1136" s="935"/>
      <c r="AG1136" s="935"/>
      <c r="AH1136" s="686"/>
      <c r="AI1136" s="686"/>
      <c r="AJ1136" s="686"/>
      <c r="AK1136" s="686"/>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34">
        <v>12</v>
      </c>
      <c r="B1137" s="934">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35"/>
      <c r="AD1137" s="935"/>
      <c r="AE1137" s="935"/>
      <c r="AF1137" s="935"/>
      <c r="AG1137" s="935"/>
      <c r="AH1137" s="686"/>
      <c r="AI1137" s="686"/>
      <c r="AJ1137" s="686"/>
      <c r="AK1137" s="686"/>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34">
        <v>13</v>
      </c>
      <c r="B1138" s="934">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35"/>
      <c r="AD1138" s="935"/>
      <c r="AE1138" s="935"/>
      <c r="AF1138" s="935"/>
      <c r="AG1138" s="935"/>
      <c r="AH1138" s="686"/>
      <c r="AI1138" s="686"/>
      <c r="AJ1138" s="686"/>
      <c r="AK1138" s="686"/>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34">
        <v>14</v>
      </c>
      <c r="B1139" s="934">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35"/>
      <c r="AD1139" s="935"/>
      <c r="AE1139" s="935"/>
      <c r="AF1139" s="935"/>
      <c r="AG1139" s="935"/>
      <c r="AH1139" s="686"/>
      <c r="AI1139" s="686"/>
      <c r="AJ1139" s="686"/>
      <c r="AK1139" s="686"/>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34">
        <v>15</v>
      </c>
      <c r="B1140" s="934">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35"/>
      <c r="AD1140" s="935"/>
      <c r="AE1140" s="935"/>
      <c r="AF1140" s="935"/>
      <c r="AG1140" s="935"/>
      <c r="AH1140" s="686"/>
      <c r="AI1140" s="686"/>
      <c r="AJ1140" s="686"/>
      <c r="AK1140" s="686"/>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34">
        <v>16</v>
      </c>
      <c r="B1141" s="934">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35"/>
      <c r="AD1141" s="935"/>
      <c r="AE1141" s="935"/>
      <c r="AF1141" s="935"/>
      <c r="AG1141" s="935"/>
      <c r="AH1141" s="686"/>
      <c r="AI1141" s="686"/>
      <c r="AJ1141" s="686"/>
      <c r="AK1141" s="686"/>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34">
        <v>17</v>
      </c>
      <c r="B1142" s="934">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35"/>
      <c r="AD1142" s="935"/>
      <c r="AE1142" s="935"/>
      <c r="AF1142" s="935"/>
      <c r="AG1142" s="935"/>
      <c r="AH1142" s="686"/>
      <c r="AI1142" s="686"/>
      <c r="AJ1142" s="686"/>
      <c r="AK1142" s="686"/>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34">
        <v>18</v>
      </c>
      <c r="B1143" s="934">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35"/>
      <c r="AD1143" s="935"/>
      <c r="AE1143" s="935"/>
      <c r="AF1143" s="935"/>
      <c r="AG1143" s="935"/>
      <c r="AH1143" s="686"/>
      <c r="AI1143" s="686"/>
      <c r="AJ1143" s="686"/>
      <c r="AK1143" s="686"/>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34">
        <v>19</v>
      </c>
      <c r="B1144" s="934">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35"/>
      <c r="AD1144" s="935"/>
      <c r="AE1144" s="935"/>
      <c r="AF1144" s="935"/>
      <c r="AG1144" s="935"/>
      <c r="AH1144" s="686"/>
      <c r="AI1144" s="686"/>
      <c r="AJ1144" s="686"/>
      <c r="AK1144" s="686"/>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34">
        <v>20</v>
      </c>
      <c r="B1145" s="934">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35"/>
      <c r="AD1145" s="935"/>
      <c r="AE1145" s="935"/>
      <c r="AF1145" s="935"/>
      <c r="AG1145" s="935"/>
      <c r="AH1145" s="686"/>
      <c r="AI1145" s="686"/>
      <c r="AJ1145" s="686"/>
      <c r="AK1145" s="686"/>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34">
        <v>21</v>
      </c>
      <c r="B1146" s="934">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35"/>
      <c r="AD1146" s="935"/>
      <c r="AE1146" s="935"/>
      <c r="AF1146" s="935"/>
      <c r="AG1146" s="935"/>
      <c r="AH1146" s="686"/>
      <c r="AI1146" s="686"/>
      <c r="AJ1146" s="686"/>
      <c r="AK1146" s="686"/>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34">
        <v>22</v>
      </c>
      <c r="B1147" s="934">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35"/>
      <c r="AD1147" s="935"/>
      <c r="AE1147" s="935"/>
      <c r="AF1147" s="935"/>
      <c r="AG1147" s="935"/>
      <c r="AH1147" s="686"/>
      <c r="AI1147" s="686"/>
      <c r="AJ1147" s="686"/>
      <c r="AK1147" s="686"/>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34">
        <v>23</v>
      </c>
      <c r="B1148" s="934">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35"/>
      <c r="AD1148" s="935"/>
      <c r="AE1148" s="935"/>
      <c r="AF1148" s="935"/>
      <c r="AG1148" s="935"/>
      <c r="AH1148" s="686"/>
      <c r="AI1148" s="686"/>
      <c r="AJ1148" s="686"/>
      <c r="AK1148" s="686"/>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34">
        <v>24</v>
      </c>
      <c r="B1149" s="934">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35"/>
      <c r="AD1149" s="935"/>
      <c r="AE1149" s="935"/>
      <c r="AF1149" s="935"/>
      <c r="AG1149" s="935"/>
      <c r="AH1149" s="686"/>
      <c r="AI1149" s="686"/>
      <c r="AJ1149" s="686"/>
      <c r="AK1149" s="686"/>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34">
        <v>25</v>
      </c>
      <c r="B1150" s="934">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35"/>
      <c r="AD1150" s="935"/>
      <c r="AE1150" s="935"/>
      <c r="AF1150" s="935"/>
      <c r="AG1150" s="935"/>
      <c r="AH1150" s="686"/>
      <c r="AI1150" s="686"/>
      <c r="AJ1150" s="686"/>
      <c r="AK1150" s="686"/>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34">
        <v>26</v>
      </c>
      <c r="B1151" s="934">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35"/>
      <c r="AD1151" s="935"/>
      <c r="AE1151" s="935"/>
      <c r="AF1151" s="935"/>
      <c r="AG1151" s="935"/>
      <c r="AH1151" s="686"/>
      <c r="AI1151" s="686"/>
      <c r="AJ1151" s="686"/>
      <c r="AK1151" s="686"/>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34">
        <v>27</v>
      </c>
      <c r="B1152" s="934">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35"/>
      <c r="AD1152" s="935"/>
      <c r="AE1152" s="935"/>
      <c r="AF1152" s="935"/>
      <c r="AG1152" s="935"/>
      <c r="AH1152" s="686"/>
      <c r="AI1152" s="686"/>
      <c r="AJ1152" s="686"/>
      <c r="AK1152" s="686"/>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34">
        <v>28</v>
      </c>
      <c r="B1153" s="934">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35"/>
      <c r="AD1153" s="935"/>
      <c r="AE1153" s="935"/>
      <c r="AF1153" s="935"/>
      <c r="AG1153" s="935"/>
      <c r="AH1153" s="686"/>
      <c r="AI1153" s="686"/>
      <c r="AJ1153" s="686"/>
      <c r="AK1153" s="686"/>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34">
        <v>29</v>
      </c>
      <c r="B1154" s="934">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35"/>
      <c r="AD1154" s="935"/>
      <c r="AE1154" s="935"/>
      <c r="AF1154" s="935"/>
      <c r="AG1154" s="935"/>
      <c r="AH1154" s="686"/>
      <c r="AI1154" s="686"/>
      <c r="AJ1154" s="686"/>
      <c r="AK1154" s="686"/>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34">
        <v>30</v>
      </c>
      <c r="B1155" s="934">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35"/>
      <c r="AD1155" s="935"/>
      <c r="AE1155" s="935"/>
      <c r="AF1155" s="935"/>
      <c r="AG1155" s="935"/>
      <c r="AH1155" s="686"/>
      <c r="AI1155" s="686"/>
      <c r="AJ1155" s="686"/>
      <c r="AK1155" s="686"/>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29" t="s">
        <v>97</v>
      </c>
      <c r="K1158" s="610"/>
      <c r="L1158" s="610"/>
      <c r="M1158" s="610"/>
      <c r="N1158" s="610"/>
      <c r="O1158" s="610"/>
      <c r="P1158" s="364" t="s">
        <v>23</v>
      </c>
      <c r="Q1158" s="364"/>
      <c r="R1158" s="364"/>
      <c r="S1158" s="364"/>
      <c r="T1158" s="364"/>
      <c r="U1158" s="364"/>
      <c r="V1158" s="364"/>
      <c r="W1158" s="364"/>
      <c r="X1158" s="364"/>
      <c r="Y1158" s="660" t="s">
        <v>462</v>
      </c>
      <c r="Z1158" s="660"/>
      <c r="AA1158" s="660"/>
      <c r="AB1158" s="660"/>
      <c r="AC1158" s="429" t="s">
        <v>389</v>
      </c>
      <c r="AD1158" s="429"/>
      <c r="AE1158" s="429"/>
      <c r="AF1158" s="429"/>
      <c r="AG1158" s="429"/>
      <c r="AH1158" s="660" t="s">
        <v>421</v>
      </c>
      <c r="AI1158" s="364"/>
      <c r="AJ1158" s="364"/>
      <c r="AK1158" s="364"/>
      <c r="AL1158" s="364" t="s">
        <v>24</v>
      </c>
      <c r="AM1158" s="364"/>
      <c r="AN1158" s="364"/>
      <c r="AO1158" s="247"/>
      <c r="AP1158" s="429" t="s">
        <v>466</v>
      </c>
      <c r="AQ1158" s="429"/>
      <c r="AR1158" s="429"/>
      <c r="AS1158" s="429"/>
      <c r="AT1158" s="429"/>
      <c r="AU1158" s="429"/>
      <c r="AV1158" s="429"/>
      <c r="AW1158" s="429"/>
      <c r="AX1158" s="429"/>
      <c r="AY1158">
        <f>$AY$1156</f>
        <v>0</v>
      </c>
    </row>
    <row r="1159" spans="1:51" ht="26.25" customHeight="1" x14ac:dyDescent="0.15">
      <c r="A1159" s="934">
        <v>1</v>
      </c>
      <c r="B1159" s="934">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35"/>
      <c r="AD1159" s="935"/>
      <c r="AE1159" s="935"/>
      <c r="AF1159" s="935"/>
      <c r="AG1159" s="935"/>
      <c r="AH1159" s="686"/>
      <c r="AI1159" s="686"/>
      <c r="AJ1159" s="686"/>
      <c r="AK1159" s="686"/>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34">
        <v>2</v>
      </c>
      <c r="B1160" s="934">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35"/>
      <c r="AD1160" s="935"/>
      <c r="AE1160" s="935"/>
      <c r="AF1160" s="935"/>
      <c r="AG1160" s="935"/>
      <c r="AH1160" s="686"/>
      <c r="AI1160" s="686"/>
      <c r="AJ1160" s="686"/>
      <c r="AK1160" s="686"/>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34">
        <v>3</v>
      </c>
      <c r="B1161" s="934">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35"/>
      <c r="AD1161" s="935"/>
      <c r="AE1161" s="935"/>
      <c r="AF1161" s="935"/>
      <c r="AG1161" s="935"/>
      <c r="AH1161" s="686"/>
      <c r="AI1161" s="686"/>
      <c r="AJ1161" s="686"/>
      <c r="AK1161" s="686"/>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34">
        <v>4</v>
      </c>
      <c r="B1162" s="934">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35"/>
      <c r="AD1162" s="935"/>
      <c r="AE1162" s="935"/>
      <c r="AF1162" s="935"/>
      <c r="AG1162" s="935"/>
      <c r="AH1162" s="686"/>
      <c r="AI1162" s="686"/>
      <c r="AJ1162" s="686"/>
      <c r="AK1162" s="686"/>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34">
        <v>5</v>
      </c>
      <c r="B1163" s="934">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35"/>
      <c r="AD1163" s="935"/>
      <c r="AE1163" s="935"/>
      <c r="AF1163" s="935"/>
      <c r="AG1163" s="935"/>
      <c r="AH1163" s="686"/>
      <c r="AI1163" s="686"/>
      <c r="AJ1163" s="686"/>
      <c r="AK1163" s="686"/>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34">
        <v>6</v>
      </c>
      <c r="B1164" s="934">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35"/>
      <c r="AD1164" s="935"/>
      <c r="AE1164" s="935"/>
      <c r="AF1164" s="935"/>
      <c r="AG1164" s="935"/>
      <c r="AH1164" s="686"/>
      <c r="AI1164" s="686"/>
      <c r="AJ1164" s="686"/>
      <c r="AK1164" s="686"/>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34">
        <v>7</v>
      </c>
      <c r="B1165" s="934">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35"/>
      <c r="AD1165" s="935"/>
      <c r="AE1165" s="935"/>
      <c r="AF1165" s="935"/>
      <c r="AG1165" s="935"/>
      <c r="AH1165" s="686"/>
      <c r="AI1165" s="686"/>
      <c r="AJ1165" s="686"/>
      <c r="AK1165" s="686"/>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34">
        <v>8</v>
      </c>
      <c r="B1166" s="934">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35"/>
      <c r="AD1166" s="935"/>
      <c r="AE1166" s="935"/>
      <c r="AF1166" s="935"/>
      <c r="AG1166" s="935"/>
      <c r="AH1166" s="686"/>
      <c r="AI1166" s="686"/>
      <c r="AJ1166" s="686"/>
      <c r="AK1166" s="686"/>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34">
        <v>9</v>
      </c>
      <c r="B1167" s="934">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35"/>
      <c r="AD1167" s="935"/>
      <c r="AE1167" s="935"/>
      <c r="AF1167" s="935"/>
      <c r="AG1167" s="935"/>
      <c r="AH1167" s="686"/>
      <c r="AI1167" s="686"/>
      <c r="AJ1167" s="686"/>
      <c r="AK1167" s="686"/>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34">
        <v>10</v>
      </c>
      <c r="B1168" s="934">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35"/>
      <c r="AD1168" s="935"/>
      <c r="AE1168" s="935"/>
      <c r="AF1168" s="935"/>
      <c r="AG1168" s="935"/>
      <c r="AH1168" s="686"/>
      <c r="AI1168" s="686"/>
      <c r="AJ1168" s="686"/>
      <c r="AK1168" s="686"/>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34">
        <v>11</v>
      </c>
      <c r="B1169" s="934">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35"/>
      <c r="AD1169" s="935"/>
      <c r="AE1169" s="935"/>
      <c r="AF1169" s="935"/>
      <c r="AG1169" s="935"/>
      <c r="AH1169" s="686"/>
      <c r="AI1169" s="686"/>
      <c r="AJ1169" s="686"/>
      <c r="AK1169" s="686"/>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34">
        <v>12</v>
      </c>
      <c r="B1170" s="934">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35"/>
      <c r="AD1170" s="935"/>
      <c r="AE1170" s="935"/>
      <c r="AF1170" s="935"/>
      <c r="AG1170" s="935"/>
      <c r="AH1170" s="686"/>
      <c r="AI1170" s="686"/>
      <c r="AJ1170" s="686"/>
      <c r="AK1170" s="686"/>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34">
        <v>13</v>
      </c>
      <c r="B1171" s="934">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35"/>
      <c r="AD1171" s="935"/>
      <c r="AE1171" s="935"/>
      <c r="AF1171" s="935"/>
      <c r="AG1171" s="935"/>
      <c r="AH1171" s="686"/>
      <c r="AI1171" s="686"/>
      <c r="AJ1171" s="686"/>
      <c r="AK1171" s="686"/>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34">
        <v>14</v>
      </c>
      <c r="B1172" s="934">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35"/>
      <c r="AD1172" s="935"/>
      <c r="AE1172" s="935"/>
      <c r="AF1172" s="935"/>
      <c r="AG1172" s="935"/>
      <c r="AH1172" s="686"/>
      <c r="AI1172" s="686"/>
      <c r="AJ1172" s="686"/>
      <c r="AK1172" s="686"/>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34">
        <v>15</v>
      </c>
      <c r="B1173" s="934">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35"/>
      <c r="AD1173" s="935"/>
      <c r="AE1173" s="935"/>
      <c r="AF1173" s="935"/>
      <c r="AG1173" s="935"/>
      <c r="AH1173" s="686"/>
      <c r="AI1173" s="686"/>
      <c r="AJ1173" s="686"/>
      <c r="AK1173" s="686"/>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34">
        <v>16</v>
      </c>
      <c r="B1174" s="934">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35"/>
      <c r="AD1174" s="935"/>
      <c r="AE1174" s="935"/>
      <c r="AF1174" s="935"/>
      <c r="AG1174" s="935"/>
      <c r="AH1174" s="686"/>
      <c r="AI1174" s="686"/>
      <c r="AJ1174" s="686"/>
      <c r="AK1174" s="686"/>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34">
        <v>17</v>
      </c>
      <c r="B1175" s="934">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35"/>
      <c r="AD1175" s="935"/>
      <c r="AE1175" s="935"/>
      <c r="AF1175" s="935"/>
      <c r="AG1175" s="935"/>
      <c r="AH1175" s="686"/>
      <c r="AI1175" s="686"/>
      <c r="AJ1175" s="686"/>
      <c r="AK1175" s="686"/>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34">
        <v>18</v>
      </c>
      <c r="B1176" s="934">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35"/>
      <c r="AD1176" s="935"/>
      <c r="AE1176" s="935"/>
      <c r="AF1176" s="935"/>
      <c r="AG1176" s="935"/>
      <c r="AH1176" s="686"/>
      <c r="AI1176" s="686"/>
      <c r="AJ1176" s="686"/>
      <c r="AK1176" s="686"/>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34">
        <v>19</v>
      </c>
      <c r="B1177" s="934">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35"/>
      <c r="AD1177" s="935"/>
      <c r="AE1177" s="935"/>
      <c r="AF1177" s="935"/>
      <c r="AG1177" s="935"/>
      <c r="AH1177" s="686"/>
      <c r="AI1177" s="686"/>
      <c r="AJ1177" s="686"/>
      <c r="AK1177" s="686"/>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34">
        <v>20</v>
      </c>
      <c r="B1178" s="934">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35"/>
      <c r="AD1178" s="935"/>
      <c r="AE1178" s="935"/>
      <c r="AF1178" s="935"/>
      <c r="AG1178" s="935"/>
      <c r="AH1178" s="686"/>
      <c r="AI1178" s="686"/>
      <c r="AJ1178" s="686"/>
      <c r="AK1178" s="686"/>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34">
        <v>21</v>
      </c>
      <c r="B1179" s="934">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35"/>
      <c r="AD1179" s="935"/>
      <c r="AE1179" s="935"/>
      <c r="AF1179" s="935"/>
      <c r="AG1179" s="935"/>
      <c r="AH1179" s="686"/>
      <c r="AI1179" s="686"/>
      <c r="AJ1179" s="686"/>
      <c r="AK1179" s="686"/>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34">
        <v>22</v>
      </c>
      <c r="B1180" s="934">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35"/>
      <c r="AD1180" s="935"/>
      <c r="AE1180" s="935"/>
      <c r="AF1180" s="935"/>
      <c r="AG1180" s="935"/>
      <c r="AH1180" s="686"/>
      <c r="AI1180" s="686"/>
      <c r="AJ1180" s="686"/>
      <c r="AK1180" s="686"/>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34">
        <v>23</v>
      </c>
      <c r="B1181" s="934">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35"/>
      <c r="AD1181" s="935"/>
      <c r="AE1181" s="935"/>
      <c r="AF1181" s="935"/>
      <c r="AG1181" s="935"/>
      <c r="AH1181" s="686"/>
      <c r="AI1181" s="686"/>
      <c r="AJ1181" s="686"/>
      <c r="AK1181" s="686"/>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34">
        <v>24</v>
      </c>
      <c r="B1182" s="934">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35"/>
      <c r="AD1182" s="935"/>
      <c r="AE1182" s="935"/>
      <c r="AF1182" s="935"/>
      <c r="AG1182" s="935"/>
      <c r="AH1182" s="686"/>
      <c r="AI1182" s="686"/>
      <c r="AJ1182" s="686"/>
      <c r="AK1182" s="686"/>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34">
        <v>25</v>
      </c>
      <c r="B1183" s="934">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35"/>
      <c r="AD1183" s="935"/>
      <c r="AE1183" s="935"/>
      <c r="AF1183" s="935"/>
      <c r="AG1183" s="935"/>
      <c r="AH1183" s="686"/>
      <c r="AI1183" s="686"/>
      <c r="AJ1183" s="686"/>
      <c r="AK1183" s="686"/>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34">
        <v>26</v>
      </c>
      <c r="B1184" s="934">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35"/>
      <c r="AD1184" s="935"/>
      <c r="AE1184" s="935"/>
      <c r="AF1184" s="935"/>
      <c r="AG1184" s="935"/>
      <c r="AH1184" s="686"/>
      <c r="AI1184" s="686"/>
      <c r="AJ1184" s="686"/>
      <c r="AK1184" s="686"/>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34">
        <v>27</v>
      </c>
      <c r="B1185" s="934">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35"/>
      <c r="AD1185" s="935"/>
      <c r="AE1185" s="935"/>
      <c r="AF1185" s="935"/>
      <c r="AG1185" s="935"/>
      <c r="AH1185" s="686"/>
      <c r="AI1185" s="686"/>
      <c r="AJ1185" s="686"/>
      <c r="AK1185" s="686"/>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34">
        <v>28</v>
      </c>
      <c r="B1186" s="934">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35"/>
      <c r="AD1186" s="935"/>
      <c r="AE1186" s="935"/>
      <c r="AF1186" s="935"/>
      <c r="AG1186" s="935"/>
      <c r="AH1186" s="686"/>
      <c r="AI1186" s="686"/>
      <c r="AJ1186" s="686"/>
      <c r="AK1186" s="686"/>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34">
        <v>29</v>
      </c>
      <c r="B1187" s="934">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35"/>
      <c r="AD1187" s="935"/>
      <c r="AE1187" s="935"/>
      <c r="AF1187" s="935"/>
      <c r="AG1187" s="935"/>
      <c r="AH1187" s="686"/>
      <c r="AI1187" s="686"/>
      <c r="AJ1187" s="686"/>
      <c r="AK1187" s="686"/>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34">
        <v>30</v>
      </c>
      <c r="B1188" s="934">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35"/>
      <c r="AD1188" s="935"/>
      <c r="AE1188" s="935"/>
      <c r="AF1188" s="935"/>
      <c r="AG1188" s="935"/>
      <c r="AH1188" s="686"/>
      <c r="AI1188" s="686"/>
      <c r="AJ1188" s="686"/>
      <c r="AK1188" s="686"/>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29" t="s">
        <v>97</v>
      </c>
      <c r="K1191" s="610"/>
      <c r="L1191" s="610"/>
      <c r="M1191" s="610"/>
      <c r="N1191" s="610"/>
      <c r="O1191" s="610"/>
      <c r="P1191" s="364" t="s">
        <v>23</v>
      </c>
      <c r="Q1191" s="364"/>
      <c r="R1191" s="364"/>
      <c r="S1191" s="364"/>
      <c r="T1191" s="364"/>
      <c r="U1191" s="364"/>
      <c r="V1191" s="364"/>
      <c r="W1191" s="364"/>
      <c r="X1191" s="364"/>
      <c r="Y1191" s="660" t="s">
        <v>462</v>
      </c>
      <c r="Z1191" s="660"/>
      <c r="AA1191" s="660"/>
      <c r="AB1191" s="660"/>
      <c r="AC1191" s="429" t="s">
        <v>389</v>
      </c>
      <c r="AD1191" s="429"/>
      <c r="AE1191" s="429"/>
      <c r="AF1191" s="429"/>
      <c r="AG1191" s="429"/>
      <c r="AH1191" s="660" t="s">
        <v>421</v>
      </c>
      <c r="AI1191" s="364"/>
      <c r="AJ1191" s="364"/>
      <c r="AK1191" s="364"/>
      <c r="AL1191" s="364" t="s">
        <v>24</v>
      </c>
      <c r="AM1191" s="364"/>
      <c r="AN1191" s="364"/>
      <c r="AO1191" s="247"/>
      <c r="AP1191" s="429" t="s">
        <v>466</v>
      </c>
      <c r="AQ1191" s="429"/>
      <c r="AR1191" s="429"/>
      <c r="AS1191" s="429"/>
      <c r="AT1191" s="429"/>
      <c r="AU1191" s="429"/>
      <c r="AV1191" s="429"/>
      <c r="AW1191" s="429"/>
      <c r="AX1191" s="429"/>
      <c r="AY1191">
        <f>$AY$1189</f>
        <v>0</v>
      </c>
    </row>
    <row r="1192" spans="1:51" ht="26.25" customHeight="1" x14ac:dyDescent="0.15">
      <c r="A1192" s="934">
        <v>1</v>
      </c>
      <c r="B1192" s="934">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35"/>
      <c r="AD1192" s="935"/>
      <c r="AE1192" s="935"/>
      <c r="AF1192" s="935"/>
      <c r="AG1192" s="935"/>
      <c r="AH1192" s="686"/>
      <c r="AI1192" s="686"/>
      <c r="AJ1192" s="686"/>
      <c r="AK1192" s="686"/>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34">
        <v>2</v>
      </c>
      <c r="B1193" s="934">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35"/>
      <c r="AD1193" s="935"/>
      <c r="AE1193" s="935"/>
      <c r="AF1193" s="935"/>
      <c r="AG1193" s="935"/>
      <c r="AH1193" s="686"/>
      <c r="AI1193" s="686"/>
      <c r="AJ1193" s="686"/>
      <c r="AK1193" s="686"/>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34">
        <v>3</v>
      </c>
      <c r="B1194" s="934">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35"/>
      <c r="AD1194" s="935"/>
      <c r="AE1194" s="935"/>
      <c r="AF1194" s="935"/>
      <c r="AG1194" s="935"/>
      <c r="AH1194" s="686"/>
      <c r="AI1194" s="686"/>
      <c r="AJ1194" s="686"/>
      <c r="AK1194" s="686"/>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34">
        <v>4</v>
      </c>
      <c r="B1195" s="934">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35"/>
      <c r="AD1195" s="935"/>
      <c r="AE1195" s="935"/>
      <c r="AF1195" s="935"/>
      <c r="AG1195" s="935"/>
      <c r="AH1195" s="686"/>
      <c r="AI1195" s="686"/>
      <c r="AJ1195" s="686"/>
      <c r="AK1195" s="686"/>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34">
        <v>5</v>
      </c>
      <c r="B1196" s="934">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35"/>
      <c r="AD1196" s="935"/>
      <c r="AE1196" s="935"/>
      <c r="AF1196" s="935"/>
      <c r="AG1196" s="935"/>
      <c r="AH1196" s="686"/>
      <c r="AI1196" s="686"/>
      <c r="AJ1196" s="686"/>
      <c r="AK1196" s="686"/>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34">
        <v>6</v>
      </c>
      <c r="B1197" s="934">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35"/>
      <c r="AD1197" s="935"/>
      <c r="AE1197" s="935"/>
      <c r="AF1197" s="935"/>
      <c r="AG1197" s="935"/>
      <c r="AH1197" s="686"/>
      <c r="AI1197" s="686"/>
      <c r="AJ1197" s="686"/>
      <c r="AK1197" s="686"/>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34">
        <v>7</v>
      </c>
      <c r="B1198" s="934">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35"/>
      <c r="AD1198" s="935"/>
      <c r="AE1198" s="935"/>
      <c r="AF1198" s="935"/>
      <c r="AG1198" s="935"/>
      <c r="AH1198" s="686"/>
      <c r="AI1198" s="686"/>
      <c r="AJ1198" s="686"/>
      <c r="AK1198" s="686"/>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34">
        <v>8</v>
      </c>
      <c r="B1199" s="934">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35"/>
      <c r="AD1199" s="935"/>
      <c r="AE1199" s="935"/>
      <c r="AF1199" s="935"/>
      <c r="AG1199" s="935"/>
      <c r="AH1199" s="686"/>
      <c r="AI1199" s="686"/>
      <c r="AJ1199" s="686"/>
      <c r="AK1199" s="686"/>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34">
        <v>9</v>
      </c>
      <c r="B1200" s="934">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35"/>
      <c r="AD1200" s="935"/>
      <c r="AE1200" s="935"/>
      <c r="AF1200" s="935"/>
      <c r="AG1200" s="935"/>
      <c r="AH1200" s="686"/>
      <c r="AI1200" s="686"/>
      <c r="AJ1200" s="686"/>
      <c r="AK1200" s="686"/>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34">
        <v>10</v>
      </c>
      <c r="B1201" s="934">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35"/>
      <c r="AD1201" s="935"/>
      <c r="AE1201" s="935"/>
      <c r="AF1201" s="935"/>
      <c r="AG1201" s="935"/>
      <c r="AH1201" s="686"/>
      <c r="AI1201" s="686"/>
      <c r="AJ1201" s="686"/>
      <c r="AK1201" s="686"/>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34">
        <v>11</v>
      </c>
      <c r="B1202" s="934">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35"/>
      <c r="AD1202" s="935"/>
      <c r="AE1202" s="935"/>
      <c r="AF1202" s="935"/>
      <c r="AG1202" s="935"/>
      <c r="AH1202" s="686"/>
      <c r="AI1202" s="686"/>
      <c r="AJ1202" s="686"/>
      <c r="AK1202" s="686"/>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34">
        <v>12</v>
      </c>
      <c r="B1203" s="934">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35"/>
      <c r="AD1203" s="935"/>
      <c r="AE1203" s="935"/>
      <c r="AF1203" s="935"/>
      <c r="AG1203" s="935"/>
      <c r="AH1203" s="686"/>
      <c r="AI1203" s="686"/>
      <c r="AJ1203" s="686"/>
      <c r="AK1203" s="686"/>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34">
        <v>13</v>
      </c>
      <c r="B1204" s="934">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35"/>
      <c r="AD1204" s="935"/>
      <c r="AE1204" s="935"/>
      <c r="AF1204" s="935"/>
      <c r="AG1204" s="935"/>
      <c r="AH1204" s="686"/>
      <c r="AI1204" s="686"/>
      <c r="AJ1204" s="686"/>
      <c r="AK1204" s="686"/>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34">
        <v>14</v>
      </c>
      <c r="B1205" s="934">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35"/>
      <c r="AD1205" s="935"/>
      <c r="AE1205" s="935"/>
      <c r="AF1205" s="935"/>
      <c r="AG1205" s="935"/>
      <c r="AH1205" s="686"/>
      <c r="AI1205" s="686"/>
      <c r="AJ1205" s="686"/>
      <c r="AK1205" s="686"/>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34">
        <v>15</v>
      </c>
      <c r="B1206" s="934">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35"/>
      <c r="AD1206" s="935"/>
      <c r="AE1206" s="935"/>
      <c r="AF1206" s="935"/>
      <c r="AG1206" s="935"/>
      <c r="AH1206" s="686"/>
      <c r="AI1206" s="686"/>
      <c r="AJ1206" s="686"/>
      <c r="AK1206" s="686"/>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34">
        <v>16</v>
      </c>
      <c r="B1207" s="934">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35"/>
      <c r="AD1207" s="935"/>
      <c r="AE1207" s="935"/>
      <c r="AF1207" s="935"/>
      <c r="AG1207" s="935"/>
      <c r="AH1207" s="686"/>
      <c r="AI1207" s="686"/>
      <c r="AJ1207" s="686"/>
      <c r="AK1207" s="686"/>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34">
        <v>17</v>
      </c>
      <c r="B1208" s="934">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35"/>
      <c r="AD1208" s="935"/>
      <c r="AE1208" s="935"/>
      <c r="AF1208" s="935"/>
      <c r="AG1208" s="935"/>
      <c r="AH1208" s="686"/>
      <c r="AI1208" s="686"/>
      <c r="AJ1208" s="686"/>
      <c r="AK1208" s="686"/>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34">
        <v>18</v>
      </c>
      <c r="B1209" s="934">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35"/>
      <c r="AD1209" s="935"/>
      <c r="AE1209" s="935"/>
      <c r="AF1209" s="935"/>
      <c r="AG1209" s="935"/>
      <c r="AH1209" s="686"/>
      <c r="AI1209" s="686"/>
      <c r="AJ1209" s="686"/>
      <c r="AK1209" s="686"/>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34">
        <v>19</v>
      </c>
      <c r="B1210" s="934">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35"/>
      <c r="AD1210" s="935"/>
      <c r="AE1210" s="935"/>
      <c r="AF1210" s="935"/>
      <c r="AG1210" s="935"/>
      <c r="AH1210" s="686"/>
      <c r="AI1210" s="686"/>
      <c r="AJ1210" s="686"/>
      <c r="AK1210" s="686"/>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34">
        <v>20</v>
      </c>
      <c r="B1211" s="934">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35"/>
      <c r="AD1211" s="935"/>
      <c r="AE1211" s="935"/>
      <c r="AF1211" s="935"/>
      <c r="AG1211" s="935"/>
      <c r="AH1211" s="686"/>
      <c r="AI1211" s="686"/>
      <c r="AJ1211" s="686"/>
      <c r="AK1211" s="686"/>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34">
        <v>21</v>
      </c>
      <c r="B1212" s="934">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35"/>
      <c r="AD1212" s="935"/>
      <c r="AE1212" s="935"/>
      <c r="AF1212" s="935"/>
      <c r="AG1212" s="935"/>
      <c r="AH1212" s="686"/>
      <c r="AI1212" s="686"/>
      <c r="AJ1212" s="686"/>
      <c r="AK1212" s="686"/>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34">
        <v>22</v>
      </c>
      <c r="B1213" s="934">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35"/>
      <c r="AD1213" s="935"/>
      <c r="AE1213" s="935"/>
      <c r="AF1213" s="935"/>
      <c r="AG1213" s="935"/>
      <c r="AH1213" s="686"/>
      <c r="AI1213" s="686"/>
      <c r="AJ1213" s="686"/>
      <c r="AK1213" s="686"/>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34">
        <v>23</v>
      </c>
      <c r="B1214" s="934">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35"/>
      <c r="AD1214" s="935"/>
      <c r="AE1214" s="935"/>
      <c r="AF1214" s="935"/>
      <c r="AG1214" s="935"/>
      <c r="AH1214" s="686"/>
      <c r="AI1214" s="686"/>
      <c r="AJ1214" s="686"/>
      <c r="AK1214" s="686"/>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34">
        <v>24</v>
      </c>
      <c r="B1215" s="934">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35"/>
      <c r="AD1215" s="935"/>
      <c r="AE1215" s="935"/>
      <c r="AF1215" s="935"/>
      <c r="AG1215" s="935"/>
      <c r="AH1215" s="686"/>
      <c r="AI1215" s="686"/>
      <c r="AJ1215" s="686"/>
      <c r="AK1215" s="686"/>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34">
        <v>25</v>
      </c>
      <c r="B1216" s="934">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35"/>
      <c r="AD1216" s="935"/>
      <c r="AE1216" s="935"/>
      <c r="AF1216" s="935"/>
      <c r="AG1216" s="935"/>
      <c r="AH1216" s="686"/>
      <c r="AI1216" s="686"/>
      <c r="AJ1216" s="686"/>
      <c r="AK1216" s="686"/>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34">
        <v>26</v>
      </c>
      <c r="B1217" s="934">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35"/>
      <c r="AD1217" s="935"/>
      <c r="AE1217" s="935"/>
      <c r="AF1217" s="935"/>
      <c r="AG1217" s="935"/>
      <c r="AH1217" s="686"/>
      <c r="AI1217" s="686"/>
      <c r="AJ1217" s="686"/>
      <c r="AK1217" s="686"/>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34">
        <v>27</v>
      </c>
      <c r="B1218" s="934">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35"/>
      <c r="AD1218" s="935"/>
      <c r="AE1218" s="935"/>
      <c r="AF1218" s="935"/>
      <c r="AG1218" s="935"/>
      <c r="AH1218" s="686"/>
      <c r="AI1218" s="686"/>
      <c r="AJ1218" s="686"/>
      <c r="AK1218" s="686"/>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34">
        <v>28</v>
      </c>
      <c r="B1219" s="934">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35"/>
      <c r="AD1219" s="935"/>
      <c r="AE1219" s="935"/>
      <c r="AF1219" s="935"/>
      <c r="AG1219" s="935"/>
      <c r="AH1219" s="686"/>
      <c r="AI1219" s="686"/>
      <c r="AJ1219" s="686"/>
      <c r="AK1219" s="686"/>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34">
        <v>29</v>
      </c>
      <c r="B1220" s="934">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35"/>
      <c r="AD1220" s="935"/>
      <c r="AE1220" s="935"/>
      <c r="AF1220" s="935"/>
      <c r="AG1220" s="935"/>
      <c r="AH1220" s="686"/>
      <c r="AI1220" s="686"/>
      <c r="AJ1220" s="686"/>
      <c r="AK1220" s="686"/>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34">
        <v>30</v>
      </c>
      <c r="B1221" s="934">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35"/>
      <c r="AD1221" s="935"/>
      <c r="AE1221" s="935"/>
      <c r="AF1221" s="935"/>
      <c r="AG1221" s="935"/>
      <c r="AH1221" s="686"/>
      <c r="AI1221" s="686"/>
      <c r="AJ1221" s="686"/>
      <c r="AK1221" s="686"/>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29" t="s">
        <v>97</v>
      </c>
      <c r="K1224" s="610"/>
      <c r="L1224" s="610"/>
      <c r="M1224" s="610"/>
      <c r="N1224" s="610"/>
      <c r="O1224" s="610"/>
      <c r="P1224" s="364" t="s">
        <v>23</v>
      </c>
      <c r="Q1224" s="364"/>
      <c r="R1224" s="364"/>
      <c r="S1224" s="364"/>
      <c r="T1224" s="364"/>
      <c r="U1224" s="364"/>
      <c r="V1224" s="364"/>
      <c r="W1224" s="364"/>
      <c r="X1224" s="364"/>
      <c r="Y1224" s="660" t="s">
        <v>462</v>
      </c>
      <c r="Z1224" s="660"/>
      <c r="AA1224" s="660"/>
      <c r="AB1224" s="660"/>
      <c r="AC1224" s="429" t="s">
        <v>389</v>
      </c>
      <c r="AD1224" s="429"/>
      <c r="AE1224" s="429"/>
      <c r="AF1224" s="429"/>
      <c r="AG1224" s="429"/>
      <c r="AH1224" s="660" t="s">
        <v>421</v>
      </c>
      <c r="AI1224" s="364"/>
      <c r="AJ1224" s="364"/>
      <c r="AK1224" s="364"/>
      <c r="AL1224" s="364" t="s">
        <v>24</v>
      </c>
      <c r="AM1224" s="364"/>
      <c r="AN1224" s="364"/>
      <c r="AO1224" s="247"/>
      <c r="AP1224" s="429" t="s">
        <v>466</v>
      </c>
      <c r="AQ1224" s="429"/>
      <c r="AR1224" s="429"/>
      <c r="AS1224" s="429"/>
      <c r="AT1224" s="429"/>
      <c r="AU1224" s="429"/>
      <c r="AV1224" s="429"/>
      <c r="AW1224" s="429"/>
      <c r="AX1224" s="429"/>
      <c r="AY1224">
        <f>$AY$1222</f>
        <v>0</v>
      </c>
    </row>
    <row r="1225" spans="1:51" ht="26.25" customHeight="1" x14ac:dyDescent="0.15">
      <c r="A1225" s="934">
        <v>1</v>
      </c>
      <c r="B1225" s="934">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35"/>
      <c r="AD1225" s="935"/>
      <c r="AE1225" s="935"/>
      <c r="AF1225" s="935"/>
      <c r="AG1225" s="935"/>
      <c r="AH1225" s="686"/>
      <c r="AI1225" s="686"/>
      <c r="AJ1225" s="686"/>
      <c r="AK1225" s="686"/>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34">
        <v>2</v>
      </c>
      <c r="B1226" s="934">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35"/>
      <c r="AD1226" s="935"/>
      <c r="AE1226" s="935"/>
      <c r="AF1226" s="935"/>
      <c r="AG1226" s="935"/>
      <c r="AH1226" s="686"/>
      <c r="AI1226" s="686"/>
      <c r="AJ1226" s="686"/>
      <c r="AK1226" s="686"/>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34">
        <v>3</v>
      </c>
      <c r="B1227" s="934">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35"/>
      <c r="AD1227" s="935"/>
      <c r="AE1227" s="935"/>
      <c r="AF1227" s="935"/>
      <c r="AG1227" s="935"/>
      <c r="AH1227" s="686"/>
      <c r="AI1227" s="686"/>
      <c r="AJ1227" s="686"/>
      <c r="AK1227" s="686"/>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34">
        <v>4</v>
      </c>
      <c r="B1228" s="934">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35"/>
      <c r="AD1228" s="935"/>
      <c r="AE1228" s="935"/>
      <c r="AF1228" s="935"/>
      <c r="AG1228" s="935"/>
      <c r="AH1228" s="686"/>
      <c r="AI1228" s="686"/>
      <c r="AJ1228" s="686"/>
      <c r="AK1228" s="686"/>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34">
        <v>5</v>
      </c>
      <c r="B1229" s="934">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35"/>
      <c r="AD1229" s="935"/>
      <c r="AE1229" s="935"/>
      <c r="AF1229" s="935"/>
      <c r="AG1229" s="935"/>
      <c r="AH1229" s="686"/>
      <c r="AI1229" s="686"/>
      <c r="AJ1229" s="686"/>
      <c r="AK1229" s="686"/>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34">
        <v>6</v>
      </c>
      <c r="B1230" s="934">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35"/>
      <c r="AD1230" s="935"/>
      <c r="AE1230" s="935"/>
      <c r="AF1230" s="935"/>
      <c r="AG1230" s="935"/>
      <c r="AH1230" s="686"/>
      <c r="AI1230" s="686"/>
      <c r="AJ1230" s="686"/>
      <c r="AK1230" s="686"/>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34">
        <v>7</v>
      </c>
      <c r="B1231" s="934">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35"/>
      <c r="AD1231" s="935"/>
      <c r="AE1231" s="935"/>
      <c r="AF1231" s="935"/>
      <c r="AG1231" s="935"/>
      <c r="AH1231" s="686"/>
      <c r="AI1231" s="686"/>
      <c r="AJ1231" s="686"/>
      <c r="AK1231" s="686"/>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34">
        <v>8</v>
      </c>
      <c r="B1232" s="934">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35"/>
      <c r="AD1232" s="935"/>
      <c r="AE1232" s="935"/>
      <c r="AF1232" s="935"/>
      <c r="AG1232" s="935"/>
      <c r="AH1232" s="686"/>
      <c r="AI1232" s="686"/>
      <c r="AJ1232" s="686"/>
      <c r="AK1232" s="686"/>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34">
        <v>9</v>
      </c>
      <c r="B1233" s="934">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35"/>
      <c r="AD1233" s="935"/>
      <c r="AE1233" s="935"/>
      <c r="AF1233" s="935"/>
      <c r="AG1233" s="935"/>
      <c r="AH1233" s="686"/>
      <c r="AI1233" s="686"/>
      <c r="AJ1233" s="686"/>
      <c r="AK1233" s="686"/>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34">
        <v>10</v>
      </c>
      <c r="B1234" s="934">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35"/>
      <c r="AD1234" s="935"/>
      <c r="AE1234" s="935"/>
      <c r="AF1234" s="935"/>
      <c r="AG1234" s="935"/>
      <c r="AH1234" s="686"/>
      <c r="AI1234" s="686"/>
      <c r="AJ1234" s="686"/>
      <c r="AK1234" s="686"/>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34">
        <v>11</v>
      </c>
      <c r="B1235" s="934">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35"/>
      <c r="AD1235" s="935"/>
      <c r="AE1235" s="935"/>
      <c r="AF1235" s="935"/>
      <c r="AG1235" s="935"/>
      <c r="AH1235" s="686"/>
      <c r="AI1235" s="686"/>
      <c r="AJ1235" s="686"/>
      <c r="AK1235" s="686"/>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34">
        <v>12</v>
      </c>
      <c r="B1236" s="934">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35"/>
      <c r="AD1236" s="935"/>
      <c r="AE1236" s="935"/>
      <c r="AF1236" s="935"/>
      <c r="AG1236" s="935"/>
      <c r="AH1236" s="686"/>
      <c r="AI1236" s="686"/>
      <c r="AJ1236" s="686"/>
      <c r="AK1236" s="686"/>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34">
        <v>13</v>
      </c>
      <c r="B1237" s="934">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35"/>
      <c r="AD1237" s="935"/>
      <c r="AE1237" s="935"/>
      <c r="AF1237" s="935"/>
      <c r="AG1237" s="935"/>
      <c r="AH1237" s="686"/>
      <c r="AI1237" s="686"/>
      <c r="AJ1237" s="686"/>
      <c r="AK1237" s="686"/>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34">
        <v>14</v>
      </c>
      <c r="B1238" s="934">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35"/>
      <c r="AD1238" s="935"/>
      <c r="AE1238" s="935"/>
      <c r="AF1238" s="935"/>
      <c r="AG1238" s="935"/>
      <c r="AH1238" s="686"/>
      <c r="AI1238" s="686"/>
      <c r="AJ1238" s="686"/>
      <c r="AK1238" s="686"/>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34">
        <v>15</v>
      </c>
      <c r="B1239" s="934">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35"/>
      <c r="AD1239" s="935"/>
      <c r="AE1239" s="935"/>
      <c r="AF1239" s="935"/>
      <c r="AG1239" s="935"/>
      <c r="AH1239" s="686"/>
      <c r="AI1239" s="686"/>
      <c r="AJ1239" s="686"/>
      <c r="AK1239" s="686"/>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34">
        <v>16</v>
      </c>
      <c r="B1240" s="934">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35"/>
      <c r="AD1240" s="935"/>
      <c r="AE1240" s="935"/>
      <c r="AF1240" s="935"/>
      <c r="AG1240" s="935"/>
      <c r="AH1240" s="686"/>
      <c r="AI1240" s="686"/>
      <c r="AJ1240" s="686"/>
      <c r="AK1240" s="686"/>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34">
        <v>17</v>
      </c>
      <c r="B1241" s="934">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35"/>
      <c r="AD1241" s="935"/>
      <c r="AE1241" s="935"/>
      <c r="AF1241" s="935"/>
      <c r="AG1241" s="935"/>
      <c r="AH1241" s="686"/>
      <c r="AI1241" s="686"/>
      <c r="AJ1241" s="686"/>
      <c r="AK1241" s="686"/>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34">
        <v>18</v>
      </c>
      <c r="B1242" s="934">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35"/>
      <c r="AD1242" s="935"/>
      <c r="AE1242" s="935"/>
      <c r="AF1242" s="935"/>
      <c r="AG1242" s="935"/>
      <c r="AH1242" s="686"/>
      <c r="AI1242" s="686"/>
      <c r="AJ1242" s="686"/>
      <c r="AK1242" s="686"/>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34">
        <v>19</v>
      </c>
      <c r="B1243" s="934">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35"/>
      <c r="AD1243" s="935"/>
      <c r="AE1243" s="935"/>
      <c r="AF1243" s="935"/>
      <c r="AG1243" s="935"/>
      <c r="AH1243" s="686"/>
      <c r="AI1243" s="686"/>
      <c r="AJ1243" s="686"/>
      <c r="AK1243" s="686"/>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34">
        <v>20</v>
      </c>
      <c r="B1244" s="934">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35"/>
      <c r="AD1244" s="935"/>
      <c r="AE1244" s="935"/>
      <c r="AF1244" s="935"/>
      <c r="AG1244" s="935"/>
      <c r="AH1244" s="686"/>
      <c r="AI1244" s="686"/>
      <c r="AJ1244" s="686"/>
      <c r="AK1244" s="686"/>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34">
        <v>21</v>
      </c>
      <c r="B1245" s="934">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35"/>
      <c r="AD1245" s="935"/>
      <c r="AE1245" s="935"/>
      <c r="AF1245" s="935"/>
      <c r="AG1245" s="935"/>
      <c r="AH1245" s="686"/>
      <c r="AI1245" s="686"/>
      <c r="AJ1245" s="686"/>
      <c r="AK1245" s="686"/>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34">
        <v>22</v>
      </c>
      <c r="B1246" s="934">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35"/>
      <c r="AD1246" s="935"/>
      <c r="AE1246" s="935"/>
      <c r="AF1246" s="935"/>
      <c r="AG1246" s="935"/>
      <c r="AH1246" s="686"/>
      <c r="AI1246" s="686"/>
      <c r="AJ1246" s="686"/>
      <c r="AK1246" s="686"/>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34">
        <v>23</v>
      </c>
      <c r="B1247" s="934">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35"/>
      <c r="AD1247" s="935"/>
      <c r="AE1247" s="935"/>
      <c r="AF1247" s="935"/>
      <c r="AG1247" s="935"/>
      <c r="AH1247" s="686"/>
      <c r="AI1247" s="686"/>
      <c r="AJ1247" s="686"/>
      <c r="AK1247" s="686"/>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34">
        <v>24</v>
      </c>
      <c r="B1248" s="934">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35"/>
      <c r="AD1248" s="935"/>
      <c r="AE1248" s="935"/>
      <c r="AF1248" s="935"/>
      <c r="AG1248" s="935"/>
      <c r="AH1248" s="686"/>
      <c r="AI1248" s="686"/>
      <c r="AJ1248" s="686"/>
      <c r="AK1248" s="686"/>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34">
        <v>25</v>
      </c>
      <c r="B1249" s="934">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35"/>
      <c r="AD1249" s="935"/>
      <c r="AE1249" s="935"/>
      <c r="AF1249" s="935"/>
      <c r="AG1249" s="935"/>
      <c r="AH1249" s="686"/>
      <c r="AI1249" s="686"/>
      <c r="AJ1249" s="686"/>
      <c r="AK1249" s="686"/>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34">
        <v>26</v>
      </c>
      <c r="B1250" s="934">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35"/>
      <c r="AD1250" s="935"/>
      <c r="AE1250" s="935"/>
      <c r="AF1250" s="935"/>
      <c r="AG1250" s="935"/>
      <c r="AH1250" s="686"/>
      <c r="AI1250" s="686"/>
      <c r="AJ1250" s="686"/>
      <c r="AK1250" s="686"/>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34">
        <v>27</v>
      </c>
      <c r="B1251" s="934">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35"/>
      <c r="AD1251" s="935"/>
      <c r="AE1251" s="935"/>
      <c r="AF1251" s="935"/>
      <c r="AG1251" s="935"/>
      <c r="AH1251" s="686"/>
      <c r="AI1251" s="686"/>
      <c r="AJ1251" s="686"/>
      <c r="AK1251" s="686"/>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34">
        <v>28</v>
      </c>
      <c r="B1252" s="934">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35"/>
      <c r="AD1252" s="935"/>
      <c r="AE1252" s="935"/>
      <c r="AF1252" s="935"/>
      <c r="AG1252" s="935"/>
      <c r="AH1252" s="686"/>
      <c r="AI1252" s="686"/>
      <c r="AJ1252" s="686"/>
      <c r="AK1252" s="686"/>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34">
        <v>29</v>
      </c>
      <c r="B1253" s="934">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35"/>
      <c r="AD1253" s="935"/>
      <c r="AE1253" s="935"/>
      <c r="AF1253" s="935"/>
      <c r="AG1253" s="935"/>
      <c r="AH1253" s="686"/>
      <c r="AI1253" s="686"/>
      <c r="AJ1253" s="686"/>
      <c r="AK1253" s="686"/>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34">
        <v>30</v>
      </c>
      <c r="B1254" s="934">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35"/>
      <c r="AD1254" s="935"/>
      <c r="AE1254" s="935"/>
      <c r="AF1254" s="935"/>
      <c r="AG1254" s="935"/>
      <c r="AH1254" s="686"/>
      <c r="AI1254" s="686"/>
      <c r="AJ1254" s="686"/>
      <c r="AK1254" s="686"/>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29" t="s">
        <v>97</v>
      </c>
      <c r="K1257" s="610"/>
      <c r="L1257" s="610"/>
      <c r="M1257" s="610"/>
      <c r="N1257" s="610"/>
      <c r="O1257" s="610"/>
      <c r="P1257" s="364" t="s">
        <v>23</v>
      </c>
      <c r="Q1257" s="364"/>
      <c r="R1257" s="364"/>
      <c r="S1257" s="364"/>
      <c r="T1257" s="364"/>
      <c r="U1257" s="364"/>
      <c r="V1257" s="364"/>
      <c r="W1257" s="364"/>
      <c r="X1257" s="364"/>
      <c r="Y1257" s="660" t="s">
        <v>462</v>
      </c>
      <c r="Z1257" s="660"/>
      <c r="AA1257" s="660"/>
      <c r="AB1257" s="660"/>
      <c r="AC1257" s="429" t="s">
        <v>389</v>
      </c>
      <c r="AD1257" s="429"/>
      <c r="AE1257" s="429"/>
      <c r="AF1257" s="429"/>
      <c r="AG1257" s="429"/>
      <c r="AH1257" s="660" t="s">
        <v>421</v>
      </c>
      <c r="AI1257" s="364"/>
      <c r="AJ1257" s="364"/>
      <c r="AK1257" s="364"/>
      <c r="AL1257" s="364" t="s">
        <v>24</v>
      </c>
      <c r="AM1257" s="364"/>
      <c r="AN1257" s="364"/>
      <c r="AO1257" s="247"/>
      <c r="AP1257" s="429" t="s">
        <v>466</v>
      </c>
      <c r="AQ1257" s="429"/>
      <c r="AR1257" s="429"/>
      <c r="AS1257" s="429"/>
      <c r="AT1257" s="429"/>
      <c r="AU1257" s="429"/>
      <c r="AV1257" s="429"/>
      <c r="AW1257" s="429"/>
      <c r="AX1257" s="429"/>
      <c r="AY1257">
        <f>$AY$1255</f>
        <v>0</v>
      </c>
    </row>
    <row r="1258" spans="1:51" ht="26.25" customHeight="1" x14ac:dyDescent="0.15">
      <c r="A1258" s="934">
        <v>1</v>
      </c>
      <c r="B1258" s="934">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35"/>
      <c r="AD1258" s="935"/>
      <c r="AE1258" s="935"/>
      <c r="AF1258" s="935"/>
      <c r="AG1258" s="935"/>
      <c r="AH1258" s="686"/>
      <c r="AI1258" s="686"/>
      <c r="AJ1258" s="686"/>
      <c r="AK1258" s="686"/>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34">
        <v>2</v>
      </c>
      <c r="B1259" s="934">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35"/>
      <c r="AD1259" s="935"/>
      <c r="AE1259" s="935"/>
      <c r="AF1259" s="935"/>
      <c r="AG1259" s="935"/>
      <c r="AH1259" s="686"/>
      <c r="AI1259" s="686"/>
      <c r="AJ1259" s="686"/>
      <c r="AK1259" s="686"/>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34">
        <v>3</v>
      </c>
      <c r="B1260" s="934">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35"/>
      <c r="AD1260" s="935"/>
      <c r="AE1260" s="935"/>
      <c r="AF1260" s="935"/>
      <c r="AG1260" s="935"/>
      <c r="AH1260" s="686"/>
      <c r="AI1260" s="686"/>
      <c r="AJ1260" s="686"/>
      <c r="AK1260" s="686"/>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34">
        <v>4</v>
      </c>
      <c r="B1261" s="934">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35"/>
      <c r="AD1261" s="935"/>
      <c r="AE1261" s="935"/>
      <c r="AF1261" s="935"/>
      <c r="AG1261" s="935"/>
      <c r="AH1261" s="686"/>
      <c r="AI1261" s="686"/>
      <c r="AJ1261" s="686"/>
      <c r="AK1261" s="686"/>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34">
        <v>5</v>
      </c>
      <c r="B1262" s="934">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35"/>
      <c r="AD1262" s="935"/>
      <c r="AE1262" s="935"/>
      <c r="AF1262" s="935"/>
      <c r="AG1262" s="935"/>
      <c r="AH1262" s="686"/>
      <c r="AI1262" s="686"/>
      <c r="AJ1262" s="686"/>
      <c r="AK1262" s="686"/>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34">
        <v>6</v>
      </c>
      <c r="B1263" s="934">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35"/>
      <c r="AD1263" s="935"/>
      <c r="AE1263" s="935"/>
      <c r="AF1263" s="935"/>
      <c r="AG1263" s="935"/>
      <c r="AH1263" s="686"/>
      <c r="AI1263" s="686"/>
      <c r="AJ1263" s="686"/>
      <c r="AK1263" s="686"/>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34">
        <v>7</v>
      </c>
      <c r="B1264" s="934">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35"/>
      <c r="AD1264" s="935"/>
      <c r="AE1264" s="935"/>
      <c r="AF1264" s="935"/>
      <c r="AG1264" s="935"/>
      <c r="AH1264" s="686"/>
      <c r="AI1264" s="686"/>
      <c r="AJ1264" s="686"/>
      <c r="AK1264" s="686"/>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34">
        <v>8</v>
      </c>
      <c r="B1265" s="934">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35"/>
      <c r="AD1265" s="935"/>
      <c r="AE1265" s="935"/>
      <c r="AF1265" s="935"/>
      <c r="AG1265" s="935"/>
      <c r="AH1265" s="686"/>
      <c r="AI1265" s="686"/>
      <c r="AJ1265" s="686"/>
      <c r="AK1265" s="686"/>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34">
        <v>9</v>
      </c>
      <c r="B1266" s="934">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35"/>
      <c r="AD1266" s="935"/>
      <c r="AE1266" s="935"/>
      <c r="AF1266" s="935"/>
      <c r="AG1266" s="935"/>
      <c r="AH1266" s="686"/>
      <c r="AI1266" s="686"/>
      <c r="AJ1266" s="686"/>
      <c r="AK1266" s="686"/>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34">
        <v>10</v>
      </c>
      <c r="B1267" s="934">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35"/>
      <c r="AD1267" s="935"/>
      <c r="AE1267" s="935"/>
      <c r="AF1267" s="935"/>
      <c r="AG1267" s="935"/>
      <c r="AH1267" s="686"/>
      <c r="AI1267" s="686"/>
      <c r="AJ1267" s="686"/>
      <c r="AK1267" s="686"/>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34">
        <v>11</v>
      </c>
      <c r="B1268" s="934">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35"/>
      <c r="AD1268" s="935"/>
      <c r="AE1268" s="935"/>
      <c r="AF1268" s="935"/>
      <c r="AG1268" s="935"/>
      <c r="AH1268" s="686"/>
      <c r="AI1268" s="686"/>
      <c r="AJ1268" s="686"/>
      <c r="AK1268" s="686"/>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34">
        <v>12</v>
      </c>
      <c r="B1269" s="934">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35"/>
      <c r="AD1269" s="935"/>
      <c r="AE1269" s="935"/>
      <c r="AF1269" s="935"/>
      <c r="AG1269" s="935"/>
      <c r="AH1269" s="686"/>
      <c r="AI1269" s="686"/>
      <c r="AJ1269" s="686"/>
      <c r="AK1269" s="686"/>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34">
        <v>13</v>
      </c>
      <c r="B1270" s="934">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35"/>
      <c r="AD1270" s="935"/>
      <c r="AE1270" s="935"/>
      <c r="AF1270" s="935"/>
      <c r="AG1270" s="935"/>
      <c r="AH1270" s="686"/>
      <c r="AI1270" s="686"/>
      <c r="AJ1270" s="686"/>
      <c r="AK1270" s="686"/>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34">
        <v>14</v>
      </c>
      <c r="B1271" s="934">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35"/>
      <c r="AD1271" s="935"/>
      <c r="AE1271" s="935"/>
      <c r="AF1271" s="935"/>
      <c r="AG1271" s="935"/>
      <c r="AH1271" s="686"/>
      <c r="AI1271" s="686"/>
      <c r="AJ1271" s="686"/>
      <c r="AK1271" s="686"/>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34">
        <v>15</v>
      </c>
      <c r="B1272" s="934">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35"/>
      <c r="AD1272" s="935"/>
      <c r="AE1272" s="935"/>
      <c r="AF1272" s="935"/>
      <c r="AG1272" s="935"/>
      <c r="AH1272" s="686"/>
      <c r="AI1272" s="686"/>
      <c r="AJ1272" s="686"/>
      <c r="AK1272" s="686"/>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34">
        <v>16</v>
      </c>
      <c r="B1273" s="934">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35"/>
      <c r="AD1273" s="935"/>
      <c r="AE1273" s="935"/>
      <c r="AF1273" s="935"/>
      <c r="AG1273" s="935"/>
      <c r="AH1273" s="686"/>
      <c r="AI1273" s="686"/>
      <c r="AJ1273" s="686"/>
      <c r="AK1273" s="686"/>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34">
        <v>17</v>
      </c>
      <c r="B1274" s="934">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35"/>
      <c r="AD1274" s="935"/>
      <c r="AE1274" s="935"/>
      <c r="AF1274" s="935"/>
      <c r="AG1274" s="935"/>
      <c r="AH1274" s="686"/>
      <c r="AI1274" s="686"/>
      <c r="AJ1274" s="686"/>
      <c r="AK1274" s="686"/>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34">
        <v>18</v>
      </c>
      <c r="B1275" s="934">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35"/>
      <c r="AD1275" s="935"/>
      <c r="AE1275" s="935"/>
      <c r="AF1275" s="935"/>
      <c r="AG1275" s="935"/>
      <c r="AH1275" s="686"/>
      <c r="AI1275" s="686"/>
      <c r="AJ1275" s="686"/>
      <c r="AK1275" s="686"/>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34">
        <v>19</v>
      </c>
      <c r="B1276" s="934">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35"/>
      <c r="AD1276" s="935"/>
      <c r="AE1276" s="935"/>
      <c r="AF1276" s="935"/>
      <c r="AG1276" s="935"/>
      <c r="AH1276" s="686"/>
      <c r="AI1276" s="686"/>
      <c r="AJ1276" s="686"/>
      <c r="AK1276" s="686"/>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34">
        <v>20</v>
      </c>
      <c r="B1277" s="934">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35"/>
      <c r="AD1277" s="935"/>
      <c r="AE1277" s="935"/>
      <c r="AF1277" s="935"/>
      <c r="AG1277" s="935"/>
      <c r="AH1277" s="686"/>
      <c r="AI1277" s="686"/>
      <c r="AJ1277" s="686"/>
      <c r="AK1277" s="686"/>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34">
        <v>21</v>
      </c>
      <c r="B1278" s="934">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35"/>
      <c r="AD1278" s="935"/>
      <c r="AE1278" s="935"/>
      <c r="AF1278" s="935"/>
      <c r="AG1278" s="935"/>
      <c r="AH1278" s="686"/>
      <c r="AI1278" s="686"/>
      <c r="AJ1278" s="686"/>
      <c r="AK1278" s="686"/>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34">
        <v>22</v>
      </c>
      <c r="B1279" s="934">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35"/>
      <c r="AD1279" s="935"/>
      <c r="AE1279" s="935"/>
      <c r="AF1279" s="935"/>
      <c r="AG1279" s="935"/>
      <c r="AH1279" s="686"/>
      <c r="AI1279" s="686"/>
      <c r="AJ1279" s="686"/>
      <c r="AK1279" s="686"/>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34">
        <v>23</v>
      </c>
      <c r="B1280" s="934">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35"/>
      <c r="AD1280" s="935"/>
      <c r="AE1280" s="935"/>
      <c r="AF1280" s="935"/>
      <c r="AG1280" s="935"/>
      <c r="AH1280" s="686"/>
      <c r="AI1280" s="686"/>
      <c r="AJ1280" s="686"/>
      <c r="AK1280" s="686"/>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34">
        <v>24</v>
      </c>
      <c r="B1281" s="934">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35"/>
      <c r="AD1281" s="935"/>
      <c r="AE1281" s="935"/>
      <c r="AF1281" s="935"/>
      <c r="AG1281" s="935"/>
      <c r="AH1281" s="686"/>
      <c r="AI1281" s="686"/>
      <c r="AJ1281" s="686"/>
      <c r="AK1281" s="686"/>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34">
        <v>25</v>
      </c>
      <c r="B1282" s="934">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35"/>
      <c r="AD1282" s="935"/>
      <c r="AE1282" s="935"/>
      <c r="AF1282" s="935"/>
      <c r="AG1282" s="935"/>
      <c r="AH1282" s="686"/>
      <c r="AI1282" s="686"/>
      <c r="AJ1282" s="686"/>
      <c r="AK1282" s="686"/>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34">
        <v>26</v>
      </c>
      <c r="B1283" s="934">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35"/>
      <c r="AD1283" s="935"/>
      <c r="AE1283" s="935"/>
      <c r="AF1283" s="935"/>
      <c r="AG1283" s="935"/>
      <c r="AH1283" s="686"/>
      <c r="AI1283" s="686"/>
      <c r="AJ1283" s="686"/>
      <c r="AK1283" s="686"/>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34">
        <v>27</v>
      </c>
      <c r="B1284" s="934">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35"/>
      <c r="AD1284" s="935"/>
      <c r="AE1284" s="935"/>
      <c r="AF1284" s="935"/>
      <c r="AG1284" s="935"/>
      <c r="AH1284" s="686"/>
      <c r="AI1284" s="686"/>
      <c r="AJ1284" s="686"/>
      <c r="AK1284" s="686"/>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34">
        <v>28</v>
      </c>
      <c r="B1285" s="934">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35"/>
      <c r="AD1285" s="935"/>
      <c r="AE1285" s="935"/>
      <c r="AF1285" s="935"/>
      <c r="AG1285" s="935"/>
      <c r="AH1285" s="686"/>
      <c r="AI1285" s="686"/>
      <c r="AJ1285" s="686"/>
      <c r="AK1285" s="686"/>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34">
        <v>29</v>
      </c>
      <c r="B1286" s="934">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35"/>
      <c r="AD1286" s="935"/>
      <c r="AE1286" s="935"/>
      <c r="AF1286" s="935"/>
      <c r="AG1286" s="935"/>
      <c r="AH1286" s="686"/>
      <c r="AI1286" s="686"/>
      <c r="AJ1286" s="686"/>
      <c r="AK1286" s="686"/>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34">
        <v>30</v>
      </c>
      <c r="B1287" s="934">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35"/>
      <c r="AD1287" s="935"/>
      <c r="AE1287" s="935"/>
      <c r="AF1287" s="935"/>
      <c r="AG1287" s="935"/>
      <c r="AH1287" s="686"/>
      <c r="AI1287" s="686"/>
      <c r="AJ1287" s="686"/>
      <c r="AK1287" s="686"/>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29" t="s">
        <v>97</v>
      </c>
      <c r="K1290" s="610"/>
      <c r="L1290" s="610"/>
      <c r="M1290" s="610"/>
      <c r="N1290" s="610"/>
      <c r="O1290" s="610"/>
      <c r="P1290" s="364" t="s">
        <v>23</v>
      </c>
      <c r="Q1290" s="364"/>
      <c r="R1290" s="364"/>
      <c r="S1290" s="364"/>
      <c r="T1290" s="364"/>
      <c r="U1290" s="364"/>
      <c r="V1290" s="364"/>
      <c r="W1290" s="364"/>
      <c r="X1290" s="364"/>
      <c r="Y1290" s="660" t="s">
        <v>462</v>
      </c>
      <c r="Z1290" s="660"/>
      <c r="AA1290" s="660"/>
      <c r="AB1290" s="660"/>
      <c r="AC1290" s="429" t="s">
        <v>389</v>
      </c>
      <c r="AD1290" s="429"/>
      <c r="AE1290" s="429"/>
      <c r="AF1290" s="429"/>
      <c r="AG1290" s="429"/>
      <c r="AH1290" s="660" t="s">
        <v>421</v>
      </c>
      <c r="AI1290" s="364"/>
      <c r="AJ1290" s="364"/>
      <c r="AK1290" s="364"/>
      <c r="AL1290" s="364" t="s">
        <v>24</v>
      </c>
      <c r="AM1290" s="364"/>
      <c r="AN1290" s="364"/>
      <c r="AO1290" s="247"/>
      <c r="AP1290" s="429" t="s">
        <v>466</v>
      </c>
      <c r="AQ1290" s="429"/>
      <c r="AR1290" s="429"/>
      <c r="AS1290" s="429"/>
      <c r="AT1290" s="429"/>
      <c r="AU1290" s="429"/>
      <c r="AV1290" s="429"/>
      <c r="AW1290" s="429"/>
      <c r="AX1290" s="429"/>
      <c r="AY1290">
        <f>$AY$1288</f>
        <v>0</v>
      </c>
    </row>
    <row r="1291" spans="1:51" ht="26.25" customHeight="1" x14ac:dyDescent="0.15">
      <c r="A1291" s="934">
        <v>1</v>
      </c>
      <c r="B1291" s="934">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35"/>
      <c r="AD1291" s="935"/>
      <c r="AE1291" s="935"/>
      <c r="AF1291" s="935"/>
      <c r="AG1291" s="935"/>
      <c r="AH1291" s="686"/>
      <c r="AI1291" s="686"/>
      <c r="AJ1291" s="686"/>
      <c r="AK1291" s="686"/>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34">
        <v>2</v>
      </c>
      <c r="B1292" s="934">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35"/>
      <c r="AD1292" s="935"/>
      <c r="AE1292" s="935"/>
      <c r="AF1292" s="935"/>
      <c r="AG1292" s="935"/>
      <c r="AH1292" s="686"/>
      <c r="AI1292" s="686"/>
      <c r="AJ1292" s="686"/>
      <c r="AK1292" s="686"/>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34">
        <v>3</v>
      </c>
      <c r="B1293" s="934">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35"/>
      <c r="AD1293" s="935"/>
      <c r="AE1293" s="935"/>
      <c r="AF1293" s="935"/>
      <c r="AG1293" s="935"/>
      <c r="AH1293" s="686"/>
      <c r="AI1293" s="686"/>
      <c r="AJ1293" s="686"/>
      <c r="AK1293" s="686"/>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34">
        <v>4</v>
      </c>
      <c r="B1294" s="934">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35"/>
      <c r="AD1294" s="935"/>
      <c r="AE1294" s="935"/>
      <c r="AF1294" s="935"/>
      <c r="AG1294" s="935"/>
      <c r="AH1294" s="686"/>
      <c r="AI1294" s="686"/>
      <c r="AJ1294" s="686"/>
      <c r="AK1294" s="686"/>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34">
        <v>5</v>
      </c>
      <c r="B1295" s="934">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35"/>
      <c r="AD1295" s="935"/>
      <c r="AE1295" s="935"/>
      <c r="AF1295" s="935"/>
      <c r="AG1295" s="935"/>
      <c r="AH1295" s="686"/>
      <c r="AI1295" s="686"/>
      <c r="AJ1295" s="686"/>
      <c r="AK1295" s="686"/>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34">
        <v>6</v>
      </c>
      <c r="B1296" s="934">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35"/>
      <c r="AD1296" s="935"/>
      <c r="AE1296" s="935"/>
      <c r="AF1296" s="935"/>
      <c r="AG1296" s="935"/>
      <c r="AH1296" s="686"/>
      <c r="AI1296" s="686"/>
      <c r="AJ1296" s="686"/>
      <c r="AK1296" s="686"/>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34">
        <v>7</v>
      </c>
      <c r="B1297" s="934">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35"/>
      <c r="AD1297" s="935"/>
      <c r="AE1297" s="935"/>
      <c r="AF1297" s="935"/>
      <c r="AG1297" s="935"/>
      <c r="AH1297" s="686"/>
      <c r="AI1297" s="686"/>
      <c r="AJ1297" s="686"/>
      <c r="AK1297" s="686"/>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34">
        <v>8</v>
      </c>
      <c r="B1298" s="934">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35"/>
      <c r="AD1298" s="935"/>
      <c r="AE1298" s="935"/>
      <c r="AF1298" s="935"/>
      <c r="AG1298" s="935"/>
      <c r="AH1298" s="686"/>
      <c r="AI1298" s="686"/>
      <c r="AJ1298" s="686"/>
      <c r="AK1298" s="686"/>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34">
        <v>9</v>
      </c>
      <c r="B1299" s="934">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35"/>
      <c r="AD1299" s="935"/>
      <c r="AE1299" s="935"/>
      <c r="AF1299" s="935"/>
      <c r="AG1299" s="935"/>
      <c r="AH1299" s="686"/>
      <c r="AI1299" s="686"/>
      <c r="AJ1299" s="686"/>
      <c r="AK1299" s="686"/>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34">
        <v>10</v>
      </c>
      <c r="B1300" s="934">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35"/>
      <c r="AD1300" s="935"/>
      <c r="AE1300" s="935"/>
      <c r="AF1300" s="935"/>
      <c r="AG1300" s="935"/>
      <c r="AH1300" s="686"/>
      <c r="AI1300" s="686"/>
      <c r="AJ1300" s="686"/>
      <c r="AK1300" s="686"/>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34">
        <v>11</v>
      </c>
      <c r="B1301" s="934">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35"/>
      <c r="AD1301" s="935"/>
      <c r="AE1301" s="935"/>
      <c r="AF1301" s="935"/>
      <c r="AG1301" s="935"/>
      <c r="AH1301" s="686"/>
      <c r="AI1301" s="686"/>
      <c r="AJ1301" s="686"/>
      <c r="AK1301" s="686"/>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34">
        <v>12</v>
      </c>
      <c r="B1302" s="934">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35"/>
      <c r="AD1302" s="935"/>
      <c r="AE1302" s="935"/>
      <c r="AF1302" s="935"/>
      <c r="AG1302" s="935"/>
      <c r="AH1302" s="686"/>
      <c r="AI1302" s="686"/>
      <c r="AJ1302" s="686"/>
      <c r="AK1302" s="686"/>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34">
        <v>13</v>
      </c>
      <c r="B1303" s="934">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35"/>
      <c r="AD1303" s="935"/>
      <c r="AE1303" s="935"/>
      <c r="AF1303" s="935"/>
      <c r="AG1303" s="935"/>
      <c r="AH1303" s="686"/>
      <c r="AI1303" s="686"/>
      <c r="AJ1303" s="686"/>
      <c r="AK1303" s="686"/>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34">
        <v>14</v>
      </c>
      <c r="B1304" s="934">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35"/>
      <c r="AD1304" s="935"/>
      <c r="AE1304" s="935"/>
      <c r="AF1304" s="935"/>
      <c r="AG1304" s="935"/>
      <c r="AH1304" s="686"/>
      <c r="AI1304" s="686"/>
      <c r="AJ1304" s="686"/>
      <c r="AK1304" s="686"/>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34">
        <v>15</v>
      </c>
      <c r="B1305" s="934">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35"/>
      <c r="AD1305" s="935"/>
      <c r="AE1305" s="935"/>
      <c r="AF1305" s="935"/>
      <c r="AG1305" s="935"/>
      <c r="AH1305" s="686"/>
      <c r="AI1305" s="686"/>
      <c r="AJ1305" s="686"/>
      <c r="AK1305" s="686"/>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34">
        <v>16</v>
      </c>
      <c r="B1306" s="934">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35"/>
      <c r="AD1306" s="935"/>
      <c r="AE1306" s="935"/>
      <c r="AF1306" s="935"/>
      <c r="AG1306" s="935"/>
      <c r="AH1306" s="686"/>
      <c r="AI1306" s="686"/>
      <c r="AJ1306" s="686"/>
      <c r="AK1306" s="686"/>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34">
        <v>17</v>
      </c>
      <c r="B1307" s="934">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35"/>
      <c r="AD1307" s="935"/>
      <c r="AE1307" s="935"/>
      <c r="AF1307" s="935"/>
      <c r="AG1307" s="935"/>
      <c r="AH1307" s="686"/>
      <c r="AI1307" s="686"/>
      <c r="AJ1307" s="686"/>
      <c r="AK1307" s="686"/>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34">
        <v>18</v>
      </c>
      <c r="B1308" s="934">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35"/>
      <c r="AD1308" s="935"/>
      <c r="AE1308" s="935"/>
      <c r="AF1308" s="935"/>
      <c r="AG1308" s="935"/>
      <c r="AH1308" s="686"/>
      <c r="AI1308" s="686"/>
      <c r="AJ1308" s="686"/>
      <c r="AK1308" s="686"/>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34">
        <v>19</v>
      </c>
      <c r="B1309" s="934">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35"/>
      <c r="AD1309" s="935"/>
      <c r="AE1309" s="935"/>
      <c r="AF1309" s="935"/>
      <c r="AG1309" s="935"/>
      <c r="AH1309" s="686"/>
      <c r="AI1309" s="686"/>
      <c r="AJ1309" s="686"/>
      <c r="AK1309" s="686"/>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34">
        <v>20</v>
      </c>
      <c r="B1310" s="934">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35"/>
      <c r="AD1310" s="935"/>
      <c r="AE1310" s="935"/>
      <c r="AF1310" s="935"/>
      <c r="AG1310" s="935"/>
      <c r="AH1310" s="686"/>
      <c r="AI1310" s="686"/>
      <c r="AJ1310" s="686"/>
      <c r="AK1310" s="686"/>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34">
        <v>21</v>
      </c>
      <c r="B1311" s="934">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35"/>
      <c r="AD1311" s="935"/>
      <c r="AE1311" s="935"/>
      <c r="AF1311" s="935"/>
      <c r="AG1311" s="935"/>
      <c r="AH1311" s="686"/>
      <c r="AI1311" s="686"/>
      <c r="AJ1311" s="686"/>
      <c r="AK1311" s="686"/>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34">
        <v>22</v>
      </c>
      <c r="B1312" s="934">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35"/>
      <c r="AD1312" s="935"/>
      <c r="AE1312" s="935"/>
      <c r="AF1312" s="935"/>
      <c r="AG1312" s="935"/>
      <c r="AH1312" s="686"/>
      <c r="AI1312" s="686"/>
      <c r="AJ1312" s="686"/>
      <c r="AK1312" s="686"/>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34">
        <v>23</v>
      </c>
      <c r="B1313" s="934">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35"/>
      <c r="AD1313" s="935"/>
      <c r="AE1313" s="935"/>
      <c r="AF1313" s="935"/>
      <c r="AG1313" s="935"/>
      <c r="AH1313" s="686"/>
      <c r="AI1313" s="686"/>
      <c r="AJ1313" s="686"/>
      <c r="AK1313" s="686"/>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34">
        <v>24</v>
      </c>
      <c r="B1314" s="934">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35"/>
      <c r="AD1314" s="935"/>
      <c r="AE1314" s="935"/>
      <c r="AF1314" s="935"/>
      <c r="AG1314" s="935"/>
      <c r="AH1314" s="686"/>
      <c r="AI1314" s="686"/>
      <c r="AJ1314" s="686"/>
      <c r="AK1314" s="686"/>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34">
        <v>25</v>
      </c>
      <c r="B1315" s="934">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35"/>
      <c r="AD1315" s="935"/>
      <c r="AE1315" s="935"/>
      <c r="AF1315" s="935"/>
      <c r="AG1315" s="935"/>
      <c r="AH1315" s="686"/>
      <c r="AI1315" s="686"/>
      <c r="AJ1315" s="686"/>
      <c r="AK1315" s="686"/>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34">
        <v>26</v>
      </c>
      <c r="B1316" s="934">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35"/>
      <c r="AD1316" s="935"/>
      <c r="AE1316" s="935"/>
      <c r="AF1316" s="935"/>
      <c r="AG1316" s="935"/>
      <c r="AH1316" s="686"/>
      <c r="AI1316" s="686"/>
      <c r="AJ1316" s="686"/>
      <c r="AK1316" s="686"/>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34">
        <v>27</v>
      </c>
      <c r="B1317" s="934">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35"/>
      <c r="AD1317" s="935"/>
      <c r="AE1317" s="935"/>
      <c r="AF1317" s="935"/>
      <c r="AG1317" s="935"/>
      <c r="AH1317" s="686"/>
      <c r="AI1317" s="686"/>
      <c r="AJ1317" s="686"/>
      <c r="AK1317" s="686"/>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34">
        <v>28</v>
      </c>
      <c r="B1318" s="934">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35"/>
      <c r="AD1318" s="935"/>
      <c r="AE1318" s="935"/>
      <c r="AF1318" s="935"/>
      <c r="AG1318" s="935"/>
      <c r="AH1318" s="686"/>
      <c r="AI1318" s="686"/>
      <c r="AJ1318" s="686"/>
      <c r="AK1318" s="686"/>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34">
        <v>29</v>
      </c>
      <c r="B1319" s="934">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35"/>
      <c r="AD1319" s="935"/>
      <c r="AE1319" s="935"/>
      <c r="AF1319" s="935"/>
      <c r="AG1319" s="935"/>
      <c r="AH1319" s="686"/>
      <c r="AI1319" s="686"/>
      <c r="AJ1319" s="686"/>
      <c r="AK1319" s="686"/>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34">
        <v>30</v>
      </c>
      <c r="B1320" s="934">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35"/>
      <c r="AD1320" s="935"/>
      <c r="AE1320" s="935"/>
      <c r="AF1320" s="935"/>
      <c r="AG1320" s="935"/>
      <c r="AH1320" s="686"/>
      <c r="AI1320" s="686"/>
      <c r="AJ1320" s="686"/>
      <c r="AK1320" s="686"/>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井野端 圭介</dc:creator>
  <cp:lastModifiedBy>ㅤ</cp:lastModifiedBy>
  <cp:lastPrinted>2021-08-27T07:09:01Z</cp:lastPrinted>
  <dcterms:created xsi:type="dcterms:W3CDTF">2012-03-13T00:50:25Z</dcterms:created>
  <dcterms:modified xsi:type="dcterms:W3CDTF">2021-08-27T07:17:42Z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2021-08-26T06:31:38Z</vt:filetime>
  </property>
</Properties>
</file>