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３年度\06_雑件\01_行政事業レビュー\210823_最終公表に向けたレビューシート等の追記・修正等について（依頼メール2通）\03_各課より\有識者点検対象\"/>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16" i="3"/>
  <c r="AY60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<sst xmlns="http://schemas.openxmlformats.org/spreadsheetml/2006/main" count="2286" uniqueCount="703">
  <si>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</si>
  <si>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</si>
  <si>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</si>
  <si>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</si>
  <si>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</si>
  <si>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</si>
  <si>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</si>
  <si>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</si>
  <si>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</si>
  <si>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</si>
  <si>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</si>
  <si>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</si>
  <si>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</si>
  <si>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</si>
  <si>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</si>
  <si>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</si>
  <si>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</si>
  <si>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</si>
  <si>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</si>
  <si>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</si>
  <si>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</si>
  <si>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</si>
  <si>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</si>
  <si>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</si>
  <si>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</si>
  <si>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</si>
  <si>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</si>
  <si>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</si>
  <si>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</si>
  <si>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</si>
  <si>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</si>
  <si>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</si>
  <si>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</si>
  <si>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</si>
  <si>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</si>
  <si>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</si>
  <si>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</si>
  <si>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</si>
  <si>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</si>
  <si>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</si>
  <si>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</si>
  <si>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</si>
  <si>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</si>
  <si>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</si>
  <si>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</si>
  <si>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</si>
  <si>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</si>
  <si>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</si>
  <si>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</si>
  <si>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</si>
  <si>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</si>
  <si>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</si>
  <si>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</si>
  <si>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</si>
  <si>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</si>
  <si>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</si>
  <si>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</si>
  <si>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</si>
  <si>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</si>
  <si>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</si>
  <si>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</si>
  <si>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</si>
  <si>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</si>
  <si>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</si>
  <si>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</si>
  <si>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</si>
  <si>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</si>
  <si>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</si>
  <si>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</si>
  <si>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</si>
  <si>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</si>
  <si>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</si>
  <si>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</si>
  <si>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</si>
  <si>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</si>
  <si>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</si>
  <si>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</si>
  <si>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</si>
  <si>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</si>
  <si>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</si>
  <si>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</si>
  <si>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</si>
  <si>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</si>
  <si>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</si>
  <si>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</si>
  <si>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</si>
  <si>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</si>
  <si>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</si>
  <si>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</si>
  <si>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</si>
  <si>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</si>
  <si>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</si>
  <si>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</si>
  <si>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</si>
  <si>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</si>
  <si>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</si>
  <si>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</si>
  <si>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</si>
  <si>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</si>
  <si>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</si>
  <si>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</si>
  <si>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</si>
  <si>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</si>
  <si>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</si>
  <si>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</si>
  <si>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</si>
  <si>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</si>
  <si>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</si>
  <si>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</si>
  <si>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</si>
  <si>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</si>
  <si>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</si>
  <si>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</si>
  <si>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</si>
  <si>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</si>
  <si>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</si>
  <si>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</si>
  <si>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</si>
  <si>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</si>
  <si>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</si>
  <si>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</si>
  <si>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</si>
  <si>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</si>
  <si>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</si>
  <si>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</si>
  <si>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</si>
  <si>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</si>
  <si>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</si>
  <si>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</si>
  <si>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</si>
  <si>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</si>
  <si>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</si>
  <si>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</si>
  <si>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</si>
  <si>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</si>
  <si>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</si>
  <si>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</si>
  <si>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</si>
  <si>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</si>
  <si>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</si>
  <si>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</si>
  <si>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</si>
  <si>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</si>
  <si>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</si>
  <si>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</si>
  <si>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</si>
  <si>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</si>
  <si>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</si>
  <si>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</si>
  <si>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</si>
  <si>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</si>
  <si>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</si>
  <si>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</si>
  <si>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</si>
  <si>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</si>
  <si>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</si>
  <si>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</si>
  <si>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</si>
  <si>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</si>
  <si>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</si>
  <si>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</si>
  <si>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</si>
  <si>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</si>
  <si>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</si>
  <si>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</si>
  <si>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</si>
  <si>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</si>
  <si>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</si>
  <si>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</si>
  <si>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</si>
  <si>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</si>
  <si>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</si>
  <si>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</si>
  <si>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</si>
  <si>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</si>
  <si>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</si>
  <si>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</si>
  <si>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</si>
  <si>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</si>
  <si>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</si>
  <si>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</si>
  <si>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</si>
  <si>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</si>
  <si>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</si>
  <si>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</si>
  <si>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</si>
  <si>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</si>
  <si>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</si>
  <si>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</si>
  <si>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</si>
  <si>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</si>
  <si>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</si>
  <si>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</si>
  <si>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</si>
  <si>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</si>
  <si>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</si>
  <si>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</si>
  <si>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</si>
  <si>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</si>
  <si>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</si>
  <si>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</si>
  <si>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</si>
  <si>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</si>
  <si>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</si>
  <si>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</si>
  <si>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</si>
  <si>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</si>
  <si>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</si>
  <si>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</si>
  <si>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</si>
  <si>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</si>
  <si>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</si>
  <si>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</si>
  <si>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</si>
  <si>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</si>
  <si>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</si>
  <si>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</si>
  <si>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</si>
  <si>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</si>
  <si>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</si>
  <si>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</si>
  <si>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</si>
  <si>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</si>
  <si>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</si>
  <si>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</si>
  <si>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</si>
  <si>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</si>
  <si>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</si>
  <si>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</si>
  <si>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</si>
  <si>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</si>
  <si>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</si>
  <si>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</si>
  <si>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</si>
  <si>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</si>
  <si>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</si>
  <si>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</si>
  <si>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</si>
  <si>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</si>
  <si>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</si>
  <si>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</si>
  <si>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</si>
  <si>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</si>
  <si>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</si>
  <si>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</si>
  <si>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</si>
  <si>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</si>
  <si>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</si>
  <si>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</si>
  <si>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</si>
  <si>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</si>
  <si>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</si>
  <si>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</si>
  <si>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</si>
  <si>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</si>
  <si>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</si>
  <si>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</si>
  <si>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</si>
  <si>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</si>
  <si>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</si>
  <si>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</si>
  <si>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</si>
  <si>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</si>
  <si>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</si>
  <si>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</si>
  <si>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</si>
  <si>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</si>
  <si>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</si>
  <si>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</si>
  <si>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</si>
  <si>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</si>
  <si>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</si>
  <si>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</si>
  <si>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</si>
  <si>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</si>
  <si>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</si>
  <si>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</si>
  <si>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</si>
  <si>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</si>
  <si>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</si>
  <si>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</si>
  <si>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</si>
  <si>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</si>
  <si>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</si>
  <si>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</si>
  <si>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</si>
  <si>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</si>
  <si>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</si>
  <si>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</si>
  <si>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</si>
  <si>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</si>
  <si>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</si>
  <si>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</si>
  <si>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</si>
  <si>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</si>
  <si>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</si>
  <si>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</si>
  <si>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</si>
  <si>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</si>
  <si>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</si>
  <si>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</si>
  <si>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</si>
  <si>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</si>
  <si>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</si>
  <si>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</si>
  <si>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</si>
  <si>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</si>
  <si>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</si>
  <si>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</si>
  <si>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</si>
  <si>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</si>
  <si>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</si>
  <si>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</si>
  <si>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</si>
  <si>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</si>
  <si>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</si>
  <si>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</si>
  <si>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</si>
  <si>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</si>
  <si>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</si>
  <si>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</si>
  <si>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</si>
  <si>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</si>
  <si>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</si>
  <si>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</si>
  <si>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</si>
  <si>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</si>
  <si>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</si>
  <si>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</si>
  <si>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</si>
  <si>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</si>
  <si>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</si>
  <si>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</si>
  <si>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</si>
  <si>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</si>
  <si>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</si>
  <si>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</si>
  <si>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</si>
  <si>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</si>
  <si>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</si>
  <si>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</si>
  <si>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</si>
  <si>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</si>
  <si>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</si>
  <si>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</si>
  <si>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</si>
  <si>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</si>
  <si>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</si>
  <si>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</si>
  <si>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</si>
  <si>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</si>
  <si>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</si>
  <si>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</si>
  <si>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</si>
  <si>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</si>
  <si>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</si>
  <si>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</si>
  <si>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</si>
  <si>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</si>
  <si>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</si>
  <si>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</si>
  <si>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</si>
  <si>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</si>
  <si>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</si>
  <si>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</si>
  <si>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</si>
  <si>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</si>
  <si>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</si>
  <si>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</si>
  <si>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</si>
  <si>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</si>
  <si>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</si>
  <si>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</si>
  <si>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</si>
  <si>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</si>
  <si>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</si>
  <si>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</si>
  <si>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</si>
  <si>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</si>
  <si>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</si>
  <si>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</si>
  <si>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</si>
  <si>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</si>
  <si>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</si>
  <si>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</si>
  <si>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</si>
  <si>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</si>
  <si>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</si>
  <si>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</si>
  <si>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</si>
  <si>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</si>
  <si>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</si>
  <si>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</si>
  <si>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</si>
  <si>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</si>
  <si>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</si>
  <si>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</si>
  <si>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</si>
  <si>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</si>
  <si>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</si>
  <si>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</si>
  <si>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</si>
  <si>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</si>
  <si>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</si>
  <si>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</si>
  <si>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</si>
  <si>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</si>
  <si>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</si>
  <si>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</si>
  <si>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</si>
  <si>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</si>
  <si>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</si>
  <si>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</si>
  <si>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</si>
  <si>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</si>
  <si>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</si>
  <si>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</si>
  <si>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</si>
  <si>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</si>
  <si>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</si>
  <si>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</si>
  <si>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</si>
  <si>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</si>
  <si>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</si>
  <si>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</si>
  <si>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</si>
  <si>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</si>
  <si>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</si>
  <si>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</si>
  <si>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</si>
  <si>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</si>
  <si>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</si>
  <si>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</si>
  <si>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</si>
  <si>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</si>
  <si>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</si>
  <si>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</si>
  <si>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</si>
  <si>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</si>
  <si>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</si>
  <si>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</si>
  <si>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</si>
  <si>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</si>
  <si>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</si>
  <si>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</si>
  <si>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</si>
  <si>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</si>
  <si>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</si>
  <si>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</si>
  <si>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</si>
  <si>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</si>
  <si>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</si>
  <si>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</si>
  <si>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</si>
  <si>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</si>
  <si>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</si>
  <si>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</si>
  <si>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</si>
  <si>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</si>
  <si>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</si>
  <si>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</si>
  <si>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</si>
  <si>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</si>
  <si>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</si>
  <si>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</si>
  <si>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</si>
  <si>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</si>
  <si>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</si>
  <si>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</si>
  <si>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</si>
  <si>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</si>
  <si>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</si>
  <si>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</si>
  <si>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</si>
  <si>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</si>
  <si>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</si>
  <si>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</si>
  <si>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</si>
  <si>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</si>
  <si>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</si>
  <si>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</si>
  <si>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</si>
  <si>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</si>
  <si>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</si>
  <si>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</si>
  <si>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</si>
  <si>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</si>
  <si>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</si>
  <si>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</si>
  <si>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</si>
  <si>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</si>
  <si>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</si>
  <si>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</si>
  <si>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</si>
  <si>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</si>
  <si>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</si>
  <si>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</si>
  <si>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</si>
  <si>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</si>
  <si>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</si>
  <si>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</si>
  <si>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</si>
  <si>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</si>
  <si>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</si>
  <si>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</si>
  <si>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</si>
  <si>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</si>
  <si>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</si>
  <si>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</si>
  <si>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</si>
  <si>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</si>
  <si>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</si>
  <si>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</si>
  <si>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</si>
  <si>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</si>
  <si>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</si>
  <si>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</si>
  <si>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</si>
  <si>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</si>
  <si>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</si>
  <si>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</si>
  <si>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</si>
  <si>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</si>
  <si>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</si>
  <si>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</si>
  <si>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</si>
  <si>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</si>
  <si>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</si>
  <si>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</si>
  <si>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</si>
  <si>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</si>
  <si>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</si>
  <si>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</si>
  <si>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</si>
  <si>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</si>
  <si>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</si>
  <si>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</si>
  <si>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</si>
  <si>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</si>
  <si>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</si>
  <si>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</si>
  <si>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</si>
  <si>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</si>
  <si>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</si>
  <si>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</si>
  <si>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</si>
  <si>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</si>
  <si>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</si>
  <si>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</si>
  <si>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</si>
  <si>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</si>
  <si>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</si>
  <si>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</si>
  <si>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</si>
  <si>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</si>
  <si>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</si>
  <si>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</si>
  <si>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</si>
  <si>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</si>
  <si>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</si>
  <si>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</si>
  <si>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</si>
  <si>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</si>
  <si>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</si>
  <si>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</si>
  <si>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</si>
  <si>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</si>
  <si>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</si>
  <si>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</si>
  <si>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</si>
  <si>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</si>
  <si>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</si>
  <si>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</si>
  <si>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</si>
  <si>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</si>
  <si>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</si>
  <si>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</si>
  <si>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</si>
  <si>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</si>
  <si>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</si>
  <si>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</si>
  <si>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</si>
  <si>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</si>
  <si>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</si>
  <si>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</si>
  <si>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</si>
  <si>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</si>
  <si>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</si>
  <si>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</si>
  <si>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</si>
  <si>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</si>
  <si>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</si>
  <si>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</si>
  <si>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</si>
  <si>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</si>
  <si>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</si>
  <si>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</si>
  <si>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</si>
  <si>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</si>
  <si>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</si>
  <si>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</si>
  <si>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</si>
  <si>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</si>
  <si>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</si>
  <si>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</si>
  <si>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</si>
  <si>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</si>
  <si>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</si>
  <si>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</si>
  <si>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</si>
  <si>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</si>
  <si>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</si>
  <si>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</si>
  <si>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</si>
  <si>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</si>
  <si>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</si>
  <si>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</si>
  <si>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</si>
  <si>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</si>
  <si>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</si>
  <si>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</si>
  <si>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</si>
  <si>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</si>
  <si>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</si>
  <si>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</si>
  <si>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</si>
  <si>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</si>
  <si>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</si>
  <si>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</si>
  <si>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</si>
  <si>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国土政策局</t>
  </si>
  <si>
    <t>平成18年度</t>
  </si>
  <si>
    <t>終了予定なし</t>
  </si>
  <si>
    <t>総合計画課</t>
  </si>
  <si>
    <t>国土形成計画法第2条、第3条
国土利用計画法第2条、第4条</t>
  </si>
  <si>
    <t>第２次国土形成計画（全国計画）(平成27年8月閣議決定）
第５次国土利用計画（全国計画）(平成27年8月閣議決定）</t>
  </si>
  <si>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</si>
  <si>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</si>
  <si>
    <t>-</t>
  </si>
  <si>
    <t>国土形成推進調査費</t>
  </si>
  <si>
    <t>諸謝金</t>
  </si>
  <si>
    <t>委員等旅費</t>
  </si>
  <si>
    <t>国土形成計画に関する基本的かつ中長期的な施策について議論を行う専門委員会等で、本事業による調査を毎年度活用する。（調査完了が年度末となるものについては、次年度以降に活用。）</t>
  </si>
  <si>
    <t>専門委員会等で活用された調査件数の割合（活用された調査の件数／調査の総件数）</t>
  </si>
  <si>
    <t>国土交通省国土政策局調べ（令和２年４月）</t>
  </si>
  <si>
    <t>調査実施件数</t>
  </si>
  <si>
    <t>件数</t>
  </si>
  <si>
    <t>調査関係経費／調査実施件数　　　　　　　　　　　　　　</t>
    <phoneticPr fontId="5"/>
  </si>
  <si>
    <t>百万円</t>
  </si>
  <si>
    <t xml:space="preserve"> 経費/件数</t>
    <phoneticPr fontId="5"/>
  </si>
  <si>
    <t>62/7</t>
  </si>
  <si>
    <t>44/7</t>
  </si>
  <si>
    <t>10　国土の総合的な利用、整備及び保全、国土に関する情報の整備</t>
  </si>
  <si>
    <t>37　総合的な国土形成を推進する</t>
  </si>
  <si>
    <t>75</t>
  </si>
  <si>
    <t>64</t>
  </si>
  <si>
    <t>77</t>
  </si>
  <si>
    <t>371</t>
  </si>
  <si>
    <t>358</t>
  </si>
  <si>
    <t>375</t>
  </si>
  <si>
    <t>394</t>
  </si>
  <si>
    <t>384</t>
  </si>
  <si>
    <t>389</t>
  </si>
  <si>
    <t>○</t>
  </si>
  <si>
    <t>-</t>
    <phoneticPr fontId="5"/>
  </si>
  <si>
    <t>本事業を通じて、経済、社会、文化等に関する施策の総合的見地から国土の形成が推進される。</t>
  </si>
  <si>
    <t>国交</t>
  </si>
  <si>
    <t>我が国の社会経済情勢を踏まえた事業を実施している。</t>
  </si>
  <si>
    <t>閣議決定された国土形成計画等について、国として積極的にこれを推進するための事業である。</t>
  </si>
  <si>
    <t>無</t>
  </si>
  <si>
    <t>・企画競争の手続については、第三者による有識者委員会の審査を受け、透明性及び競争性の確保に努めた。</t>
  </si>
  <si>
    <t>‐</t>
  </si>
  <si>
    <t>-</t>
    <phoneticPr fontId="5"/>
  </si>
  <si>
    <t>仕様書、事業計画等の内容を精査しており妥当である。</t>
  </si>
  <si>
    <t>調査の進捗管理や成果物の確認を適正に行い、真に必要なものに限定している。</t>
  </si>
  <si>
    <t>成果実績は成果目標の達成に寄与した。</t>
  </si>
  <si>
    <t>活動見込みを達成した。</t>
  </si>
  <si>
    <t>国土をめぐる諸情勢を踏まえ新たな課題を分析等し、その結果を計画の見直しに活用している。</t>
  </si>
  <si>
    <t>成果を活用して平成27年8月に閣議決定された国土形成計画（全国計画）等の推進に向けた取組みにつなげていく。
・公平性・透明性・競争性の確保や業務状況及び成果確認については、引き続き対応してまいりたい。</t>
  </si>
  <si>
    <t>企業等の東京一極集中に係る基本調査</t>
    <rPh sb="0" eb="2">
      <t>キギョウ</t>
    </rPh>
    <rPh sb="2" eb="3">
      <t>トウ</t>
    </rPh>
    <rPh sb="4" eb="6">
      <t>トウキョウ</t>
    </rPh>
    <rPh sb="6" eb="8">
      <t>イッキョク</t>
    </rPh>
    <rPh sb="8" eb="10">
      <t>シュウチュウ</t>
    </rPh>
    <rPh sb="11" eb="12">
      <t>カカ</t>
    </rPh>
    <rPh sb="13" eb="15">
      <t>キホン</t>
    </rPh>
    <rPh sb="15" eb="17">
      <t>チョウサ</t>
    </rPh>
    <phoneticPr fontId="5"/>
  </si>
  <si>
    <t>令和２年度人口減少等を踏まえた適切な国土管理のあり方検討調査業務</t>
    <rPh sb="0" eb="2">
      <t>レイワ</t>
    </rPh>
    <rPh sb="3" eb="5">
      <t>ネンド</t>
    </rPh>
    <rPh sb="5" eb="7">
      <t>ジンコウ</t>
    </rPh>
    <rPh sb="7" eb="9">
      <t>ゲンショウ</t>
    </rPh>
    <rPh sb="9" eb="10">
      <t>トウ</t>
    </rPh>
    <rPh sb="11" eb="12">
      <t>フ</t>
    </rPh>
    <rPh sb="15" eb="17">
      <t>テキセツ</t>
    </rPh>
    <rPh sb="18" eb="20">
      <t>コクド</t>
    </rPh>
    <rPh sb="20" eb="22">
      <t>カンリ</t>
    </rPh>
    <rPh sb="25" eb="26">
      <t>カタ</t>
    </rPh>
    <rPh sb="26" eb="28">
      <t>ケントウ</t>
    </rPh>
    <rPh sb="28" eb="30">
      <t>チョウサ</t>
    </rPh>
    <rPh sb="30" eb="32">
      <t>ギョウム</t>
    </rPh>
    <phoneticPr fontId="5"/>
  </si>
  <si>
    <t>株式会社地域総合計画研究所・株式会社計画技術研究所共同提案体</t>
    <phoneticPr fontId="5"/>
  </si>
  <si>
    <t>令和２年度スーパー・メガリューション形成による対流促進に向けた高速交通基盤活用検討調査</t>
    <phoneticPr fontId="5"/>
  </si>
  <si>
    <t>株式会社　三菱総合研究所</t>
  </si>
  <si>
    <t>株式会社　三菱総合研究所</t>
    <phoneticPr fontId="5"/>
  </si>
  <si>
    <t>モニタリング関係業務</t>
    <phoneticPr fontId="5"/>
  </si>
  <si>
    <t>（株）工業市場研究所</t>
    <phoneticPr fontId="5"/>
  </si>
  <si>
    <t>令和２年度国土政策シミュレーションモデルの開発に関する調査</t>
    <phoneticPr fontId="5"/>
  </si>
  <si>
    <t>公益財団法人　未来工学研究所</t>
    <phoneticPr fontId="5"/>
  </si>
  <si>
    <t>請負</t>
    <rPh sb="0" eb="2">
      <t>ウケオイ</t>
    </rPh>
    <phoneticPr fontId="5"/>
  </si>
  <si>
    <t>事業の企画、立案</t>
    <rPh sb="0" eb="2">
      <t>ジギョウ</t>
    </rPh>
    <rPh sb="3" eb="5">
      <t>キカク</t>
    </rPh>
    <rPh sb="6" eb="8">
      <t>リツアン</t>
    </rPh>
    <phoneticPr fontId="5"/>
  </si>
  <si>
    <t>事業内容は，「計画」の策定だと思うのですが，このような場合，アウトカム，アウトプットといった指標は，設定し難いと（本当は不要だとすら）実感させられた．発注者である当局が，成果物（委託業務の完成品）の利用者である場合，自らが内容の不備を厳格に精査するインセンティブをもつので，低品質を許容する可能性がない．こうしたときのチェックポイントは，おそらく調達時の効率性ぐらいだと思われた．
（当該案件には関係ないが，備忘録として）
反対に言えば，地公体や国際機関などの事業を財政的に支援する場合，その成果物の品質を監視するインセンティブは相対的に低いと予想される．</t>
    <rPh sb="0" eb="4">
      <t>，_x0000__x0000__x0004__x0001__x0000__x0002_	_x0000__x0004_
_x0000__x0004__x000B__x0000__x0003__x0010__x0000__x0004__x0011__x0000__x0002__x0015__x0000__x0004__x0016__x0000__x0002__x001B__x0000__x0004__x001C__x0000__x0004__x001D__x0000__x0003_$_x0000__x0001_&amp;_x0000__x0001_(_x0000__x0001_,_x0000__x0002_2_x0000__x0004_3_x0000__x0003_:_x0000__x0004_;_x0000__x0004_E_x0000__x0002_L_x0000__x0004_M_x0000__x0003_U_x0000__x0004_籮䁩⼰ၩ翜_x0000__x0000_쀀籮䁩_x0011_愁</t>
    </rPh>
    <phoneticPr fontId="5"/>
  </si>
  <si>
    <t>国土形成計画等の基礎的・長期的検討</t>
    <phoneticPr fontId="5"/>
  </si>
  <si>
    <t>新型コロナウイルス感染症の感染拡大やデジタル革命の進展、自然災害の激甚化・頻発化等、現行の国土形成計画を策定した時点で想定していなかった社会の変化等も踏まえて、事業内容の精査、見直し等を機動的に実施すべき。</t>
    <rPh sb="0" eb="2">
      <t>シンガタ</t>
    </rPh>
    <rPh sb="9" eb="12">
      <t>カンセンショウ</t>
    </rPh>
    <rPh sb="13" eb="15">
      <t>カンセン</t>
    </rPh>
    <rPh sb="15" eb="17">
      <t>カクダイ</t>
    </rPh>
    <rPh sb="22" eb="24">
      <t>カクメイ</t>
    </rPh>
    <rPh sb="25" eb="27">
      <t>シンテン</t>
    </rPh>
    <rPh sb="28" eb="30">
      <t>シゼン</t>
    </rPh>
    <rPh sb="30" eb="32">
      <t>サイガイ</t>
    </rPh>
    <rPh sb="33" eb="35">
      <t>ゲキジン</t>
    </rPh>
    <rPh sb="35" eb="36">
      <t>カ</t>
    </rPh>
    <rPh sb="37" eb="39">
      <t>ヒンパツ</t>
    </rPh>
    <rPh sb="39" eb="40">
      <t>カ</t>
    </rPh>
    <rPh sb="40" eb="41">
      <t>ナド</t>
    </rPh>
    <rPh sb="68" eb="70">
      <t>シャカイ</t>
    </rPh>
    <rPh sb="80" eb="82">
      <t>ジギョウ</t>
    </rPh>
    <phoneticPr fontId="5"/>
  </si>
  <si>
    <t>課長　松原　英憲</t>
    <rPh sb="0" eb="2">
      <t>カチョウ</t>
    </rPh>
    <rPh sb="3" eb="5">
      <t>マツバラ</t>
    </rPh>
    <rPh sb="6" eb="7">
      <t>エイ</t>
    </rPh>
    <rPh sb="7" eb="8">
      <t>ケン</t>
    </rPh>
    <phoneticPr fontId="5"/>
  </si>
  <si>
    <t>執行等改善</t>
  </si>
  <si>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</si>
  <si>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現行計画策定以降の経済社会情勢を踏まえた調査を実施するとともに、引き続き当該事業における調査結果については、国土審議会計画部会等において活用してまいりたい。また所見のとおり調査内容のみならず調査発注の効率化についても検討して参りたい。</t>
    <rPh sb="0" eb="2">
      <t>ゲンコウ</t>
    </rPh>
    <rPh sb="2" eb="4">
      <t>ケイカク</t>
    </rPh>
    <rPh sb="4" eb="6">
      <t>サクテイ</t>
    </rPh>
    <rPh sb="6" eb="8">
      <t>イコウ</t>
    </rPh>
    <rPh sb="9" eb="11">
      <t>ケイザイ</t>
    </rPh>
    <rPh sb="11" eb="13">
      <t>シャカイ</t>
    </rPh>
    <rPh sb="13" eb="15">
      <t>ジョウセイ</t>
    </rPh>
    <rPh sb="16" eb="17">
      <t>フ</t>
    </rPh>
    <rPh sb="20" eb="22">
      <t>チョウサ</t>
    </rPh>
    <rPh sb="23" eb="25">
      <t>ジッシ</t>
    </rPh>
    <rPh sb="32" eb="33">
      <t>ヒ</t>
    </rPh>
    <rPh sb="34" eb="35">
      <t>ツヅ</t>
    </rPh>
    <rPh sb="36" eb="38">
      <t>トウガイ</t>
    </rPh>
    <rPh sb="38" eb="40">
      <t>ジギョウ</t>
    </rPh>
    <rPh sb="44" eb="46">
      <t>チョウサ</t>
    </rPh>
    <rPh sb="46" eb="48">
      <t>ケッカ</t>
    </rPh>
    <rPh sb="54" eb="56">
      <t>コクド</t>
    </rPh>
    <rPh sb="56" eb="59">
      <t>シンギカイ</t>
    </rPh>
    <rPh sb="59" eb="61">
      <t>ケイカク</t>
    </rPh>
    <rPh sb="61" eb="63">
      <t>ブカイ</t>
    </rPh>
    <rPh sb="63" eb="64">
      <t>トウ</t>
    </rPh>
    <rPh sb="68" eb="70">
      <t>カツヨウ</t>
    </rPh>
    <rPh sb="80" eb="82">
      <t>ショケン</t>
    </rPh>
    <rPh sb="86" eb="88">
      <t>チョウサ</t>
    </rPh>
    <rPh sb="88" eb="90">
      <t>ナイヨウ</t>
    </rPh>
    <rPh sb="95" eb="97">
      <t>チョウサ</t>
    </rPh>
    <rPh sb="97" eb="99">
      <t>ハッチュウ</t>
    </rPh>
    <rPh sb="100" eb="102">
      <t>コウリツ</t>
    </rPh>
    <rPh sb="102" eb="103">
      <t>カ</t>
    </rPh>
    <rPh sb="108" eb="110">
      <t>ケントウ</t>
    </rPh>
    <rPh sb="112" eb="113">
      <t>マイ</t>
    </rPh>
    <phoneticPr fontId="5"/>
  </si>
  <si>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33"/>
  </si>
  <si>
    <t>87/5</t>
    <phoneticPr fontId="5"/>
  </si>
  <si>
    <t>-</t>
    <phoneticPr fontId="5"/>
  </si>
  <si>
    <t>13/2</t>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</si>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</sst>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9525</xdr:colOff>
      <xdr:row>748</xdr:row>
      <xdr:rowOff>285750</xdr:rowOff>
    </xdr:from>
    <xdr:to>
      <xdr:col>44</xdr:col>
      <xdr:colOff>57150</xdr:colOff>
      <xdr:row>752</xdr:row>
      <xdr:rowOff>200660</xdr:rowOff>
    </xdr:to>
    <xdr:sp macro="" textlink="">
      <xdr:nvSpPr>
        <xdr:cNvPr id="2" name="大かっこ 1">
          <a:extLst>
            <a:ext uri="{FF2B5EF4-FFF2-40B4-BE49-F238E27FC236}">
              <a16:creationId xmlns:a16="http://schemas.microsoft.com/office/drawing/2014/main" id="{00000000-0008-0000-0000-000009000000}"/>
            </a:ext>
          </a:extLst>
        </xdr:cNvPr>
        <xdr:cNvSpPr/>
      </xdr:nvSpPr>
      <xdr:spPr>
        <a:xfrm>
          <a:off x="6010275" y="39795450"/>
          <a:ext cx="2847975" cy="1324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０．３１百万円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０．０１百万円</a:t>
          </a:r>
          <a:endParaRPr kumimoji="1" lang="en-US" altLang="ja-JP" sz="900"/>
        </a:p>
        <a:p>
          <a:pPr algn="l">
            <a:lnSpc>
              <a:spcPts val="1200"/>
            </a:lnSpc>
          </a:pPr>
          <a:r>
            <a:rPr kumimoji="1" lang="ja-JP" altLang="en-US" sz="900"/>
            <a:t>②職員旅費　　　　　　　　　　　　　０．３百万円</a:t>
          </a:r>
          <a:endParaRPr kumimoji="1" lang="en-US" altLang="ja-JP" sz="900"/>
        </a:p>
        <a:p>
          <a:pPr algn="l">
            <a:lnSpc>
              <a:spcPts val="1200"/>
            </a:lnSpc>
          </a:pPr>
          <a:r>
            <a:rPr kumimoji="1" lang="ja-JP" altLang="en-US" sz="900"/>
            <a:t>③委員等旅費　　　　　　　　　　　 ０</a:t>
          </a:r>
          <a:r>
            <a:rPr kumimoji="1" lang="ja-JP" altLang="en-US" sz="900" baseline="0"/>
            <a:t>百万円</a:t>
          </a:r>
          <a:endParaRPr kumimoji="1" lang="en-US" altLang="ja-JP" sz="900"/>
        </a:p>
      </xdr:txBody>
    </xdr:sp>
    <xdr:clientData/>
  </xdr:twoCellAnchor>
  <xdr:twoCellAnchor>
    <xdr:from>
      <xdr:col>12</xdr:col>
      <xdr:colOff>57150</xdr:colOff>
      <xdr:row>749</xdr:row>
      <xdr:rowOff>247650</xdr:rowOff>
    </xdr:from>
    <xdr:to>
      <xdr:col>25</xdr:col>
      <xdr:colOff>171450</xdr:colOff>
      <xdr:row>751</xdr:row>
      <xdr:rowOff>85090</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2457450" y="40109775"/>
          <a:ext cx="2714625" cy="54229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８７．３１百万円</a:t>
          </a:r>
        </a:p>
      </xdr:txBody>
    </xdr:sp>
    <xdr:clientData/>
  </xdr:twoCellAnchor>
  <xdr:twoCellAnchor>
    <xdr:from>
      <xdr:col>12</xdr:col>
      <xdr:colOff>114300</xdr:colOff>
      <xdr:row>751</xdr:row>
      <xdr:rowOff>257175</xdr:rowOff>
    </xdr:from>
    <xdr:to>
      <xdr:col>25</xdr:col>
      <xdr:colOff>47625</xdr:colOff>
      <xdr:row>754</xdr:row>
      <xdr:rowOff>168275</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2514600" y="40824150"/>
          <a:ext cx="2533650" cy="968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13</xdr:col>
      <xdr:colOff>142875</xdr:colOff>
      <xdr:row>757</xdr:row>
      <xdr:rowOff>66675</xdr:rowOff>
    </xdr:from>
    <xdr:to>
      <xdr:col>23</xdr:col>
      <xdr:colOff>173990</xdr:colOff>
      <xdr:row>757</xdr:row>
      <xdr:rowOff>200660</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2743200" y="42748200"/>
          <a:ext cx="2031365" cy="13398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123825</xdr:colOff>
      <xdr:row>755</xdr:row>
      <xdr:rowOff>0</xdr:rowOff>
    </xdr:from>
    <xdr:to>
      <xdr:col>18</xdr:col>
      <xdr:colOff>133350</xdr:colOff>
      <xdr:row>756</xdr:row>
      <xdr:rowOff>219075</xdr:rowOff>
    </xdr:to>
    <xdr:cxnSp macro="">
      <xdr:nvCxnSpPr>
        <xdr:cNvPr id="6" name="直線矢印コネクタ 5">
          <a:extLst>
            <a:ext uri="{FF2B5EF4-FFF2-40B4-BE49-F238E27FC236}">
              <a16:creationId xmlns:a16="http://schemas.microsoft.com/office/drawing/2014/main" id="{00000000-0008-0000-0000-000013000000}"/>
            </a:ext>
          </a:extLst>
        </xdr:cNvPr>
        <xdr:cNvCxnSpPr/>
      </xdr:nvCxnSpPr>
      <xdr:spPr>
        <a:xfrm>
          <a:off x="3724275" y="41976675"/>
          <a:ext cx="9525" cy="571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757</xdr:row>
      <xdr:rowOff>333375</xdr:rowOff>
    </xdr:from>
    <xdr:to>
      <xdr:col>23</xdr:col>
      <xdr:colOff>182245</xdr:colOff>
      <xdr:row>760</xdr:row>
      <xdr:rowOff>173990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57475" y="43014900"/>
          <a:ext cx="2125345" cy="89789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　者）</a:t>
          </a:r>
          <a:endParaRPr kumimoji="1" lang="en-US" altLang="ja-JP" sz="1100"/>
        </a:p>
        <a:p>
          <a:pPr algn="ctr"/>
          <a:r>
            <a:rPr kumimoji="1" lang="ja-JP" altLang="en-US" sz="1100"/>
            <a:t>８７百万円</a:t>
          </a:r>
        </a:p>
      </xdr:txBody>
    </xdr:sp>
    <xdr:clientData/>
  </xdr:twoCellAnchor>
  <xdr:twoCellAnchor>
    <xdr:from>
      <xdr:col>12</xdr:col>
      <xdr:colOff>114300</xdr:colOff>
      <xdr:row>760</xdr:row>
      <xdr:rowOff>295275</xdr:rowOff>
    </xdr:from>
    <xdr:to>
      <xdr:col>24</xdr:col>
      <xdr:colOff>180975</xdr:colOff>
      <xdr:row>761</xdr:row>
      <xdr:rowOff>351790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514600" y="44034075"/>
          <a:ext cx="2466975" cy="408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26" sqref="G26:O26"/>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666</v>
      </c>
      <c r="AK2" s="191"/>
      <c r="AL2" s="191"/>
      <c r="AM2" s="191"/>
      <c r="AN2" s="83" t="s">
        <v>325</v>
      </c>
      <c r="AO2" s="191">
        <v>20</v>
      </c>
      <c r="AP2" s="191"/>
      <c r="AQ2" s="191"/>
      <c r="AR2" s="84" t="s">
        <v>628</v>
      </c>
      <c r="AS2" s="192">
        <v>459</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692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694</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67</v>
      </c>
      <c r="Q13" s="149"/>
      <c r="R13" s="149"/>
      <c r="S13" s="149"/>
      <c r="T13" s="149"/>
      <c r="U13" s="149"/>
      <c r="V13" s="150"/>
      <c r="W13" s="148">
        <v>48</v>
      </c>
      <c r="X13" s="149"/>
      <c r="Y13" s="149"/>
      <c r="Z13" s="149"/>
      <c r="AA13" s="149"/>
      <c r="AB13" s="149"/>
      <c r="AC13" s="150"/>
      <c r="AD13" s="148">
        <v>29</v>
      </c>
      <c r="AE13" s="149"/>
      <c r="AF13" s="149"/>
      <c r="AG13" s="149"/>
      <c r="AH13" s="149"/>
      <c r="AI13" s="149"/>
      <c r="AJ13" s="150"/>
      <c r="AK13" s="148">
        <v>14</v>
      </c>
      <c r="AL13" s="149"/>
      <c r="AM13" s="149"/>
      <c r="AN13" s="149"/>
      <c r="AO13" s="149"/>
      <c r="AP13" s="149"/>
      <c r="AQ13" s="150"/>
      <c r="AR13" s="145">
        <v>35</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v>60</v>
      </c>
      <c r="X14" s="149"/>
      <c r="Y14" s="149"/>
      <c r="Z14" s="149"/>
      <c r="AA14" s="149"/>
      <c r="AB14" s="149"/>
      <c r="AC14" s="150"/>
      <c r="AD14" s="148" t="s">
        <v>638</v>
      </c>
      <c r="AE14" s="149"/>
      <c r="AF14" s="149"/>
      <c r="AG14" s="149"/>
      <c r="AH14" s="149"/>
      <c r="AI14" s="149"/>
      <c r="AJ14" s="150"/>
      <c r="AK14" s="148" t="s">
        <v>664</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v>60</v>
      </c>
      <c r="AE15" s="149"/>
      <c r="AF15" s="149"/>
      <c r="AG15" s="149"/>
      <c r="AH15" s="149"/>
      <c r="AI15" s="149"/>
      <c r="AJ15" s="150"/>
      <c r="AK15" s="148" t="s">
        <v>664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v>60</v>
      </c>
      <c r="X16" s="149"/>
      <c r="Y16" s="149"/>
      <c r="Z16" s="149"/>
      <c r="AA16" s="149"/>
      <c r="AB16" s="149"/>
      <c r="AC16" s="150"/>
      <c r="AD16" s="148" t="s">
        <v>638</v>
      </c>
      <c r="AE16" s="149"/>
      <c r="AF16" s="149"/>
      <c r="AG16" s="149"/>
      <c r="AH16" s="149"/>
      <c r="AI16" s="149"/>
      <c r="AJ16" s="150"/>
      <c r="AK16" s="148" t="s">
        <v>664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664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67</v>
      </c>
      <c r="Q18" s="155"/>
      <c r="R18" s="155"/>
      <c r="S18" s="155"/>
      <c r="T18" s="155"/>
      <c r="U18" s="155"/>
      <c r="V18" s="156"/>
      <c r="W18" s="154">
        <f>SUM(W13:AC17)</f>
        <v>168</v>
      </c>
      <c r="X18" s="155"/>
      <c r="Y18" s="155"/>
      <c r="Z18" s="155"/>
      <c r="AA18" s="155"/>
      <c r="AB18" s="155"/>
      <c r="AC18" s="156"/>
      <c r="AD18" s="154">
        <f>SUM(AD13:AJ17)</f>
        <v>89</v>
      </c>
      <c r="AE18" s="155"/>
      <c r="AF18" s="155"/>
      <c r="AG18" s="155"/>
      <c r="AH18" s="155"/>
      <c r="AI18" s="155"/>
      <c r="AJ18" s="156"/>
      <c r="AK18" s="154">
        <f>SUM(AK13:AQ17)</f>
        <v>14</v>
      </c>
      <c r="AL18" s="155"/>
      <c r="AM18" s="155"/>
      <c r="AN18" s="155"/>
      <c r="AO18" s="155"/>
      <c r="AP18" s="155"/>
      <c r="AQ18" s="156"/>
      <c r="AR18" s="154">
        <f>SUM(AR13:AX17)</f>
        <v>35</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66</v>
      </c>
      <c r="Q19" s="149"/>
      <c r="R19" s="149"/>
      <c r="S19" s="149"/>
      <c r="T19" s="149"/>
      <c r="U19" s="149"/>
      <c r="V19" s="150"/>
      <c r="W19" s="148">
        <v>46</v>
      </c>
      <c r="X19" s="149"/>
      <c r="Y19" s="149"/>
      <c r="Z19" s="149"/>
      <c r="AA19" s="149"/>
      <c r="AB19" s="149"/>
      <c r="AC19" s="150"/>
      <c r="AD19" s="148">
        <v>87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0.9850746268656716</v>
      </c>
      <c r="Q20" s="520"/>
      <c r="R20" s="520"/>
      <c r="S20" s="520"/>
      <c r="T20" s="520"/>
      <c r="U20" s="520"/>
      <c r="V20" s="520"/>
      <c r="W20" s="520">
        <f t="shared" ref="W20" si="0">IF(W18=0, "-", SUM(W19)/W18)</f>
        <v>0.27380952380952384</v>
      </c>
      <c r="X20" s="520"/>
      <c r="Y20" s="520"/>
      <c r="Z20" s="520"/>
      <c r="AA20" s="520"/>
      <c r="AB20" s="520"/>
      <c r="AC20" s="520"/>
      <c r="AD20" s="520">
        <f t="shared" ref="AD20" si="1">IF(AD18=0, "-", SUM(AD19)/AD18)</f>
        <v>0.97752808988764039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f>IF(P19=0, "-", SUM(P19)/SUM(P13,P14))</f>
        <v>0.9850746268656716</v>
      </c>
      <c r="Q21" s="520"/>
      <c r="R21" s="520"/>
      <c r="S21" s="520"/>
      <c r="T21" s="520"/>
      <c r="U21" s="520"/>
      <c r="V21" s="520"/>
      <c r="W21" s="520">
        <f t="shared" ref="W21" si="2">IF(W19=0, "-", SUM(W19)/SUM(W13,W14))</f>
        <v>0.42592592592592593</v>
      </c>
      <c r="X21" s="520"/>
      <c r="Y21" s="520"/>
      <c r="Z21" s="520"/>
      <c r="AA21" s="520"/>
      <c r="AB21" s="520"/>
      <c r="AC21" s="520"/>
      <c r="AD21" s="520">
        <f t="shared" ref="AD21" si="3">IF(AD19=0, "-", SUM(AD19)/SUM(AD13,AD14))</f>
        <v>3</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13</v>
      </c>
      <c r="Q23" s="146"/>
      <c r="R23" s="146"/>
      <c r="S23" s="146"/>
      <c r="T23" s="146"/>
      <c r="U23" s="146"/>
      <c r="V23" s="147"/>
      <c r="W23" s="145">
        <v>32</v>
      </c>
      <c r="X23" s="146"/>
      <c r="Y23" s="146"/>
      <c r="Z23" s="146"/>
      <c r="AA23" s="146"/>
      <c r="AB23" s="146"/>
      <c r="AC23" s="147"/>
      <c r="AD23" s="134" t="s">
        <v>698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0.4</v>
      </c>
      <c r="Q24" s="149"/>
      <c r="R24" s="149"/>
      <c r="S24" s="149"/>
      <c r="T24" s="149"/>
      <c r="U24" s="149"/>
      <c r="V24" s="150"/>
      <c r="W24" s="148">
        <v>0.6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702</v>
      </c>
      <c r="H25" s="121"/>
      <c r="I25" s="121"/>
      <c r="J25" s="121"/>
      <c r="K25" s="121"/>
      <c r="L25" s="121"/>
      <c r="M25" s="121"/>
      <c r="N25" s="121"/>
      <c r="O25" s="122"/>
      <c r="P25" s="148">
        <v>0.4</v>
      </c>
      <c r="Q25" s="149"/>
      <c r="R25" s="149"/>
      <c r="S25" s="149"/>
      <c r="T25" s="149"/>
      <c r="U25" s="149"/>
      <c r="V25" s="150"/>
      <c r="W25" s="148">
        <v>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0.2</v>
      </c>
      <c r="Q26" s="149"/>
      <c r="R26" s="149"/>
      <c r="S26" s="149"/>
      <c r="T26" s="149"/>
      <c r="U26" s="149"/>
      <c r="V26" s="150"/>
      <c r="W26" s="148">
        <v>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638</v>
      </c>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-0.60000000000000142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14</v>
      </c>
      <c r="Q29" s="149"/>
      <c r="R29" s="149"/>
      <c r="S29" s="149"/>
      <c r="T29" s="149"/>
      <c r="U29" s="149"/>
      <c r="V29" s="150"/>
      <c r="W29" s="196">
        <f>AR13</f>
        <v>35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7</v>
      </c>
      <c r="AV31" s="256"/>
      <c r="AW31" s="360" t="s">
        <v>175</v>
      </c>
      <c r="AX31" s="361"/>
    </row>
    <row r="32" spans="1:50" ht="38.25" customHeight="1" x14ac:dyDescent="0.15">
      <c r="A32" s="496"/>
      <c r="B32" s="494"/>
      <c r="C32" s="494"/>
      <c r="D32" s="494"/>
      <c r="E32" s="494"/>
      <c r="F32" s="495"/>
      <c r="G32" s="521" t="s">
        <v>642</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290</v>
      </c>
      <c r="AC32" s="532"/>
      <c r="AD32" s="532"/>
      <c r="AE32" s="348">
        <v>100</v>
      </c>
      <c r="AF32" s="349"/>
      <c r="AG32" s="349"/>
      <c r="AH32" s="349"/>
      <c r="AI32" s="348">
        <v>100</v>
      </c>
      <c r="AJ32" s="349"/>
      <c r="AK32" s="349"/>
      <c r="AL32" s="349"/>
      <c r="AM32" s="348">
        <v>100</v>
      </c>
      <c r="AN32" s="349"/>
      <c r="AO32" s="349"/>
      <c r="AP32" s="349"/>
      <c r="AQ32" s="151" t="s">
        <v>638</v>
      </c>
      <c r="AR32" s="152"/>
      <c r="AS32" s="152"/>
      <c r="AT32" s="153"/>
      <c r="AU32" s="349" t="s">
        <v>638</v>
      </c>
      <c r="AV32" s="349"/>
      <c r="AW32" s="349"/>
      <c r="AX32" s="350"/>
    </row>
    <row r="33" spans="1:51" ht="38.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v>100</v>
      </c>
      <c r="AF33" s="349"/>
      <c r="AG33" s="349"/>
      <c r="AH33" s="349"/>
      <c r="AI33" s="348">
        <v>100</v>
      </c>
      <c r="AJ33" s="349"/>
      <c r="AK33" s="349"/>
      <c r="AL33" s="349"/>
      <c r="AM33" s="348">
        <v>100</v>
      </c>
      <c r="AN33" s="349"/>
      <c r="AO33" s="349"/>
      <c r="AP33" s="349"/>
      <c r="AQ33" s="151" t="s">
        <v>638</v>
      </c>
      <c r="AR33" s="152"/>
      <c r="AS33" s="152"/>
      <c r="AT33" s="153"/>
      <c r="AU33" s="349">
        <v>100</v>
      </c>
      <c r="AV33" s="349"/>
      <c r="AW33" s="349"/>
      <c r="AX33" s="350"/>
    </row>
    <row r="34" spans="1:51" ht="38.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638</v>
      </c>
      <c r="AR34" s="152"/>
      <c r="AS34" s="152"/>
      <c r="AT34" s="153"/>
      <c r="AU34" s="349" t="s">
        <v>638</v>
      </c>
      <c r="AV34" s="349"/>
      <c r="AW34" s="349"/>
      <c r="AX34" s="350"/>
    </row>
    <row r="35" spans="1:51" ht="23.25" customHeight="1" x14ac:dyDescent="0.15">
      <c r="A35" s="879" t="s">
        <v>299</v>
      </c>
      <c r="B35" s="880"/>
      <c r="C35" s="880"/>
      <c r="D35" s="880"/>
      <c r="E35" s="880"/>
      <c r="F35" s="881"/>
      <c r="G35" s="885" t="s">
        <v>644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302</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8" t="s">
        <v>336</v>
      </c>
      <c r="AR100" s="909"/>
      <c r="AS100" s="909"/>
      <c r="AT100" s="910"/>
      <c r="AU100" s="908" t="s">
        <v>460</v>
      </c>
      <c r="AV100" s="909"/>
      <c r="AW100" s="909"/>
      <c r="AX100" s="911"/>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v>7</v>
      </c>
      <c r="AF101" s="343"/>
      <c r="AG101" s="343"/>
      <c r="AH101" s="343"/>
      <c r="AI101" s="343">
        <v>7</v>
      </c>
      <c r="AJ101" s="343"/>
      <c r="AK101" s="343"/>
      <c r="AL101" s="343"/>
      <c r="AM101" s="343">
        <v>5</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v>7</v>
      </c>
      <c r="AF102" s="343"/>
      <c r="AG102" s="343"/>
      <c r="AH102" s="343"/>
      <c r="AI102" s="343">
        <v>4</v>
      </c>
      <c r="AJ102" s="343"/>
      <c r="AK102" s="343"/>
      <c r="AL102" s="343"/>
      <c r="AM102" s="343">
        <v>4</v>
      </c>
      <c r="AN102" s="343"/>
      <c r="AO102" s="343"/>
      <c r="AP102" s="343"/>
      <c r="AQ102" s="343">
        <v>2</v>
      </c>
      <c r="AR102" s="343"/>
      <c r="AS102" s="343"/>
      <c r="AT102" s="343"/>
      <c r="AU102" s="356"/>
      <c r="AV102" s="357"/>
      <c r="AW102" s="357"/>
      <c r="AX102" s="912"/>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9</v>
      </c>
      <c r="AF116" s="343"/>
      <c r="AG116" s="343"/>
      <c r="AH116" s="343"/>
      <c r="AI116" s="343">
        <v>6</v>
      </c>
      <c r="AJ116" s="343"/>
      <c r="AK116" s="343"/>
      <c r="AL116" s="343"/>
      <c r="AM116" s="343">
        <v>17</v>
      </c>
      <c r="AN116" s="343"/>
      <c r="AO116" s="343"/>
      <c r="AP116" s="343"/>
      <c r="AQ116" s="348">
        <v>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699</v>
      </c>
      <c r="AN117" s="291"/>
      <c r="AO117" s="291"/>
      <c r="AP117" s="291"/>
      <c r="AQ117" s="291" t="s">
        <v>701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x14ac:dyDescent="0.15">
      <c r="A134" s="976"/>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700</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700</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6"/>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663</v>
      </c>
      <c r="AE702" s="878"/>
      <c r="AF702" s="878"/>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663</v>
      </c>
      <c r="AE703" s="170"/>
      <c r="AF703" s="170"/>
      <c r="AG703" s="648" t="s">
        <v>668</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663</v>
      </c>
      <c r="AE704" s="567"/>
      <c r="AF704" s="567"/>
      <c r="AG704" s="409" t="s">
        <v>668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663</v>
      </c>
      <c r="AE705" s="717"/>
      <c r="AF705" s="717"/>
      <c r="AG705" s="175" t="s">
        <v>670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671</v>
      </c>
      <c r="AE708" s="652"/>
      <c r="AF708" s="652"/>
      <c r="AG708" s="507" t="s">
        <v>672</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663</v>
      </c>
      <c r="AE709" s="170"/>
      <c r="AF709" s="170"/>
      <c r="AG709" s="648" t="s">
        <v>673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671</v>
      </c>
      <c r="AE710" s="170"/>
      <c r="AF710" s="170"/>
      <c r="AG710" s="648" t="s">
        <v>672</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663</v>
      </c>
      <c r="AE711" s="170"/>
      <c r="AF711" s="170"/>
      <c r="AG711" s="648" t="s">
        <v>674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671</v>
      </c>
      <c r="AE712" s="567"/>
      <c r="AF712" s="567"/>
      <c r="AG712" s="575" t="s">
        <v>672</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648" t="s">
        <v>672</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663</v>
      </c>
      <c r="AE714" s="573"/>
      <c r="AF714" s="574"/>
      <c r="AG714" s="673" t="s">
        <v>674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663</v>
      </c>
      <c r="AE715" s="652"/>
      <c r="AF715" s="758"/>
      <c r="AG715" s="507" t="s">
        <v>675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671</v>
      </c>
      <c r="AE716" s="740"/>
      <c r="AF716" s="740"/>
      <c r="AG716" s="648" t="s">
        <v>672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663</v>
      </c>
      <c r="AE717" s="170"/>
      <c r="AF717" s="170"/>
      <c r="AG717" s="648" t="s">
        <v>676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663</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t="s">
        <v>672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124.5" customHeight="1" x14ac:dyDescent="0.15">
      <c r="A726" s="602" t="s">
        <v>47</v>
      </c>
      <c r="B726" s="603"/>
      <c r="C726" s="424" t="s">
        <v>52</v>
      </c>
      <c r="D726" s="562"/>
      <c r="E726" s="562"/>
      <c r="F726" s="563"/>
      <c r="G726" s="778" t="s">
        <v>696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107.25" customHeight="1" thickBot="1" x14ac:dyDescent="0.2">
      <c r="A729" s="746" t="s">
        <v>691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135</v>
      </c>
      <c r="B731" s="600"/>
      <c r="C731" s="600"/>
      <c r="D731" s="600"/>
      <c r="E731" s="601"/>
      <c r="F731" s="664" t="s">
        <v>693</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695</v>
      </c>
      <c r="B733" s="600"/>
      <c r="C733" s="600"/>
      <c r="D733" s="600"/>
      <c r="E733" s="601"/>
      <c r="F733" s="747" t="s">
        <v>697</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392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689</v>
      </c>
      <c r="H789" s="431"/>
      <c r="I789" s="431"/>
      <c r="J789" s="431"/>
      <c r="K789" s="432"/>
      <c r="L789" s="433" t="s">
        <v>690</v>
      </c>
      <c r="M789" s="434"/>
      <c r="N789" s="434"/>
      <c r="O789" s="434"/>
      <c r="P789" s="434"/>
      <c r="Q789" s="434"/>
      <c r="R789" s="434"/>
      <c r="S789" s="434"/>
      <c r="T789" s="434"/>
      <c r="U789" s="434"/>
      <c r="V789" s="434"/>
      <c r="W789" s="434"/>
      <c r="X789" s="435"/>
      <c r="Y789" s="436">
        <v>59.9</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59.9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2" customHeight="1" x14ac:dyDescent="0.15">
      <c r="A845" s="386">
        <v>1</v>
      </c>
      <c r="B845" s="386">
        <v>1</v>
      </c>
      <c r="C845" s="400" t="s">
        <v>683</v>
      </c>
      <c r="D845" s="400"/>
      <c r="E845" s="400"/>
      <c r="F845" s="400"/>
      <c r="G845" s="400"/>
      <c r="H845" s="400"/>
      <c r="I845" s="400"/>
      <c r="J845" s="401">
        <v>6010001030403</v>
      </c>
      <c r="K845" s="402"/>
      <c r="L845" s="402"/>
      <c r="M845" s="402"/>
      <c r="N845" s="402"/>
      <c r="O845" s="402"/>
      <c r="P845" s="406" t="s">
        <v>679</v>
      </c>
      <c r="Q845" s="302"/>
      <c r="R845" s="302"/>
      <c r="S845" s="302"/>
      <c r="T845" s="302"/>
      <c r="U845" s="302"/>
      <c r="V845" s="302"/>
      <c r="W845" s="302"/>
      <c r="X845" s="302"/>
      <c r="Y845" s="303">
        <v>59.9</v>
      </c>
      <c r="Z845" s="304"/>
      <c r="AA845" s="304"/>
      <c r="AB845" s="305"/>
      <c r="AC845" s="307" t="s">
        <v>295</v>
      </c>
      <c r="AD845" s="308"/>
      <c r="AE845" s="308"/>
      <c r="AF845" s="308"/>
      <c r="AG845" s="308"/>
      <c r="AH845" s="403">
        <v>2</v>
      </c>
      <c r="AI845" s="404"/>
      <c r="AJ845" s="404"/>
      <c r="AK845" s="404"/>
      <c r="AL845" s="311">
        <v>99.98</v>
      </c>
      <c r="AM845" s="312"/>
      <c r="AN845" s="312"/>
      <c r="AO845" s="313"/>
      <c r="AP845" s="306" t="s">
        <v>672</v>
      </c>
      <c r="AQ845" s="306"/>
      <c r="AR845" s="306"/>
      <c r="AS845" s="306"/>
      <c r="AT845" s="306"/>
      <c r="AU845" s="306"/>
      <c r="AV845" s="306"/>
      <c r="AW845" s="306"/>
      <c r="AX845" s="306"/>
    </row>
    <row r="846" spans="1:51" ht="53.25" customHeight="1" x14ac:dyDescent="0.15">
      <c r="A846" s="386">
        <v>2</v>
      </c>
      <c r="B846" s="386">
        <v>1</v>
      </c>
      <c r="C846" s="405" t="s">
        <v>681</v>
      </c>
      <c r="D846" s="400"/>
      <c r="E846" s="400"/>
      <c r="F846" s="400"/>
      <c r="G846" s="400"/>
      <c r="H846" s="400"/>
      <c r="I846" s="400"/>
      <c r="J846" s="401">
        <v>2011001014011</v>
      </c>
      <c r="K846" s="402"/>
      <c r="L846" s="402"/>
      <c r="M846" s="402"/>
      <c r="N846" s="402"/>
      <c r="O846" s="402"/>
      <c r="P846" s="406" t="s">
        <v>680</v>
      </c>
      <c r="Q846" s="302"/>
      <c r="R846" s="302"/>
      <c r="S846" s="302"/>
      <c r="T846" s="302"/>
      <c r="U846" s="302"/>
      <c r="V846" s="302"/>
      <c r="W846" s="302"/>
      <c r="X846" s="302"/>
      <c r="Y846" s="303">
        <v>10</v>
      </c>
      <c r="Z846" s="304"/>
      <c r="AA846" s="304"/>
      <c r="AB846" s="305"/>
      <c r="AC846" s="307" t="s">
        <v>295</v>
      </c>
      <c r="AD846" s="308"/>
      <c r="AE846" s="308"/>
      <c r="AF846" s="308"/>
      <c r="AG846" s="308"/>
      <c r="AH846" s="403">
        <v>2</v>
      </c>
      <c r="AI846" s="404"/>
      <c r="AJ846" s="404"/>
      <c r="AK846" s="404"/>
      <c r="AL846" s="311">
        <v>99.9</v>
      </c>
      <c r="AM846" s="312"/>
      <c r="AN846" s="312"/>
      <c r="AO846" s="313"/>
      <c r="AP846" s="306" t="s">
        <v>672</v>
      </c>
      <c r="AQ846" s="306"/>
      <c r="AR846" s="306"/>
      <c r="AS846" s="306"/>
      <c r="AT846" s="306"/>
      <c r="AU846" s="306"/>
      <c r="AV846" s="306"/>
      <c r="AW846" s="306"/>
      <c r="AX846" s="306"/>
      <c r="AY846">
        <f>COUNTA($C$846)</f>
        <v>1</v>
      </c>
    </row>
    <row r="847" spans="1:51" ht="62.25" customHeight="1" x14ac:dyDescent="0.15">
      <c r="A847" s="386">
        <v>3</v>
      </c>
      <c r="B847" s="386">
        <v>1</v>
      </c>
      <c r="C847" s="405" t="s">
        <v>684</v>
      </c>
      <c r="D847" s="400"/>
      <c r="E847" s="400"/>
      <c r="F847" s="400"/>
      <c r="G847" s="400"/>
      <c r="H847" s="400"/>
      <c r="I847" s="400"/>
      <c r="J847" s="401">
        <v>6010001030403</v>
      </c>
      <c r="K847" s="402"/>
      <c r="L847" s="402"/>
      <c r="M847" s="402"/>
      <c r="N847" s="402"/>
      <c r="O847" s="402"/>
      <c r="P847" s="406" t="s">
        <v>682</v>
      </c>
      <c r="Q847" s="302"/>
      <c r="R847" s="302"/>
      <c r="S847" s="302"/>
      <c r="T847" s="302"/>
      <c r="U847" s="302"/>
      <c r="V847" s="302"/>
      <c r="W847" s="302"/>
      <c r="X847" s="302"/>
      <c r="Y847" s="303">
        <v>9</v>
      </c>
      <c r="Z847" s="304"/>
      <c r="AA847" s="304"/>
      <c r="AB847" s="305"/>
      <c r="AC847" s="307" t="s">
        <v>295</v>
      </c>
      <c r="AD847" s="308"/>
      <c r="AE847" s="308"/>
      <c r="AF847" s="308"/>
      <c r="AG847" s="308"/>
      <c r="AH847" s="309">
        <v>2</v>
      </c>
      <c r="AI847" s="310"/>
      <c r="AJ847" s="310"/>
      <c r="AK847" s="310"/>
      <c r="AL847" s="311">
        <v>99.75</v>
      </c>
      <c r="AM847" s="312"/>
      <c r="AN847" s="312"/>
      <c r="AO847" s="313"/>
      <c r="AP847" s="306" t="s">
        <v>672</v>
      </c>
      <c r="AQ847" s="306"/>
      <c r="AR847" s="306"/>
      <c r="AS847" s="306"/>
      <c r="AT847" s="306"/>
      <c r="AU847" s="306"/>
      <c r="AV847" s="306"/>
      <c r="AW847" s="306"/>
      <c r="AX847" s="306"/>
      <c r="AY847">
        <f>COUNTA($C$847)</f>
        <v>1</v>
      </c>
    </row>
    <row r="848" spans="1:51" ht="50.25" customHeight="1" x14ac:dyDescent="0.15">
      <c r="A848" s="386">
        <v>4</v>
      </c>
      <c r="B848" s="386">
        <v>1</v>
      </c>
      <c r="C848" s="874" t="s">
        <v>688</v>
      </c>
      <c r="D848" s="875"/>
      <c r="E848" s="875"/>
      <c r="F848" s="875"/>
      <c r="G848" s="875"/>
      <c r="H848" s="875"/>
      <c r="I848" s="876"/>
      <c r="J848" s="401">
        <v>4010605000134</v>
      </c>
      <c r="K848" s="402"/>
      <c r="L848" s="402"/>
      <c r="M848" s="402"/>
      <c r="N848" s="402"/>
      <c r="O848" s="402"/>
      <c r="P848" s="406" t="s">
        <v>687</v>
      </c>
      <c r="Q848" s="302"/>
      <c r="R848" s="302"/>
      <c r="S848" s="302"/>
      <c r="T848" s="302"/>
      <c r="U848" s="302"/>
      <c r="V848" s="302"/>
      <c r="W848" s="302"/>
      <c r="X848" s="302"/>
      <c r="Y848" s="303">
        <v>5.3</v>
      </c>
      <c r="Z848" s="304"/>
      <c r="AA848" s="304"/>
      <c r="AB848" s="305"/>
      <c r="AC848" s="307" t="s">
        <v>295</v>
      </c>
      <c r="AD848" s="308"/>
      <c r="AE848" s="308"/>
      <c r="AF848" s="308"/>
      <c r="AG848" s="308"/>
      <c r="AH848" s="309">
        <v>2</v>
      </c>
      <c r="AI848" s="310"/>
      <c r="AJ848" s="310"/>
      <c r="AK848" s="310"/>
      <c r="AL848" s="311">
        <v>98.6</v>
      </c>
      <c r="AM848" s="312"/>
      <c r="AN848" s="312"/>
      <c r="AO848" s="313"/>
      <c r="AP848" s="306" t="s">
        <v>672</v>
      </c>
      <c r="AQ848" s="306"/>
      <c r="AR848" s="306"/>
      <c r="AS848" s="306"/>
      <c r="AT848" s="306"/>
      <c r="AU848" s="306"/>
      <c r="AV848" s="306"/>
      <c r="AW848" s="306"/>
      <c r="AX848" s="306"/>
      <c r="AY848">
        <f>COUNTA($C$848)</f>
        <v>1</v>
      </c>
    </row>
    <row r="849" spans="1:51" ht="30" customHeight="1" x14ac:dyDescent="0.15">
      <c r="A849" s="386">
        <v>5</v>
      </c>
      <c r="B849" s="386">
        <v>1</v>
      </c>
      <c r="C849" s="405" t="s">
        <v>686</v>
      </c>
      <c r="D849" s="400"/>
      <c r="E849" s="400"/>
      <c r="F849" s="400"/>
      <c r="G849" s="400"/>
      <c r="H849" s="400"/>
      <c r="I849" s="400"/>
      <c r="J849" s="401">
        <v>3010401009628</v>
      </c>
      <c r="K849" s="402"/>
      <c r="L849" s="402"/>
      <c r="M849" s="402"/>
      <c r="N849" s="402"/>
      <c r="O849" s="402"/>
      <c r="P849" s="406" t="s">
        <v>685</v>
      </c>
      <c r="Q849" s="302"/>
      <c r="R849" s="302"/>
      <c r="S849" s="302"/>
      <c r="T849" s="302"/>
      <c r="U849" s="302"/>
      <c r="V849" s="302"/>
      <c r="W849" s="302"/>
      <c r="X849" s="302"/>
      <c r="Y849" s="303">
        <v>2.7</v>
      </c>
      <c r="Z849" s="304"/>
      <c r="AA849" s="304"/>
      <c r="AB849" s="305"/>
      <c r="AC849" s="307" t="s">
        <v>291</v>
      </c>
      <c r="AD849" s="308"/>
      <c r="AE849" s="308"/>
      <c r="AF849" s="308"/>
      <c r="AG849" s="308"/>
      <c r="AH849" s="309">
        <v>2</v>
      </c>
      <c r="AI849" s="310"/>
      <c r="AJ849" s="310"/>
      <c r="AK849" s="310"/>
      <c r="AL849" s="311">
        <v>86.27</v>
      </c>
      <c r="AM849" s="312"/>
      <c r="AN849" s="312"/>
      <c r="AO849" s="313"/>
      <c r="AP849" s="306" t="s">
        <v>672</v>
      </c>
      <c r="AQ849" s="306"/>
      <c r="AR849" s="306"/>
      <c r="AS849" s="306"/>
      <c r="AT849" s="306"/>
      <c r="AU849" s="306"/>
      <c r="AV849" s="306"/>
      <c r="AW849" s="306"/>
      <c r="AX849" s="306"/>
      <c r="AY849">
        <f>COUNTA($C$849)</f>
        <v>1</v>
      </c>
    </row>
    <row r="850" spans="1:51" ht="30" customHeight="1" x14ac:dyDescent="0.15">
      <c r="A850" s="386">
        <v>6</v>
      </c>
      <c r="B850" s="386">
        <v>1</v>
      </c>
      <c r="C850" s="405"/>
      <c r="D850" s="400"/>
      <c r="E850" s="400"/>
      <c r="F850" s="400"/>
      <c r="G850" s="400"/>
      <c r="H850" s="400"/>
      <c r="I850" s="400"/>
      <c r="J850" s="401"/>
      <c r="K850" s="402"/>
      <c r="L850" s="402"/>
      <c r="M850" s="402"/>
      <c r="N850" s="402"/>
      <c r="O850" s="402"/>
      <c r="P850" s="406"/>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9" t="s">
        <v>265</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48 Y850: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t="s">
        <v>663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健太</dc:creator>
  <cp:lastModifiedBy>ㅤ</cp:lastModifiedBy>
  <cp:lastPrinted>2021-06-29T08:19:22Z</cp:lastPrinted>
  <dcterms:created xsi:type="dcterms:W3CDTF">2012-03-13T00:50:25Z</dcterms:created>
  <dcterms:modified xsi:type="dcterms:W3CDTF">2021-08-30T06:32:08Z</dcterms:modified>
</cp:coreProperties>
</file>