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令和３年度\総括\R4年度予算要求（R3補正含み）\★行政事業レビュー\210824_最終公表に向けたレビューシート等の追記・修正等について\03_提出\"/>
    </mc:Choice>
  </mc:AlternateContent>
  <bookViews>
    <workbookView xWindow="930" yWindow="-120" windowWidth="27870" windowHeight="123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55" i="3"/>
  <c r="AY369" i="3"/>
  <c r="AY271" i="3"/>
  <c r="AY645" i="3"/>
  <c r="AY50"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<sst xmlns="http://schemas.openxmlformats.org/spreadsheetml/2006/main" count="2328" uniqueCount="694">
  <si>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</si>
  <si>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</si>
  <si>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</si>
  <si>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</si>
  <si>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</si>
  <si>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</si>
  <si>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</si>
  <si>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</si>
  <si>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</si>
  <si>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</si>
  <si>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</si>
  <si>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</si>
  <si>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</si>
  <si>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</si>
  <si>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</si>
  <si>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</si>
  <si>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</si>
  <si>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</si>
  <si>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</si>
  <si>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</si>
  <si>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</si>
  <si>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</si>
  <si>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</si>
  <si>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</si>
  <si>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</si>
  <si>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</si>
  <si>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</si>
  <si>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</si>
  <si>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</si>
  <si>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</si>
  <si>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</si>
  <si>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</si>
  <si>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</si>
  <si>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</si>
  <si>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</si>
  <si>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</si>
  <si>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</si>
  <si>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</si>
  <si>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</si>
  <si>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</si>
  <si>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</si>
  <si>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</si>
  <si>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</si>
  <si>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</si>
  <si>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</si>
  <si>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</si>
  <si>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</si>
  <si>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</si>
  <si>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</si>
  <si>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</si>
  <si>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</si>
  <si>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</si>
  <si>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</si>
  <si>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</si>
  <si>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</si>
  <si>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</si>
  <si>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</si>
  <si>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</si>
  <si>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</si>
  <si>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</si>
  <si>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</si>
  <si>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</si>
  <si>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</si>
  <si>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</si>
  <si>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</si>
  <si>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</si>
  <si>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</si>
  <si>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</si>
  <si>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</si>
  <si>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</si>
  <si>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</si>
  <si>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</si>
  <si>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</si>
  <si>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</si>
  <si>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</si>
  <si>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</si>
  <si>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</si>
  <si>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</si>
  <si>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</si>
  <si>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</si>
  <si>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</si>
  <si>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</si>
  <si>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</si>
  <si>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</si>
  <si>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</si>
  <si>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</si>
  <si>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</si>
  <si>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</si>
  <si>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</si>
  <si>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</si>
  <si>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</si>
  <si>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</si>
  <si>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</si>
  <si>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</si>
  <si>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</si>
  <si>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</si>
  <si>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</si>
  <si>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</si>
  <si>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</si>
  <si>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</si>
  <si>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</si>
  <si>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</si>
  <si>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</si>
  <si>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</si>
  <si>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</si>
  <si>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</si>
  <si>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</si>
  <si>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</si>
  <si>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</si>
  <si>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</si>
  <si>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</si>
  <si>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</si>
  <si>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</si>
  <si>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</si>
  <si>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</si>
  <si>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</si>
  <si>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</si>
  <si>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</si>
  <si>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</si>
  <si>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</si>
  <si>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</si>
  <si>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</si>
  <si>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</si>
  <si>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</si>
  <si>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</si>
  <si>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</si>
  <si>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</si>
  <si>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</si>
  <si>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</si>
  <si>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</si>
  <si>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</si>
  <si>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</si>
  <si>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</si>
  <si>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</si>
  <si>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</si>
  <si>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</si>
  <si>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</si>
  <si>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</si>
  <si>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</si>
  <si>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</si>
  <si>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</si>
  <si>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</si>
  <si>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</si>
  <si>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</si>
  <si>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</si>
  <si>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</si>
  <si>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</si>
  <si>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</si>
  <si>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</si>
  <si>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</si>
  <si>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</si>
  <si>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</si>
  <si>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</si>
  <si>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</si>
  <si>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</si>
  <si>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</si>
  <si>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</si>
  <si>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</si>
  <si>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</si>
  <si>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</si>
  <si>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</si>
  <si>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</si>
  <si>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</si>
  <si>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</si>
  <si>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</si>
  <si>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</si>
  <si>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</si>
  <si>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</si>
  <si>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</si>
  <si>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</si>
  <si>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</si>
  <si>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</si>
  <si>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</si>
  <si>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</si>
  <si>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</si>
  <si>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</si>
  <si>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</si>
  <si>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</si>
  <si>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</si>
  <si>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</si>
  <si>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</si>
  <si>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</si>
  <si>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</si>
  <si>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</si>
  <si>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</si>
  <si>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</si>
  <si>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</si>
  <si>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</si>
  <si>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</si>
  <si>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</si>
  <si>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</si>
  <si>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</si>
  <si>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</si>
  <si>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</si>
  <si>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</si>
  <si>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</si>
  <si>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</si>
  <si>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</si>
  <si>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</si>
  <si>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</si>
  <si>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</si>
  <si>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</si>
  <si>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</si>
  <si>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</si>
  <si>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</si>
  <si>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</si>
  <si>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</si>
  <si>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</si>
  <si>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</si>
  <si>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</si>
  <si>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</si>
  <si>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</si>
  <si>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</si>
  <si>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</si>
  <si>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</si>
  <si>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</si>
  <si>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</si>
  <si>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</si>
  <si>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</si>
  <si>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</si>
  <si>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</si>
  <si>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</si>
  <si>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</si>
  <si>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</si>
  <si>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</si>
  <si>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</si>
  <si>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</si>
  <si>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</si>
  <si>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</si>
  <si>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</si>
  <si>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</si>
  <si>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</si>
  <si>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</si>
  <si>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</si>
  <si>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</si>
  <si>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</si>
  <si>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</si>
  <si>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</si>
  <si>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</si>
  <si>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</si>
  <si>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</si>
  <si>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</si>
  <si>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</si>
  <si>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</si>
  <si>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</si>
  <si>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</si>
  <si>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</si>
  <si>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</si>
  <si>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</si>
  <si>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</si>
  <si>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</si>
  <si>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</si>
  <si>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</si>
  <si>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</si>
  <si>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</si>
  <si>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</si>
  <si>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</si>
  <si>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</si>
  <si>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</si>
  <si>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</si>
  <si>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</si>
  <si>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</si>
  <si>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</si>
  <si>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</si>
  <si>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</si>
  <si>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</si>
  <si>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</si>
  <si>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</si>
  <si>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</si>
  <si>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</si>
  <si>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</si>
  <si>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</si>
  <si>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</si>
  <si>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</si>
  <si>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</si>
  <si>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</si>
  <si>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</si>
  <si>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</si>
  <si>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</si>
  <si>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</si>
  <si>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</si>
  <si>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</si>
  <si>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</si>
  <si>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</si>
  <si>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</si>
  <si>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</si>
  <si>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</si>
  <si>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</si>
  <si>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</si>
  <si>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</si>
  <si>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</si>
  <si>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</si>
  <si>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</si>
  <si>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</si>
  <si>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</si>
  <si>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</si>
  <si>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</si>
  <si>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</si>
  <si>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</si>
  <si>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</si>
  <si>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</si>
  <si>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</si>
  <si>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</si>
  <si>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</si>
  <si>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</si>
  <si>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</si>
  <si>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</si>
  <si>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</si>
  <si>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</si>
  <si>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</si>
  <si>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</si>
  <si>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</si>
  <si>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</si>
  <si>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</si>
  <si>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</si>
  <si>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</si>
  <si>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</si>
  <si>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</si>
  <si>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</si>
  <si>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</si>
  <si>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</si>
  <si>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</si>
  <si>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</si>
  <si>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</si>
  <si>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</si>
  <si>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</si>
  <si>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</si>
  <si>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</si>
  <si>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</si>
  <si>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</si>
  <si>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</si>
  <si>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</si>
  <si>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</si>
  <si>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</si>
  <si>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</si>
  <si>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</si>
  <si>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</si>
  <si>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</si>
  <si>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</si>
  <si>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</si>
  <si>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</si>
  <si>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</si>
  <si>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</si>
  <si>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</si>
  <si>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</si>
  <si>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</si>
  <si>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</si>
  <si>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</si>
  <si>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</si>
  <si>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</si>
  <si>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</si>
  <si>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</si>
  <si>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</si>
  <si>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</si>
  <si>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</si>
  <si>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</si>
  <si>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</si>
  <si>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</si>
  <si>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</si>
  <si>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</si>
  <si>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</si>
  <si>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</si>
  <si>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</si>
  <si>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</si>
  <si>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</si>
  <si>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</si>
  <si>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</si>
  <si>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</si>
  <si>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</si>
  <si>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</si>
  <si>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</si>
  <si>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</si>
  <si>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</si>
  <si>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</si>
  <si>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</si>
  <si>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</si>
  <si>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</si>
  <si>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</si>
  <si>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</si>
  <si>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</si>
  <si>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</si>
  <si>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</si>
  <si>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</si>
  <si>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</si>
  <si>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</si>
  <si>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</si>
  <si>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</si>
  <si>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</si>
  <si>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</si>
  <si>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</si>
  <si>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</si>
  <si>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</si>
  <si>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</si>
  <si>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</si>
  <si>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</si>
  <si>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</si>
  <si>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</si>
  <si>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</si>
  <si>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</si>
  <si>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</si>
  <si>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</si>
  <si>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</si>
  <si>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</si>
  <si>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</si>
  <si>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</si>
  <si>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</si>
  <si>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</si>
  <si>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</si>
  <si>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</si>
  <si>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</si>
  <si>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</si>
  <si>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</si>
  <si>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</si>
  <si>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</si>
  <si>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</si>
  <si>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</si>
  <si>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</si>
  <si>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</si>
  <si>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</si>
  <si>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</si>
  <si>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</si>
  <si>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</si>
  <si>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</si>
  <si>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</si>
  <si>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</si>
  <si>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</si>
  <si>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</si>
  <si>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</si>
  <si>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</si>
  <si>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</si>
  <si>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</si>
  <si>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</si>
  <si>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</si>
  <si>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</si>
  <si>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</si>
  <si>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</si>
  <si>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</si>
  <si>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</si>
  <si>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</si>
  <si>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</si>
  <si>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</si>
  <si>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</si>
  <si>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</si>
  <si>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</si>
  <si>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</si>
  <si>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</si>
  <si>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</si>
  <si>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</si>
  <si>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</si>
  <si>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</si>
  <si>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</si>
  <si>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</si>
  <si>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</si>
  <si>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</si>
  <si>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</si>
  <si>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</si>
  <si>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</si>
  <si>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</si>
  <si>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</si>
  <si>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</si>
  <si>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</si>
  <si>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</si>
  <si>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</si>
  <si>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</si>
  <si>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</si>
  <si>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</si>
  <si>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</si>
  <si>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</si>
  <si>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</si>
  <si>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</si>
  <si>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</si>
  <si>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</si>
  <si>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</si>
  <si>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</si>
  <si>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</si>
  <si>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</si>
  <si>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</si>
  <si>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</si>
  <si>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</si>
  <si>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</si>
  <si>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</si>
  <si>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</si>
  <si>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</si>
  <si>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</si>
  <si>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</si>
  <si>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</si>
  <si>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</si>
  <si>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</si>
  <si>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</si>
  <si>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</si>
  <si>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</si>
  <si>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</si>
  <si>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</si>
  <si>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</si>
  <si>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</si>
  <si>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</si>
  <si>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</si>
  <si>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</si>
  <si>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</si>
  <si>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</si>
  <si>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</si>
  <si>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</si>
  <si>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</si>
  <si>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</si>
  <si>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</si>
  <si>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</si>
  <si>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</si>
  <si>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</si>
  <si>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</si>
  <si>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</si>
  <si>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</si>
  <si>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</si>
  <si>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</si>
  <si>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</si>
  <si>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</si>
  <si>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</si>
  <si>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</si>
  <si>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</si>
  <si>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</si>
  <si>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</si>
  <si>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</si>
  <si>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</si>
  <si>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</si>
  <si>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</si>
  <si>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</si>
  <si>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</si>
  <si>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</si>
  <si>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</si>
  <si>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</si>
  <si>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</si>
  <si>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</si>
  <si>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</si>
  <si>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</si>
  <si>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</si>
  <si>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</si>
  <si>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</si>
  <si>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</si>
  <si>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</si>
  <si>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</si>
  <si>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</si>
  <si>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</si>
  <si>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</si>
  <si>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</si>
  <si>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</si>
  <si>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</si>
  <si>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</si>
  <si>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</si>
  <si>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</si>
  <si>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</si>
  <si>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</si>
  <si>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</si>
  <si>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</si>
  <si>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</si>
  <si>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</si>
  <si>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</si>
  <si>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</si>
  <si>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</si>
  <si>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</si>
  <si>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</si>
  <si>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</si>
  <si>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</si>
  <si>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</si>
  <si>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</si>
  <si>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</si>
  <si>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</si>
  <si>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</si>
  <si>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</si>
  <si>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</si>
  <si>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</si>
  <si>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</si>
  <si>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</si>
  <si>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</si>
  <si>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</si>
  <si>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</si>
  <si>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</si>
  <si>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</si>
  <si>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</si>
  <si>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</si>
  <si>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</si>
  <si>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</si>
  <si>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</si>
  <si>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</si>
  <si>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</si>
  <si>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</si>
  <si>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</si>
  <si>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</si>
  <si>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</si>
  <si>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</si>
  <si>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</si>
  <si>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</si>
  <si>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</si>
  <si>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</si>
  <si>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</si>
  <si>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</si>
  <si>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</si>
  <si>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</si>
  <si>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</si>
  <si>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</si>
  <si>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</si>
  <si>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</si>
  <si>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</si>
  <si>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</si>
  <si>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</si>
  <si>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</si>
  <si>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</si>
  <si>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</si>
  <si>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</si>
  <si>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</si>
  <si>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</si>
  <si>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</si>
  <si>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</si>
  <si>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</si>
  <si>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</si>
  <si>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</si>
  <si>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</si>
  <si>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</si>
  <si>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</si>
  <si>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</si>
  <si>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</si>
  <si>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</si>
  <si>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</si>
  <si>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</si>
  <si>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</si>
  <si>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</si>
  <si>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</si>
  <si>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</si>
  <si>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</si>
  <si>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</si>
  <si>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</si>
  <si>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</si>
  <si>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多様な主体の理解の促進</t>
  </si>
  <si>
    <t>国土政策局</t>
  </si>
  <si>
    <t>平成18年度</t>
  </si>
  <si>
    <t>終了予定なし</t>
  </si>
  <si>
    <t>総合計画課</t>
  </si>
  <si>
    <t>国土形成計画法第2条、第3条
国土利用計画法第2条、第4条</t>
  </si>
  <si>
    <t>第２次国土形成計画（全国計画）(平成27年8月閣議決定）
第５次国土利用計画（全国計画）(平成27年8月閣議決定）</t>
  </si>
  <si>
    <t>第１次国土形成計画（全国計画）が平成27年8月に改正された。また同時に、第４次国土利用計画（全国計画）も改正された。前計画及び第２次国土形成計画（全国計画）、第４次・第５次国土利用計画（全国計画）を推進するため、国・地方公共団体・企業・NPO・国民一人一人の多様な主体による計画への理解を図るとともに、各主体の国土づくり・地域づくりへの参画を促すことを目的とする。</t>
  </si>
  <si>
    <t>-</t>
  </si>
  <si>
    <t>国土形成推進調査費</t>
  </si>
  <si>
    <t>諸謝金</t>
  </si>
  <si>
    <t>職員旅費</t>
  </si>
  <si>
    <t>委員等旅費</t>
  </si>
  <si>
    <t>フォーラムを開催した都道府県・政令市等の数</t>
  </si>
  <si>
    <t>箇所</t>
  </si>
  <si>
    <t>令和７年度までに、交流会参加者へのアンケートで国土計画に関する理解が深まったと回答した参加者の割合を１００％にする。</t>
  </si>
  <si>
    <t>参加者へのアンケート調査で国土計画に関する理解が深まったと回答した参加者の割合(理解が深まった者の数／参加者総数）</t>
  </si>
  <si>
    <t>国土政策フォーラムの開催件数</t>
  </si>
  <si>
    <t>件数</t>
  </si>
  <si>
    <t>国土計画研究交流会の開催件数</t>
  </si>
  <si>
    <t>交流会等開催経費／開催件数　　　　　　　　　　　　　　</t>
    <phoneticPr fontId="5"/>
  </si>
  <si>
    <t>百万円</t>
  </si>
  <si>
    <t>　経費/件数</t>
    <phoneticPr fontId="5"/>
  </si>
  <si>
    <t>1/1</t>
  </si>
  <si>
    <t>0/1</t>
  </si>
  <si>
    <t>10　国土の総合的な利用、整備及び保全、国土に関する情報の整備</t>
  </si>
  <si>
    <t>37　総合的な国土形成を推進する</t>
  </si>
  <si>
    <t>369</t>
  </si>
  <si>
    <t>62</t>
  </si>
  <si>
    <t>75</t>
  </si>
  <si>
    <t>356</t>
  </si>
  <si>
    <t>373</t>
  </si>
  <si>
    <t>392</t>
  </si>
  <si>
    <t>382</t>
  </si>
  <si>
    <t>387</t>
  </si>
  <si>
    <t>○</t>
  </si>
  <si>
    <t>-</t>
    <phoneticPr fontId="5"/>
  </si>
  <si>
    <t>国土交通省国土政策局調べ（令和３年４月）</t>
    <phoneticPr fontId="5"/>
  </si>
  <si>
    <t>0/0</t>
    <phoneticPr fontId="5"/>
  </si>
  <si>
    <t>本事業を通じて、多様な主体による国土形成計画及び国土利用計画への理解の醸成や国土づくり・地域づくりへの参画が進み、総合的な国土の形成が推進される。</t>
    <rPh sb="0" eb="1">
      <t>ホン</t>
    </rPh>
    <rPh sb="1" eb="3">
      <t>ジギョウ</t>
    </rPh>
    <rPh sb="4" eb="5">
      <t>ツウ</t>
    </rPh>
    <rPh sb="8" eb="10">
      <t>タヨウ</t>
    </rPh>
    <rPh sb="11" eb="13">
      <t>シュタイ</t>
    </rPh>
    <rPh sb="16" eb="18">
      <t>コクド</t>
    </rPh>
    <rPh sb="18" eb="20">
      <t>ケイセイ</t>
    </rPh>
    <rPh sb="20" eb="22">
      <t>ケイカク</t>
    </rPh>
    <rPh sb="22" eb="23">
      <t>オヨ</t>
    </rPh>
    <rPh sb="24" eb="26">
      <t>コクド</t>
    </rPh>
    <rPh sb="26" eb="28">
      <t>リヨウ</t>
    </rPh>
    <rPh sb="28" eb="30">
      <t>ケイカク</t>
    </rPh>
    <rPh sb="32" eb="34">
      <t>リカイ</t>
    </rPh>
    <rPh sb="35" eb="37">
      <t>ジョウセイ</t>
    </rPh>
    <rPh sb="38" eb="40">
      <t>コクド</t>
    </rPh>
    <rPh sb="44" eb="46">
      <t>チイキ</t>
    </rPh>
    <rPh sb="51" eb="53">
      <t>サンカク</t>
    </rPh>
    <rPh sb="54" eb="55">
      <t>スス</t>
    </rPh>
    <rPh sb="57" eb="60">
      <t>ソウゴウテキ</t>
    </rPh>
    <rPh sb="61" eb="63">
      <t>コクド</t>
    </rPh>
    <rPh sb="64" eb="66">
      <t>ケイセイ</t>
    </rPh>
    <rPh sb="67" eb="69">
      <t>スイシン</t>
    </rPh>
    <phoneticPr fontId="5"/>
  </si>
  <si>
    <t>国土の形成において、国民の意見やニーズを反映することを目的とする。</t>
    <rPh sb="0" eb="2">
      <t>コクド</t>
    </rPh>
    <rPh sb="3" eb="5">
      <t>ケイセイ</t>
    </rPh>
    <rPh sb="10" eb="12">
      <t>コクミン</t>
    </rPh>
    <rPh sb="13" eb="15">
      <t>イケン</t>
    </rPh>
    <rPh sb="20" eb="22">
      <t>ハンエイ</t>
    </rPh>
    <rPh sb="27" eb="29">
      <t>モクテキ</t>
    </rPh>
    <phoneticPr fontId="5"/>
  </si>
  <si>
    <t>閣議決定された国土形成計画等について、国として積極的にこれを推進するための事業である。</t>
    <rPh sb="0" eb="2">
      <t>カクギ</t>
    </rPh>
    <rPh sb="2" eb="4">
      <t>ケッテイ</t>
    </rPh>
    <rPh sb="13" eb="14">
      <t>トウ</t>
    </rPh>
    <rPh sb="19" eb="20">
      <t>クニ</t>
    </rPh>
    <rPh sb="23" eb="26">
      <t>セッキョクテキ</t>
    </rPh>
    <rPh sb="30" eb="32">
      <t>スイシン</t>
    </rPh>
    <rPh sb="37" eb="39">
      <t>ジギョウ</t>
    </rPh>
    <phoneticPr fontId="5"/>
  </si>
  <si>
    <t>支出先の選定にあたっては、競争性の確保を図る観点から複数社より見積もりを受領し、もっとも安価な会社を適正に選定している。</t>
  </si>
  <si>
    <t>無</t>
  </si>
  <si>
    <t>‐</t>
  </si>
  <si>
    <t>国土交通省国土政策局調べ（平成３1年４月）</t>
    <phoneticPr fontId="5"/>
  </si>
  <si>
    <t>経費の縮減と効果的な執行に努めている。</t>
    <rPh sb="0" eb="2">
      <t>ケイヒ</t>
    </rPh>
    <rPh sb="3" eb="5">
      <t>シュクゲン</t>
    </rPh>
    <rPh sb="6" eb="9">
      <t>コウカテキ</t>
    </rPh>
    <rPh sb="10" eb="12">
      <t>シッコウ</t>
    </rPh>
    <rPh sb="13" eb="14">
      <t>ツト</t>
    </rPh>
    <phoneticPr fontId="5"/>
  </si>
  <si>
    <t>複数社より見積もりを受領し、最も安価な会社を適正に選定している。</t>
    <rPh sb="0" eb="2">
      <t>フクスウ</t>
    </rPh>
    <rPh sb="2" eb="3">
      <t>シャ</t>
    </rPh>
    <rPh sb="5" eb="7">
      <t>ミツ</t>
    </rPh>
    <rPh sb="10" eb="12">
      <t>ジュリョウ</t>
    </rPh>
    <rPh sb="14" eb="15">
      <t>モット</t>
    </rPh>
    <rPh sb="16" eb="18">
      <t>アンカ</t>
    </rPh>
    <rPh sb="19" eb="21">
      <t>カイシャ</t>
    </rPh>
    <rPh sb="22" eb="24">
      <t>テキセイ</t>
    </rPh>
    <rPh sb="25" eb="27">
      <t>センテイ</t>
    </rPh>
    <phoneticPr fontId="5"/>
  </si>
  <si>
    <t>調査の進捗管理や成果物の確認を適正に行い、真に必要なものに限定している。</t>
    <rPh sb="0" eb="2">
      <t>チョウサ</t>
    </rPh>
    <rPh sb="3" eb="5">
      <t>シンチョク</t>
    </rPh>
    <rPh sb="5" eb="7">
      <t>カンリ</t>
    </rPh>
    <rPh sb="8" eb="11">
      <t>セイカブツ</t>
    </rPh>
    <rPh sb="12" eb="14">
      <t>カクニン</t>
    </rPh>
    <rPh sb="15" eb="17">
      <t>テキセイ</t>
    </rPh>
    <rPh sb="18" eb="19">
      <t>オコナ</t>
    </rPh>
    <rPh sb="21" eb="22">
      <t>シン</t>
    </rPh>
    <rPh sb="23" eb="25">
      <t>ヒツヨウ</t>
    </rPh>
    <rPh sb="29" eb="31">
      <t>ゲンテイ</t>
    </rPh>
    <phoneticPr fontId="5"/>
  </si>
  <si>
    <t>活動実績は、概ね見込み通りとなっている。</t>
    <rPh sb="0" eb="2">
      <t>カツドウ</t>
    </rPh>
    <rPh sb="2" eb="4">
      <t>ジッセキ</t>
    </rPh>
    <rPh sb="6" eb="7">
      <t>オオム</t>
    </rPh>
    <rPh sb="8" eb="10">
      <t>ミコ</t>
    </rPh>
    <rPh sb="11" eb="12">
      <t>トオ</t>
    </rPh>
    <phoneticPr fontId="5"/>
  </si>
  <si>
    <t>国土をめぐる諸情勢を踏まえ新たな課題を分析等し、その結果を計画の見直しに活用している。</t>
  </si>
  <si>
    <t>国交</t>
  </si>
  <si>
    <t>・平成27年8月に閣議決定された国土形成計画等の推進に向けて、昨今の社会情勢や地域課題などを開催テーマに踏まえつつ、限られた予算の中で一層効果的な事業の推進に努めていく。
・引き続き地方公共団体のニーズの把握や参加者満足度等のKPIの設定を検討し、事業推進向けた一層の向上に努めていく。</t>
    <rPh sb="87" eb="88">
      <t>ヒ</t>
    </rPh>
    <rPh sb="89" eb="90">
      <t>ツヅ</t>
    </rPh>
    <rPh sb="91" eb="93">
      <t>チホウ</t>
    </rPh>
    <rPh sb="93" eb="95">
      <t>コウキョウ</t>
    </rPh>
    <rPh sb="95" eb="97">
      <t>ダンタイ</t>
    </rPh>
    <rPh sb="102" eb="104">
      <t>ハアク</t>
    </rPh>
    <rPh sb="108" eb="111">
      <t>マンゾクド</t>
    </rPh>
    <rPh sb="111" eb="112">
      <t>トウ</t>
    </rPh>
    <rPh sb="117" eb="119">
      <t>セッテイ</t>
    </rPh>
    <rPh sb="120" eb="122">
      <t>ケントウ</t>
    </rPh>
    <rPh sb="124" eb="126">
      <t>ジギョウ</t>
    </rPh>
    <rPh sb="126" eb="128">
      <t>スイシン</t>
    </rPh>
    <rPh sb="128" eb="129">
      <t>ム</t>
    </rPh>
    <phoneticPr fontId="5"/>
  </si>
  <si>
    <t>-</t>
    <phoneticPr fontId="5"/>
  </si>
  <si>
    <t>0/1</t>
    <phoneticPr fontId="5"/>
  </si>
  <si>
    <t>・新型コロナウイルス感染症拡大を受けて、今年度は中止としたが、研究会の開催にあたっては、引き続き内容の充実にむけた検討にとどまらず、開催のための情報収集や広報を積極的に行い、省内で会場の確保、記者発表の実施、より多くの参加者の確保など、より一層の経費の縮減と効果的な執行に努めたい。</t>
    <rPh sb="87" eb="89">
      <t>ショウナイ</t>
    </rPh>
    <phoneticPr fontId="33"/>
  </si>
  <si>
    <t>百万円未満を四捨五入しているため、「予算額・執行額」欄と誤差が生じている。</t>
    <rPh sb="0" eb="2">
      <t>ヒャクマン</t>
    </rPh>
    <rPh sb="2" eb="5">
      <t>エンミマン</t>
    </rPh>
    <rPh sb="6" eb="10">
      <t>シシャゴニュウ</t>
    </rPh>
    <rPh sb="18" eb="21">
      <t>ヨサンガク</t>
    </rPh>
    <rPh sb="22" eb="24">
      <t>シッコウ</t>
    </rPh>
    <rPh sb="24" eb="25">
      <t>ガク</t>
    </rPh>
    <rPh sb="26" eb="27">
      <t>ラン</t>
    </rPh>
    <rPh sb="28" eb="30">
      <t>ゴサ</t>
    </rPh>
    <rPh sb="31" eb="32">
      <t>ショウ</t>
    </rPh>
    <phoneticPr fontId="33"/>
  </si>
  <si>
    <t>平成57年度までに、フォーラムを開催した都道府県・政令市の数を１３０カ所にする。（平成３１年度より事業廃止）</t>
    <rPh sb="0" eb="2">
      <t>ヘイセイ</t>
    </rPh>
    <phoneticPr fontId="5"/>
  </si>
  <si>
    <t>多様な主体の理解を促進するため、国、地方公共団体の計画担当職員との意見交換や討論を行う国土計画研究交流会の開催、ホームページによる国土計画関係情報の提供等を実施する。</t>
    <phoneticPr fontId="5"/>
  </si>
  <si>
    <t>今年度より、新たな国土計画の策定に向けた検討が開始されることから、事業の実施に当たっては、新型コロナウイルス感染症の感染拡大防止対策にも留意しつつ、国民的な議論が喚起されるよう、取り組むべき。</t>
    <rPh sb="0" eb="3">
      <t>コンネンド</t>
    </rPh>
    <rPh sb="6" eb="7">
      <t>アラ</t>
    </rPh>
    <rPh sb="9" eb="11">
      <t>コクド</t>
    </rPh>
    <rPh sb="11" eb="13">
      <t>ケイカク</t>
    </rPh>
    <rPh sb="14" eb="16">
      <t>サクテイ</t>
    </rPh>
    <rPh sb="17" eb="18">
      <t>ム</t>
    </rPh>
    <rPh sb="20" eb="22">
      <t>ケントウ</t>
    </rPh>
    <rPh sb="23" eb="25">
      <t>カイシ</t>
    </rPh>
    <rPh sb="45" eb="47">
      <t>シンガタ</t>
    </rPh>
    <rPh sb="54" eb="57">
      <t>カンセンショウ</t>
    </rPh>
    <rPh sb="58" eb="60">
      <t>カンセン</t>
    </rPh>
    <rPh sb="60" eb="62">
      <t>カクダイ</t>
    </rPh>
    <rPh sb="62" eb="64">
      <t>ボウシ</t>
    </rPh>
    <rPh sb="64" eb="66">
      <t>タイサク</t>
    </rPh>
    <rPh sb="68" eb="70">
      <t>リュウイ</t>
    </rPh>
    <rPh sb="74" eb="77">
      <t>コクミンテキ</t>
    </rPh>
    <rPh sb="78" eb="80">
      <t>ギロン</t>
    </rPh>
    <rPh sb="81" eb="83">
      <t>カンキ</t>
    </rPh>
    <rPh sb="89" eb="90">
      <t>ト</t>
    </rPh>
    <rPh sb="91" eb="92">
      <t>ク</t>
    </rPh>
    <phoneticPr fontId="5"/>
  </si>
  <si>
    <t>課長　松原　英憲</t>
    <rPh sb="0" eb="2">
      <t>カチョウ</t>
    </rPh>
    <rPh sb="3" eb="5">
      <t>マツバラ</t>
    </rPh>
    <rPh sb="6" eb="7">
      <t>エイ</t>
    </rPh>
    <rPh sb="7" eb="8">
      <t>ケン</t>
    </rPh>
    <phoneticPr fontId="5"/>
  </si>
  <si>
    <t>執行等改善</t>
  </si>
  <si>
    <t>新型コロナウイルス感染拡大防止対策に留意し、リモート会議等を活用して地域づくりに携わる地方公共団体や有識者との議論を交えながら検討を進めて参りたい。</t>
    <rPh sb="0" eb="2">
      <t>シンガタ</t>
    </rPh>
    <rPh sb="9" eb="11">
      <t>カンセン</t>
    </rPh>
    <rPh sb="11" eb="13">
      <t>カクダイ</t>
    </rPh>
    <rPh sb="13" eb="15">
      <t>ボウシ</t>
    </rPh>
    <rPh sb="15" eb="17">
      <t>タイサク</t>
    </rPh>
    <rPh sb="18" eb="20">
      <t>リュウイ</t>
    </rPh>
    <rPh sb="26" eb="28">
      <t>カイギ</t>
    </rPh>
    <rPh sb="28" eb="29">
      <t>トウ</t>
    </rPh>
    <rPh sb="30" eb="32">
      <t>カツヨウ</t>
    </rPh>
    <rPh sb="34" eb="36">
      <t>チイキ</t>
    </rPh>
    <rPh sb="40" eb="41">
      <t>タズサ</t>
    </rPh>
    <rPh sb="43" eb="45">
      <t>チホウ</t>
    </rPh>
    <rPh sb="45" eb="47">
      <t>コウキョウ</t>
    </rPh>
    <rPh sb="47" eb="49">
      <t>ダンタイ</t>
    </rPh>
    <rPh sb="50" eb="53">
      <t>ユウシキシャ</t>
    </rPh>
    <rPh sb="55" eb="57">
      <t>ギロン</t>
    </rPh>
    <rPh sb="58" eb="59">
      <t>マジ</t>
    </rPh>
    <rPh sb="63" eb="65">
      <t>ケントウ</t>
    </rPh>
    <rPh sb="66" eb="67">
      <t>スス</t>
    </rPh>
    <rPh sb="69" eb="70">
      <t>マイ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</si>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</sst>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198782</xdr:colOff>
      <xdr:row>748</xdr:row>
      <xdr:rowOff>198783</xdr:rowOff>
    </xdr:from>
    <xdr:to>
      <xdr:col>43</xdr:col>
      <xdr:colOff>47625</xdr:colOff>
      <xdr:row>752</xdr:row>
      <xdr:rowOff>109966</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5764695" y="41843740"/>
          <a:ext cx="2830582" cy="133579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lnSpc>
              <a:spcPts val="1200"/>
            </a:lnSpc>
          </a:pPr>
          <a:r>
            <a:rPr kumimoji="1" lang="ja-JP" altLang="en-US" sz="900"/>
            <a:t>多様な主体の理解の促進に係る事務費</a:t>
          </a:r>
          <a:endParaRPr kumimoji="1" lang="en-US" altLang="ja-JP" sz="900"/>
        </a:p>
        <a:p>
          <a:pPr algn="l">
            <a:lnSpc>
              <a:spcPts val="1200"/>
            </a:lnSpc>
          </a:pPr>
          <a:r>
            <a:rPr kumimoji="1" lang="ja-JP" altLang="en-US" sz="900"/>
            <a:t>０．４百万円</a:t>
          </a:r>
          <a:endParaRPr kumimoji="1" lang="en-US" altLang="ja-JP" sz="900"/>
        </a:p>
        <a:p>
          <a:pPr algn="l">
            <a:lnSpc>
              <a:spcPts val="1200"/>
            </a:lnSpc>
          </a:pPr>
          <a:r>
            <a:rPr kumimoji="1" lang="ja-JP" altLang="en-US" sz="900"/>
            <a:t>①諸謝金　　　　　　</a:t>
          </a:r>
          <a:r>
            <a:rPr kumimoji="1" lang="ja-JP" altLang="en-US" sz="900" baseline="0"/>
            <a:t>  </a:t>
          </a:r>
          <a:r>
            <a:rPr kumimoji="1" lang="ja-JP" altLang="en-US" sz="900"/>
            <a:t>　　　　　　　　０．４百万円</a:t>
          </a:r>
          <a:endParaRPr kumimoji="1" lang="en-US" altLang="ja-JP" sz="900"/>
        </a:p>
        <a:p>
          <a:pPr algn="l">
            <a:lnSpc>
              <a:spcPts val="1200"/>
            </a:lnSpc>
          </a:pPr>
          <a:r>
            <a:rPr kumimoji="1" lang="ja-JP" altLang="en-US" sz="900"/>
            <a:t>②職員旅費　　　　　　　　　　　　　０百万円</a:t>
          </a:r>
          <a:endParaRPr kumimoji="1" lang="en-US" altLang="ja-JP" sz="900"/>
        </a:p>
        <a:p>
          <a:pPr algn="l">
            <a:lnSpc>
              <a:spcPts val="1200"/>
            </a:lnSpc>
          </a:pPr>
          <a:r>
            <a:rPr kumimoji="1" lang="ja-JP" altLang="en-US" sz="900"/>
            <a:t>③委員等旅費　　　　　　　　　　　 ０</a:t>
          </a:r>
          <a:r>
            <a:rPr kumimoji="1" lang="ja-JP" altLang="en-US" sz="900" baseline="0"/>
            <a:t>．０２百万円</a:t>
          </a:r>
          <a:endParaRPr kumimoji="1" lang="en-US" altLang="ja-JP" sz="900"/>
        </a:p>
      </xdr:txBody>
    </xdr:sp>
    <xdr:clientData/>
  </xdr:twoCellAnchor>
  <xdr:twoCellAnchor>
    <xdr:from>
      <xdr:col>15</xdr:col>
      <xdr:colOff>182217</xdr:colOff>
      <xdr:row>748</xdr:row>
      <xdr:rowOff>198783</xdr:rowOff>
    </xdr:from>
    <xdr:to>
      <xdr:col>26</xdr:col>
      <xdr:colOff>96774</xdr:colOff>
      <xdr:row>750</xdr:row>
      <xdr:rowOff>132811</xdr:rowOff>
    </xdr:to>
    <xdr:sp macro="" textlink="">
      <xdr:nvSpPr>
        <xdr:cNvPr id="3" name="テキスト ボックス 2"/>
        <xdr:cNvSpPr txBox="1"/>
      </xdr:nvSpPr>
      <xdr:spPr>
        <a:xfrm>
          <a:off x="3163956" y="41843740"/>
          <a:ext cx="2101166" cy="646332"/>
        </a:xfrm>
        <a:prstGeom prst="rect">
          <a:avLst/>
        </a:prstGeom>
        <a:solidFill>
          <a:schemeClr val="lt1"/>
        </a:solidFill>
        <a:ln w="190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０．４百万円</a:t>
          </a:r>
        </a:p>
      </xdr:txBody>
    </xdr:sp>
    <xdr:clientData/>
  </xdr:twoCellAnchor>
  <xdr:twoCellAnchor>
    <xdr:from>
      <xdr:col>15</xdr:col>
      <xdr:colOff>74544</xdr:colOff>
      <xdr:row>750</xdr:row>
      <xdr:rowOff>289892</xdr:rowOff>
    </xdr:from>
    <xdr:to>
      <xdr:col>26</xdr:col>
      <xdr:colOff>196744</xdr:colOff>
      <xdr:row>752</xdr:row>
      <xdr:rowOff>149087</xdr:rowOff>
    </xdr:to>
    <xdr:sp macro="" textlink="">
      <xdr:nvSpPr>
        <xdr:cNvPr id="4" name="大かっこ 3"/>
        <xdr:cNvSpPr/>
      </xdr:nvSpPr>
      <xdr:spPr>
        <a:xfrm>
          <a:off x="3056283" y="42647153"/>
          <a:ext cx="2308809" cy="5714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5" zoomScale="115" zoomScaleNormal="75" zoomScaleSheetLayoutView="115" zoomScalePageLayoutView="85" workbookViewId="0">
      <selection activeCell="BE103" sqref="BE10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681</v>
      </c>
      <c r="AK2" s="191"/>
      <c r="AL2" s="191"/>
      <c r="AM2" s="191"/>
      <c r="AN2" s="83" t="s">
        <v>325</v>
      </c>
      <c r="AO2" s="191">
        <v>20</v>
      </c>
      <c r="AP2" s="191"/>
      <c r="AQ2" s="191"/>
      <c r="AR2" s="84" t="s">
        <v>628</v>
      </c>
      <c r="AS2" s="192">
        <v>458</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690</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688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6</v>
      </c>
      <c r="Q13" s="149"/>
      <c r="R13" s="149"/>
      <c r="S13" s="149"/>
      <c r="T13" s="149"/>
      <c r="U13" s="149"/>
      <c r="V13" s="150"/>
      <c r="W13" s="148">
        <v>2</v>
      </c>
      <c r="X13" s="149"/>
      <c r="Y13" s="149"/>
      <c r="Z13" s="149"/>
      <c r="AA13" s="149"/>
      <c r="AB13" s="149"/>
      <c r="AC13" s="150"/>
      <c r="AD13" s="148">
        <v>3</v>
      </c>
      <c r="AE13" s="149"/>
      <c r="AF13" s="149"/>
      <c r="AG13" s="149"/>
      <c r="AH13" s="149"/>
      <c r="AI13" s="149"/>
      <c r="AJ13" s="150"/>
      <c r="AK13" s="148">
        <v>2</v>
      </c>
      <c r="AL13" s="149"/>
      <c r="AM13" s="149"/>
      <c r="AN13" s="149"/>
      <c r="AO13" s="149"/>
      <c r="AP13" s="149"/>
      <c r="AQ13" s="150"/>
      <c r="AR13" s="145">
        <v>2</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638</v>
      </c>
      <c r="Q14" s="149"/>
      <c r="R14" s="149"/>
      <c r="S14" s="149"/>
      <c r="T14" s="149"/>
      <c r="U14" s="149"/>
      <c r="V14" s="150"/>
      <c r="W14" s="148" t="s">
        <v>638</v>
      </c>
      <c r="X14" s="149"/>
      <c r="Y14" s="149"/>
      <c r="Z14" s="149"/>
      <c r="AA14" s="149"/>
      <c r="AB14" s="149"/>
      <c r="AC14" s="150"/>
      <c r="AD14" s="148" t="s">
        <v>638</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638</v>
      </c>
      <c r="Q15" s="149"/>
      <c r="R15" s="149"/>
      <c r="S15" s="149"/>
      <c r="T15" s="149"/>
      <c r="U15" s="149"/>
      <c r="V15" s="150"/>
      <c r="W15" s="148" t="s">
        <v>638</v>
      </c>
      <c r="X15" s="149"/>
      <c r="Y15" s="149"/>
      <c r="Z15" s="149"/>
      <c r="AA15" s="149"/>
      <c r="AB15" s="149"/>
      <c r="AC15" s="150"/>
      <c r="AD15" s="148" t="s">
        <v>638</v>
      </c>
      <c r="AE15" s="149"/>
      <c r="AF15" s="149"/>
      <c r="AG15" s="149"/>
      <c r="AH15" s="149"/>
      <c r="AI15" s="149"/>
      <c r="AJ15" s="150"/>
      <c r="AK15" s="148" t="s">
        <v>693</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638</v>
      </c>
      <c r="Q16" s="149"/>
      <c r="R16" s="149"/>
      <c r="S16" s="149"/>
      <c r="T16" s="149"/>
      <c r="U16" s="149"/>
      <c r="V16" s="150"/>
      <c r="W16" s="148" t="s">
        <v>638</v>
      </c>
      <c r="X16" s="149"/>
      <c r="Y16" s="149"/>
      <c r="Z16" s="149"/>
      <c r="AA16" s="149"/>
      <c r="AB16" s="149"/>
      <c r="AC16" s="150"/>
      <c r="AD16" s="148" t="s">
        <v>638</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638</v>
      </c>
      <c r="Q17" s="149"/>
      <c r="R17" s="149"/>
      <c r="S17" s="149"/>
      <c r="T17" s="149"/>
      <c r="U17" s="149"/>
      <c r="V17" s="150"/>
      <c r="W17" s="148" t="s">
        <v>638</v>
      </c>
      <c r="X17" s="149"/>
      <c r="Y17" s="149"/>
      <c r="Z17" s="149"/>
      <c r="AA17" s="149"/>
      <c r="AB17" s="149"/>
      <c r="AC17" s="150"/>
      <c r="AD17" s="148" t="s">
        <v>638</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6</v>
      </c>
      <c r="Q18" s="155"/>
      <c r="R18" s="155"/>
      <c r="S18" s="155"/>
      <c r="T18" s="155"/>
      <c r="U18" s="155"/>
      <c r="V18" s="156"/>
      <c r="W18" s="154">
        <f>SUM(W13:AC17)</f>
        <v>2</v>
      </c>
      <c r="X18" s="155"/>
      <c r="Y18" s="155"/>
      <c r="Z18" s="155"/>
      <c r="AA18" s="155"/>
      <c r="AB18" s="155"/>
      <c r="AC18" s="156"/>
      <c r="AD18" s="154">
        <f>SUM(AD13:AJ17)</f>
        <v>3</v>
      </c>
      <c r="AE18" s="155"/>
      <c r="AF18" s="155"/>
      <c r="AG18" s="155"/>
      <c r="AH18" s="155"/>
      <c r="AI18" s="155"/>
      <c r="AJ18" s="156"/>
      <c r="AK18" s="154">
        <f>SUM(AK13:AQ17)</f>
        <v>2</v>
      </c>
      <c r="AL18" s="155"/>
      <c r="AM18" s="155"/>
      <c r="AN18" s="155"/>
      <c r="AO18" s="155"/>
      <c r="AP18" s="155"/>
      <c r="AQ18" s="156"/>
      <c r="AR18" s="154">
        <f>SUM(AR13:AX17)</f>
        <v>2</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5</v>
      </c>
      <c r="Q19" s="149"/>
      <c r="R19" s="149"/>
      <c r="S19" s="149"/>
      <c r="T19" s="149"/>
      <c r="U19" s="149"/>
      <c r="V19" s="150"/>
      <c r="W19" s="148">
        <v>1</v>
      </c>
      <c r="X19" s="149"/>
      <c r="Y19" s="149"/>
      <c r="Z19" s="149"/>
      <c r="AA19" s="149"/>
      <c r="AB19" s="149"/>
      <c r="AC19" s="150"/>
      <c r="AD19" s="148">
        <v>0.42</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0.83333333333333337</v>
      </c>
      <c r="Q20" s="520"/>
      <c r="R20" s="520"/>
      <c r="S20" s="520"/>
      <c r="T20" s="520"/>
      <c r="U20" s="520"/>
      <c r="V20" s="520"/>
      <c r="W20" s="520">
        <f t="shared" ref="W20" si="0">IF(W18=0, "-", SUM(W19)/W18)</f>
        <v>0.5</v>
      </c>
      <c r="X20" s="520"/>
      <c r="Y20" s="520"/>
      <c r="Z20" s="520"/>
      <c r="AA20" s="520"/>
      <c r="AB20" s="520"/>
      <c r="AC20" s="520"/>
      <c r="AD20" s="520">
        <f t="shared" ref="AD20" si="1">IF(AD18=0, "-", SUM(AD19)/AD18)</f>
        <v>0.13999999999999999</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0.83333333333333337</v>
      </c>
      <c r="Q21" s="520"/>
      <c r="R21" s="520"/>
      <c r="S21" s="520"/>
      <c r="T21" s="520"/>
      <c r="U21" s="520"/>
      <c r="V21" s="520"/>
      <c r="W21" s="520">
        <f t="shared" ref="W21" si="2">IF(W19=0, "-", SUM(W19)/SUM(W13,W14))</f>
        <v>0.5</v>
      </c>
      <c r="X21" s="520"/>
      <c r="Y21" s="520"/>
      <c r="Z21" s="520"/>
      <c r="AA21" s="520"/>
      <c r="AB21" s="520"/>
      <c r="AC21" s="520"/>
      <c r="AD21" s="520">
        <f t="shared" ref="AD21" si="3">IF(AD19=0, "-", SUM(AD19)/SUM(AD13,AD14))</f>
        <v>0.13999999999999999</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639</v>
      </c>
      <c r="H23" s="118"/>
      <c r="I23" s="118"/>
      <c r="J23" s="118"/>
      <c r="K23" s="118"/>
      <c r="L23" s="118"/>
      <c r="M23" s="118"/>
      <c r="N23" s="118"/>
      <c r="O23" s="119"/>
      <c r="P23" s="145">
        <v>0</v>
      </c>
      <c r="Q23" s="146"/>
      <c r="R23" s="146"/>
      <c r="S23" s="146"/>
      <c r="T23" s="146"/>
      <c r="U23" s="146"/>
      <c r="V23" s="147"/>
      <c r="W23" s="145">
        <v>0</v>
      </c>
      <c r="X23" s="146"/>
      <c r="Y23" s="146"/>
      <c r="Z23" s="146"/>
      <c r="AA23" s="146"/>
      <c r="AB23" s="146"/>
      <c r="AC23" s="147"/>
      <c r="AD23" s="134" t="s">
        <v>686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640</v>
      </c>
      <c r="H24" s="121"/>
      <c r="I24" s="121"/>
      <c r="J24" s="121"/>
      <c r="K24" s="121"/>
      <c r="L24" s="121"/>
      <c r="M24" s="121"/>
      <c r="N24" s="121"/>
      <c r="O24" s="122"/>
      <c r="P24" s="148">
        <v>0.7</v>
      </c>
      <c r="Q24" s="149"/>
      <c r="R24" s="149"/>
      <c r="S24" s="149"/>
      <c r="T24" s="149"/>
      <c r="U24" s="149"/>
      <c r="V24" s="150"/>
      <c r="W24" s="148">
        <v>0.7</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641</v>
      </c>
      <c r="H25" s="121"/>
      <c r="I25" s="121"/>
      <c r="J25" s="121"/>
      <c r="K25" s="121"/>
      <c r="L25" s="121"/>
      <c r="M25" s="121"/>
      <c r="N25" s="121"/>
      <c r="O25" s="122"/>
      <c r="P25" s="148">
        <v>0.8</v>
      </c>
      <c r="Q25" s="149"/>
      <c r="R25" s="149"/>
      <c r="S25" s="149"/>
      <c r="T25" s="149"/>
      <c r="U25" s="149"/>
      <c r="V25" s="150"/>
      <c r="W25" s="148">
        <v>0.8</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642</v>
      </c>
      <c r="H26" s="121"/>
      <c r="I26" s="121"/>
      <c r="J26" s="121"/>
      <c r="K26" s="121"/>
      <c r="L26" s="121"/>
      <c r="M26" s="121"/>
      <c r="N26" s="121"/>
      <c r="O26" s="122"/>
      <c r="P26" s="148">
        <v>0.7</v>
      </c>
      <c r="Q26" s="149"/>
      <c r="R26" s="149"/>
      <c r="S26" s="149"/>
      <c r="T26" s="149"/>
      <c r="U26" s="149"/>
      <c r="V26" s="150"/>
      <c r="W26" s="148">
        <v>0.7</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638</v>
      </c>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-0.20000000000000018</v>
      </c>
      <c r="Q28" s="155"/>
      <c r="R28" s="155"/>
      <c r="S28" s="155"/>
      <c r="T28" s="155"/>
      <c r="U28" s="155"/>
      <c r="V28" s="156"/>
      <c r="W28" s="154">
        <f>W29-SUM(W23:W27)</f>
        <v>-0.20000000000000018</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v>
      </c>
      <c r="Q29" s="149"/>
      <c r="R29" s="149"/>
      <c r="S29" s="149"/>
      <c r="T29" s="149"/>
      <c r="U29" s="149"/>
      <c r="V29" s="150"/>
      <c r="W29" s="196">
        <f>AR13</f>
        <v>2</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638</v>
      </c>
      <c r="AR31" s="163"/>
      <c r="AS31" s="164" t="s">
        <v>185</v>
      </c>
      <c r="AT31" s="187"/>
      <c r="AU31" s="256" t="s">
        <v>638</v>
      </c>
      <c r="AV31" s="256"/>
      <c r="AW31" s="360" t="s">
        <v>175</v>
      </c>
      <c r="AX31" s="361"/>
    </row>
    <row r="32" spans="1:50" ht="23.25" customHeight="1" x14ac:dyDescent="0.15">
      <c r="A32" s="496"/>
      <c r="B32" s="494"/>
      <c r="C32" s="494"/>
      <c r="D32" s="494"/>
      <c r="E32" s="494"/>
      <c r="F32" s="495"/>
      <c r="G32" s="521" t="s">
        <v>687</v>
      </c>
      <c r="H32" s="522"/>
      <c r="I32" s="522"/>
      <c r="J32" s="522"/>
      <c r="K32" s="522"/>
      <c r="L32" s="522"/>
      <c r="M32" s="522"/>
      <c r="N32" s="522"/>
      <c r="O32" s="523"/>
      <c r="P32" s="176" t="s">
        <v>643</v>
      </c>
      <c r="Q32" s="176"/>
      <c r="R32" s="176"/>
      <c r="S32" s="176"/>
      <c r="T32" s="176"/>
      <c r="U32" s="176"/>
      <c r="V32" s="176"/>
      <c r="W32" s="176"/>
      <c r="X32" s="218"/>
      <c r="Y32" s="324" t="s">
        <v>12</v>
      </c>
      <c r="Z32" s="530"/>
      <c r="AA32" s="531"/>
      <c r="AB32" s="532" t="s">
        <v>644</v>
      </c>
      <c r="AC32" s="532"/>
      <c r="AD32" s="532"/>
      <c r="AE32" s="348">
        <v>78</v>
      </c>
      <c r="AF32" s="349"/>
      <c r="AG32" s="349"/>
      <c r="AH32" s="349"/>
      <c r="AI32" s="348" t="s">
        <v>638</v>
      </c>
      <c r="AJ32" s="349"/>
      <c r="AK32" s="349"/>
      <c r="AL32" s="349"/>
      <c r="AM32" s="348" t="s">
        <v>666</v>
      </c>
      <c r="AN32" s="349"/>
      <c r="AO32" s="349"/>
      <c r="AP32" s="349"/>
      <c r="AQ32" s="151" t="s">
        <v>638</v>
      </c>
      <c r="AR32" s="152"/>
      <c r="AS32" s="152"/>
      <c r="AT32" s="153"/>
      <c r="AU32" s="349" t="s">
        <v>638</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644</v>
      </c>
      <c r="AC33" s="503"/>
      <c r="AD33" s="503"/>
      <c r="AE33" s="348">
        <v>104</v>
      </c>
      <c r="AF33" s="349"/>
      <c r="AG33" s="349"/>
      <c r="AH33" s="349"/>
      <c r="AI33" s="348" t="s">
        <v>638</v>
      </c>
      <c r="AJ33" s="349"/>
      <c r="AK33" s="349"/>
      <c r="AL33" s="349"/>
      <c r="AM33" s="348" t="s">
        <v>666</v>
      </c>
      <c r="AN33" s="349"/>
      <c r="AO33" s="349"/>
      <c r="AP33" s="349"/>
      <c r="AQ33" s="151" t="s">
        <v>638</v>
      </c>
      <c r="AR33" s="152"/>
      <c r="AS33" s="152"/>
      <c r="AT33" s="153"/>
      <c r="AU33" s="349" t="s">
        <v>638</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75</v>
      </c>
      <c r="AF34" s="349"/>
      <c r="AG34" s="349"/>
      <c r="AH34" s="349"/>
      <c r="AI34" s="348" t="s">
        <v>638</v>
      </c>
      <c r="AJ34" s="349"/>
      <c r="AK34" s="349"/>
      <c r="AL34" s="349"/>
      <c r="AM34" s="348" t="s">
        <v>666</v>
      </c>
      <c r="AN34" s="349"/>
      <c r="AO34" s="349"/>
      <c r="AP34" s="349"/>
      <c r="AQ34" s="151" t="s">
        <v>638</v>
      </c>
      <c r="AR34" s="152"/>
      <c r="AS34" s="152"/>
      <c r="AT34" s="153"/>
      <c r="AU34" s="349" t="s">
        <v>638</v>
      </c>
      <c r="AV34" s="349"/>
      <c r="AW34" s="349"/>
      <c r="AX34" s="350"/>
    </row>
    <row r="35" spans="1:51" ht="23.25" customHeight="1" x14ac:dyDescent="0.15">
      <c r="A35" s="876" t="s">
        <v>299</v>
      </c>
      <c r="B35" s="877"/>
      <c r="C35" s="877"/>
      <c r="D35" s="877"/>
      <c r="E35" s="877"/>
      <c r="F35" s="878"/>
      <c r="G35" s="882" t="s">
        <v>675</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1</v>
      </c>
    </row>
    <row r="38" spans="1:51" ht="18.75"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v>7</v>
      </c>
      <c r="AV38" s="256"/>
      <c r="AW38" s="360" t="s">
        <v>175</v>
      </c>
      <c r="AX38" s="361"/>
      <c r="AY38">
        <f>$AY$37</f>
        <v>1</v>
      </c>
    </row>
    <row r="39" spans="1:51" ht="23.25" customHeight="1" x14ac:dyDescent="0.15">
      <c r="A39" s="496"/>
      <c r="B39" s="494"/>
      <c r="C39" s="494"/>
      <c r="D39" s="494"/>
      <c r="E39" s="494"/>
      <c r="F39" s="495"/>
      <c r="G39" s="521" t="s">
        <v>645</v>
      </c>
      <c r="H39" s="522"/>
      <c r="I39" s="522"/>
      <c r="J39" s="522"/>
      <c r="K39" s="522"/>
      <c r="L39" s="522"/>
      <c r="M39" s="522"/>
      <c r="N39" s="522"/>
      <c r="O39" s="523"/>
      <c r="P39" s="176" t="s">
        <v>646</v>
      </c>
      <c r="Q39" s="176"/>
      <c r="R39" s="176"/>
      <c r="S39" s="176"/>
      <c r="T39" s="176"/>
      <c r="U39" s="176"/>
      <c r="V39" s="176"/>
      <c r="W39" s="176"/>
      <c r="X39" s="218"/>
      <c r="Y39" s="324" t="s">
        <v>12</v>
      </c>
      <c r="Z39" s="530"/>
      <c r="AA39" s="531"/>
      <c r="AB39" s="532" t="s">
        <v>290</v>
      </c>
      <c r="AC39" s="532"/>
      <c r="AD39" s="532"/>
      <c r="AE39" s="348" t="s">
        <v>638</v>
      </c>
      <c r="AF39" s="349"/>
      <c r="AG39" s="349"/>
      <c r="AH39" s="349"/>
      <c r="AI39" s="348" t="s">
        <v>638</v>
      </c>
      <c r="AJ39" s="349"/>
      <c r="AK39" s="349"/>
      <c r="AL39" s="349"/>
      <c r="AM39" s="348" t="s">
        <v>666</v>
      </c>
      <c r="AN39" s="349"/>
      <c r="AO39" s="349"/>
      <c r="AP39" s="349"/>
      <c r="AQ39" s="151" t="s">
        <v>638</v>
      </c>
      <c r="AR39" s="152"/>
      <c r="AS39" s="152"/>
      <c r="AT39" s="153"/>
      <c r="AU39" s="349"/>
      <c r="AV39" s="349"/>
      <c r="AW39" s="349"/>
      <c r="AX39" s="350"/>
      <c r="AY39">
        <f t="shared" ref="AY39:AY43" si="4">$AY$37</f>
        <v>1</v>
      </c>
    </row>
    <row r="40" spans="1:51" ht="23.25"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290</v>
      </c>
      <c r="AC40" s="503"/>
      <c r="AD40" s="503"/>
      <c r="AE40" s="348" t="s">
        <v>638</v>
      </c>
      <c r="AF40" s="349"/>
      <c r="AG40" s="349"/>
      <c r="AH40" s="349"/>
      <c r="AI40" s="348" t="s">
        <v>638</v>
      </c>
      <c r="AJ40" s="349"/>
      <c r="AK40" s="349"/>
      <c r="AL40" s="349"/>
      <c r="AM40" s="348" t="s">
        <v>666</v>
      </c>
      <c r="AN40" s="349"/>
      <c r="AO40" s="349"/>
      <c r="AP40" s="349"/>
      <c r="AQ40" s="151" t="s">
        <v>638</v>
      </c>
      <c r="AR40" s="152"/>
      <c r="AS40" s="152"/>
      <c r="AT40" s="153"/>
      <c r="AU40" s="349">
        <v>100</v>
      </c>
      <c r="AV40" s="349"/>
      <c r="AW40" s="349"/>
      <c r="AX40" s="350"/>
      <c r="AY40">
        <f t="shared" si="4"/>
        <v>1</v>
      </c>
    </row>
    <row r="41" spans="1:51" ht="23.25"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t="s">
        <v>638</v>
      </c>
      <c r="AF41" s="349"/>
      <c r="AG41" s="349"/>
      <c r="AH41" s="349"/>
      <c r="AI41" s="348" t="s">
        <v>638</v>
      </c>
      <c r="AJ41" s="349"/>
      <c r="AK41" s="349"/>
      <c r="AL41" s="349"/>
      <c r="AM41" s="348" t="s">
        <v>666</v>
      </c>
      <c r="AN41" s="349"/>
      <c r="AO41" s="349"/>
      <c r="AP41" s="349"/>
      <c r="AQ41" s="151" t="s">
        <v>638</v>
      </c>
      <c r="AR41" s="152"/>
      <c r="AS41" s="152"/>
      <c r="AT41" s="153"/>
      <c r="AU41" s="349"/>
      <c r="AV41" s="349"/>
      <c r="AW41" s="349"/>
      <c r="AX41" s="350"/>
      <c r="AY41">
        <f t="shared" si="4"/>
        <v>1</v>
      </c>
    </row>
    <row r="42" spans="1:51" ht="23.25" customHeight="1" x14ac:dyDescent="0.15">
      <c r="A42" s="876" t="s">
        <v>299</v>
      </c>
      <c r="B42" s="877"/>
      <c r="C42" s="877"/>
      <c r="D42" s="877"/>
      <c r="E42" s="877"/>
      <c r="F42" s="878"/>
      <c r="G42" s="882" t="s">
        <v>667</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1</v>
      </c>
    </row>
    <row r="43" spans="1:51" ht="23.25" customHeight="1" thickBot="1" x14ac:dyDescent="0.2">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1</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647</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648</v>
      </c>
      <c r="AC101" s="532"/>
      <c r="AD101" s="532"/>
      <c r="AE101" s="343">
        <v>1</v>
      </c>
      <c r="AF101" s="343"/>
      <c r="AG101" s="343"/>
      <c r="AH101" s="343"/>
      <c r="AI101" s="343">
        <v>0</v>
      </c>
      <c r="AJ101" s="343"/>
      <c r="AK101" s="343"/>
      <c r="AL101" s="343"/>
      <c r="AM101" s="343">
        <v>0</v>
      </c>
      <c r="AN101" s="343"/>
      <c r="AO101" s="343"/>
      <c r="AP101" s="343"/>
      <c r="AQ101" s="343">
        <v>0</v>
      </c>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648</v>
      </c>
      <c r="AC102" s="532"/>
      <c r="AD102" s="532"/>
      <c r="AE102" s="343">
        <v>2</v>
      </c>
      <c r="AF102" s="343"/>
      <c r="AG102" s="343"/>
      <c r="AH102" s="343"/>
      <c r="AI102" s="343">
        <v>0</v>
      </c>
      <c r="AJ102" s="343"/>
      <c r="AK102" s="343"/>
      <c r="AL102" s="343"/>
      <c r="AM102" s="343">
        <v>0</v>
      </c>
      <c r="AN102" s="343"/>
      <c r="AO102" s="343"/>
      <c r="AP102" s="343"/>
      <c r="AQ102" s="343">
        <v>0</v>
      </c>
      <c r="AR102" s="343"/>
      <c r="AS102" s="343"/>
      <c r="AT102" s="343"/>
      <c r="AU102" s="356"/>
      <c r="AV102" s="357"/>
      <c r="AW102" s="357"/>
      <c r="AX102" s="909"/>
    </row>
    <row r="103" spans="1:60" ht="31.5"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1</v>
      </c>
    </row>
    <row r="104" spans="1:60" ht="23.25" customHeight="1" x14ac:dyDescent="0.15">
      <c r="A104" s="472"/>
      <c r="B104" s="473"/>
      <c r="C104" s="473"/>
      <c r="D104" s="473"/>
      <c r="E104" s="473"/>
      <c r="F104" s="474"/>
      <c r="G104" s="176" t="s">
        <v>649</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648</v>
      </c>
      <c r="AC104" s="453"/>
      <c r="AD104" s="454"/>
      <c r="AE104" s="343">
        <v>1</v>
      </c>
      <c r="AF104" s="343"/>
      <c r="AG104" s="343"/>
      <c r="AH104" s="343"/>
      <c r="AI104" s="343">
        <v>1</v>
      </c>
      <c r="AJ104" s="343"/>
      <c r="AK104" s="343"/>
      <c r="AL104" s="343"/>
      <c r="AM104" s="343">
        <v>0</v>
      </c>
      <c r="AN104" s="343"/>
      <c r="AO104" s="343"/>
      <c r="AP104" s="343"/>
      <c r="AQ104" s="343"/>
      <c r="AR104" s="343"/>
      <c r="AS104" s="343"/>
      <c r="AT104" s="343"/>
      <c r="AU104" s="343"/>
      <c r="AV104" s="343"/>
      <c r="AW104" s="343"/>
      <c r="AX104" s="344"/>
      <c r="AY104">
        <f>$AY$103</f>
        <v>1</v>
      </c>
    </row>
    <row r="105" spans="1:60" ht="23.25"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t="s">
        <v>648</v>
      </c>
      <c r="AC105" s="389"/>
      <c r="AD105" s="390"/>
      <c r="AE105" s="343">
        <v>1</v>
      </c>
      <c r="AF105" s="343"/>
      <c r="AG105" s="343"/>
      <c r="AH105" s="343"/>
      <c r="AI105" s="343">
        <v>1</v>
      </c>
      <c r="AJ105" s="343"/>
      <c r="AK105" s="343"/>
      <c r="AL105" s="343"/>
      <c r="AM105" s="343">
        <v>1</v>
      </c>
      <c r="AN105" s="343"/>
      <c r="AO105" s="343"/>
      <c r="AP105" s="343"/>
      <c r="AQ105" s="343">
        <v>1</v>
      </c>
      <c r="AR105" s="343"/>
      <c r="AS105" s="343"/>
      <c r="AT105" s="343"/>
      <c r="AU105" s="343"/>
      <c r="AV105" s="343"/>
      <c r="AW105" s="343"/>
      <c r="AX105" s="344"/>
      <c r="AY105">
        <f>$AY$103</f>
        <v>1</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650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651</v>
      </c>
      <c r="AC116" s="286"/>
      <c r="AD116" s="287"/>
      <c r="AE116" s="343">
        <v>1</v>
      </c>
      <c r="AF116" s="343"/>
      <c r="AG116" s="343"/>
      <c r="AH116" s="343"/>
      <c r="AI116" s="343">
        <v>0</v>
      </c>
      <c r="AJ116" s="343"/>
      <c r="AK116" s="343"/>
      <c r="AL116" s="343"/>
      <c r="AM116" s="343">
        <v>0</v>
      </c>
      <c r="AN116" s="343"/>
      <c r="AO116" s="343"/>
      <c r="AP116" s="343"/>
      <c r="AQ116" s="348">
        <v>0</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652</v>
      </c>
      <c r="AC117" s="328"/>
      <c r="AD117" s="329"/>
      <c r="AE117" s="291" t="s">
        <v>653</v>
      </c>
      <c r="AF117" s="291"/>
      <c r="AG117" s="291"/>
      <c r="AH117" s="291"/>
      <c r="AI117" s="291" t="s">
        <v>654</v>
      </c>
      <c r="AJ117" s="291"/>
      <c r="AK117" s="291"/>
      <c r="AL117" s="291"/>
      <c r="AM117" s="291" t="s">
        <v>668</v>
      </c>
      <c r="AN117" s="291"/>
      <c r="AO117" s="291"/>
      <c r="AP117" s="291"/>
      <c r="AQ117" s="291" t="s">
        <v>684</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655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656</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683</v>
      </c>
      <c r="AR133" s="256"/>
      <c r="AS133" s="164" t="s">
        <v>185</v>
      </c>
      <c r="AT133" s="187"/>
      <c r="AU133" s="163" t="s">
        <v>683</v>
      </c>
      <c r="AV133" s="163"/>
      <c r="AW133" s="164" t="s">
        <v>175</v>
      </c>
      <c r="AX133" s="165"/>
      <c r="AY133">
        <f>$AY$132</f>
        <v>1</v>
      </c>
    </row>
    <row r="134" spans="1:51" ht="39.75" customHeight="1" x14ac:dyDescent="0.15">
      <c r="A134" s="973"/>
      <c r="B134" s="238"/>
      <c r="C134" s="237"/>
      <c r="D134" s="238"/>
      <c r="E134" s="237"/>
      <c r="F134" s="299"/>
      <c r="G134" s="217" t="s">
        <v>683</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638</v>
      </c>
      <c r="AC134" s="209"/>
      <c r="AD134" s="209"/>
      <c r="AE134" s="251" t="s">
        <v>638</v>
      </c>
      <c r="AF134" s="152"/>
      <c r="AG134" s="152"/>
      <c r="AH134" s="152"/>
      <c r="AI134" s="251" t="s">
        <v>638</v>
      </c>
      <c r="AJ134" s="152"/>
      <c r="AK134" s="152"/>
      <c r="AL134" s="152"/>
      <c r="AM134" s="251" t="s">
        <v>683</v>
      </c>
      <c r="AN134" s="152"/>
      <c r="AO134" s="152"/>
      <c r="AP134" s="152"/>
      <c r="AQ134" s="251" t="s">
        <v>638</v>
      </c>
      <c r="AR134" s="152"/>
      <c r="AS134" s="152"/>
      <c r="AT134" s="152"/>
      <c r="AU134" s="251" t="s">
        <v>638</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638</v>
      </c>
      <c r="AC135" s="160"/>
      <c r="AD135" s="160"/>
      <c r="AE135" s="251" t="s">
        <v>638</v>
      </c>
      <c r="AF135" s="152"/>
      <c r="AG135" s="152"/>
      <c r="AH135" s="152"/>
      <c r="AI135" s="251" t="s">
        <v>638</v>
      </c>
      <c r="AJ135" s="152"/>
      <c r="AK135" s="152"/>
      <c r="AL135" s="152"/>
      <c r="AM135" s="251" t="s">
        <v>683</v>
      </c>
      <c r="AN135" s="152"/>
      <c r="AO135" s="152"/>
      <c r="AP135" s="152"/>
      <c r="AQ135" s="251" t="s">
        <v>638</v>
      </c>
      <c r="AR135" s="152"/>
      <c r="AS135" s="152"/>
      <c r="AT135" s="152"/>
      <c r="AU135" s="251" t="s">
        <v>638</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thickBot="1" x14ac:dyDescent="0.2">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590</v>
      </c>
      <c r="D430" s="236"/>
      <c r="E430" s="224" t="s">
        <v>318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638</v>
      </c>
      <c r="AF432" s="163"/>
      <c r="AG432" s="164" t="s">
        <v>185</v>
      </c>
      <c r="AH432" s="187"/>
      <c r="AI432" s="201"/>
      <c r="AJ432" s="201"/>
      <c r="AK432" s="201"/>
      <c r="AL432" s="202"/>
      <c r="AM432" s="201"/>
      <c r="AN432" s="201"/>
      <c r="AO432" s="201"/>
      <c r="AP432" s="202"/>
      <c r="AQ432" s="216" t="s">
        <v>638</v>
      </c>
      <c r="AR432" s="163"/>
      <c r="AS432" s="164" t="s">
        <v>185</v>
      </c>
      <c r="AT432" s="187"/>
      <c r="AU432" s="163" t="s">
        <v>638</v>
      </c>
      <c r="AV432" s="163"/>
      <c r="AW432" s="164" t="s">
        <v>175</v>
      </c>
      <c r="AX432" s="165"/>
      <c r="AY432">
        <f>$AY$431</f>
        <v>1</v>
      </c>
    </row>
    <row r="433" spans="1:51" ht="23.25" hidden="1" customHeight="1" x14ac:dyDescent="0.15">
      <c r="A433" s="973"/>
      <c r="B433" s="238"/>
      <c r="C433" s="237"/>
      <c r="D433" s="238"/>
      <c r="E433" s="181"/>
      <c r="F433" s="182"/>
      <c r="G433" s="217" t="s">
        <v>638</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638</v>
      </c>
      <c r="AC433" s="160"/>
      <c r="AD433" s="160"/>
      <c r="AE433" s="151" t="s">
        <v>638</v>
      </c>
      <c r="AF433" s="152"/>
      <c r="AG433" s="152"/>
      <c r="AH433" s="152"/>
      <c r="AI433" s="151" t="s">
        <v>638</v>
      </c>
      <c r="AJ433" s="152"/>
      <c r="AK433" s="152"/>
      <c r="AL433" s="152"/>
      <c r="AM433" s="151"/>
      <c r="AN433" s="152"/>
      <c r="AO433" s="152"/>
      <c r="AP433" s="153"/>
      <c r="AQ433" s="151" t="s">
        <v>638</v>
      </c>
      <c r="AR433" s="152"/>
      <c r="AS433" s="152"/>
      <c r="AT433" s="153"/>
      <c r="AU433" s="152" t="s">
        <v>638</v>
      </c>
      <c r="AV433" s="152"/>
      <c r="AW433" s="152"/>
      <c r="AX433" s="193"/>
      <c r="AY433">
        <f t="shared" ref="AY433:AY435" si="63">$AY$431</f>
        <v>1</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638</v>
      </c>
      <c r="AC434" s="209"/>
      <c r="AD434" s="209"/>
      <c r="AE434" s="151" t="s">
        <v>638</v>
      </c>
      <c r="AF434" s="152"/>
      <c r="AG434" s="152"/>
      <c r="AH434" s="153"/>
      <c r="AI434" s="151" t="s">
        <v>638</v>
      </c>
      <c r="AJ434" s="152"/>
      <c r="AK434" s="152"/>
      <c r="AL434" s="152"/>
      <c r="AM434" s="151"/>
      <c r="AN434" s="152"/>
      <c r="AO434" s="152"/>
      <c r="AP434" s="153"/>
      <c r="AQ434" s="151" t="s">
        <v>638</v>
      </c>
      <c r="AR434" s="152"/>
      <c r="AS434" s="152"/>
      <c r="AT434" s="153"/>
      <c r="AU434" s="152" t="s">
        <v>638</v>
      </c>
      <c r="AV434" s="152"/>
      <c r="AW434" s="152"/>
      <c r="AX434" s="193"/>
      <c r="AY434">
        <f t="shared" si="63"/>
        <v>1</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638</v>
      </c>
      <c r="AF435" s="152"/>
      <c r="AG435" s="152"/>
      <c r="AH435" s="153"/>
      <c r="AI435" s="151" t="s">
        <v>638</v>
      </c>
      <c r="AJ435" s="152"/>
      <c r="AK435" s="152"/>
      <c r="AL435" s="152"/>
      <c r="AM435" s="151"/>
      <c r="AN435" s="152"/>
      <c r="AO435" s="152"/>
      <c r="AP435" s="153"/>
      <c r="AQ435" s="151" t="s">
        <v>638</v>
      </c>
      <c r="AR435" s="152"/>
      <c r="AS435" s="152"/>
      <c r="AT435" s="153"/>
      <c r="AU435" s="152" t="s">
        <v>638</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638</v>
      </c>
      <c r="AF457" s="163"/>
      <c r="AG457" s="164" t="s">
        <v>185</v>
      </c>
      <c r="AH457" s="187"/>
      <c r="AI457" s="201"/>
      <c r="AJ457" s="201"/>
      <c r="AK457" s="201"/>
      <c r="AL457" s="202"/>
      <c r="AM457" s="201"/>
      <c r="AN457" s="201"/>
      <c r="AO457" s="201"/>
      <c r="AP457" s="202"/>
      <c r="AQ457" s="216" t="s">
        <v>638</v>
      </c>
      <c r="AR457" s="163"/>
      <c r="AS457" s="164" t="s">
        <v>185</v>
      </c>
      <c r="AT457" s="187"/>
      <c r="AU457" s="163" t="s">
        <v>638</v>
      </c>
      <c r="AV457" s="163"/>
      <c r="AW457" s="164" t="s">
        <v>175</v>
      </c>
      <c r="AX457" s="165"/>
      <c r="AY457">
        <f>$AY$456</f>
        <v>1</v>
      </c>
    </row>
    <row r="458" spans="1:51" ht="23.25" hidden="1" customHeight="1" x14ac:dyDescent="0.15">
      <c r="A458" s="973"/>
      <c r="B458" s="238"/>
      <c r="C458" s="237"/>
      <c r="D458" s="238"/>
      <c r="E458" s="181"/>
      <c r="F458" s="182"/>
      <c r="G458" s="217" t="s">
        <v>638</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638</v>
      </c>
      <c r="AC458" s="160"/>
      <c r="AD458" s="160"/>
      <c r="AE458" s="151" t="s">
        <v>638</v>
      </c>
      <c r="AF458" s="152"/>
      <c r="AG458" s="152"/>
      <c r="AH458" s="152"/>
      <c r="AI458" s="151" t="s">
        <v>638</v>
      </c>
      <c r="AJ458" s="152"/>
      <c r="AK458" s="152"/>
      <c r="AL458" s="152"/>
      <c r="AM458" s="151"/>
      <c r="AN458" s="152"/>
      <c r="AO458" s="152"/>
      <c r="AP458" s="153"/>
      <c r="AQ458" s="151" t="s">
        <v>638</v>
      </c>
      <c r="AR458" s="152"/>
      <c r="AS458" s="152"/>
      <c r="AT458" s="153"/>
      <c r="AU458" s="152" t="s">
        <v>638</v>
      </c>
      <c r="AV458" s="152"/>
      <c r="AW458" s="152"/>
      <c r="AX458" s="193"/>
      <c r="AY458">
        <f t="shared" ref="AY458:AY460" si="68">$AY$456</f>
        <v>1</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638</v>
      </c>
      <c r="AC459" s="209"/>
      <c r="AD459" s="209"/>
      <c r="AE459" s="151" t="s">
        <v>638</v>
      </c>
      <c r="AF459" s="152"/>
      <c r="AG459" s="152"/>
      <c r="AH459" s="153"/>
      <c r="AI459" s="151" t="s">
        <v>638</v>
      </c>
      <c r="AJ459" s="152"/>
      <c r="AK459" s="152"/>
      <c r="AL459" s="152"/>
      <c r="AM459" s="151"/>
      <c r="AN459" s="152"/>
      <c r="AO459" s="152"/>
      <c r="AP459" s="153"/>
      <c r="AQ459" s="151" t="s">
        <v>638</v>
      </c>
      <c r="AR459" s="152"/>
      <c r="AS459" s="152"/>
      <c r="AT459" s="153"/>
      <c r="AU459" s="152" t="s">
        <v>638</v>
      </c>
      <c r="AV459" s="152"/>
      <c r="AW459" s="152"/>
      <c r="AX459" s="193"/>
      <c r="AY459">
        <f t="shared" si="68"/>
        <v>1</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638</v>
      </c>
      <c r="AF460" s="152"/>
      <c r="AG460" s="152"/>
      <c r="AH460" s="153"/>
      <c r="AI460" s="151" t="s">
        <v>638</v>
      </c>
      <c r="AJ460" s="152"/>
      <c r="AK460" s="152"/>
      <c r="AL460" s="152"/>
      <c r="AM460" s="151"/>
      <c r="AN460" s="152"/>
      <c r="AO460" s="152"/>
      <c r="AP460" s="153"/>
      <c r="AQ460" s="151" t="s">
        <v>638</v>
      </c>
      <c r="AR460" s="152"/>
      <c r="AS460" s="152"/>
      <c r="AT460" s="153"/>
      <c r="AU460" s="152" t="s">
        <v>638</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665</v>
      </c>
      <c r="AE702" s="875"/>
      <c r="AF702" s="875"/>
      <c r="AG702" s="864" t="s">
        <v>670</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665</v>
      </c>
      <c r="AE703" s="170"/>
      <c r="AF703" s="170"/>
      <c r="AG703" s="648" t="s">
        <v>671</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665</v>
      </c>
      <c r="AE704" s="567"/>
      <c r="AF704" s="567"/>
      <c r="AG704" s="409" t="s">
        <v>671</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665</v>
      </c>
      <c r="AE705" s="717"/>
      <c r="AF705" s="717"/>
      <c r="AG705" s="175" t="s">
        <v>672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673</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673</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674</v>
      </c>
      <c r="AE708" s="652"/>
      <c r="AF708" s="652"/>
      <c r="AG708" s="507" t="s">
        <v>666</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665</v>
      </c>
      <c r="AE709" s="170"/>
      <c r="AF709" s="170"/>
      <c r="AG709" s="648" t="s">
        <v>677</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674</v>
      </c>
      <c r="AE710" s="170"/>
      <c r="AF710" s="170"/>
      <c r="AG710" s="648" t="s">
        <v>666</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665</v>
      </c>
      <c r="AE711" s="170"/>
      <c r="AF711" s="170"/>
      <c r="AG711" s="648" t="s">
        <v>678</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665</v>
      </c>
      <c r="AE712" s="567"/>
      <c r="AF712" s="567"/>
      <c r="AG712" s="575" t="s">
        <v>676</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674</v>
      </c>
      <c r="AE713" s="170"/>
      <c r="AF713" s="171"/>
      <c r="AG713" s="648" t="s">
        <v>666</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665</v>
      </c>
      <c r="AE714" s="573"/>
      <c r="AF714" s="574"/>
      <c r="AG714" s="673" t="s">
        <v>678</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674</v>
      </c>
      <c r="AE715" s="652"/>
      <c r="AF715" s="758"/>
      <c r="AG715" s="507" t="s">
        <v>666</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674</v>
      </c>
      <c r="AE716" s="740"/>
      <c r="AF716" s="740"/>
      <c r="AG716" s="648" t="s">
        <v>666</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665</v>
      </c>
      <c r="AE717" s="170"/>
      <c r="AF717" s="170"/>
      <c r="AG717" s="648" t="s">
        <v>679</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665</v>
      </c>
      <c r="AE718" s="170"/>
      <c r="AF718" s="170"/>
      <c r="AG718" s="178" t="s">
        <v>680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c r="AE719" s="652"/>
      <c r="AF719" s="652"/>
      <c r="AG719" s="175" t="s">
        <v>325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685</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103.5" customHeight="1" thickBot="1" x14ac:dyDescent="0.2">
      <c r="A727" s="604"/>
      <c r="B727" s="605"/>
      <c r="C727" s="679" t="s">
        <v>56</v>
      </c>
      <c r="D727" s="680"/>
      <c r="E727" s="680"/>
      <c r="F727" s="681"/>
      <c r="G727" s="776" t="s">
        <v>682</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136</v>
      </c>
      <c r="B731" s="600"/>
      <c r="C731" s="600"/>
      <c r="D731" s="600"/>
      <c r="E731" s="601"/>
      <c r="F731" s="664" t="s">
        <v>689</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691</v>
      </c>
      <c r="B733" s="600"/>
      <c r="C733" s="600"/>
      <c r="D733" s="600"/>
      <c r="E733" s="601"/>
      <c r="F733" s="747" t="s">
        <v>692</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657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658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659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657</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660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661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662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663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c r="J746" s="98"/>
      <c r="K746" s="85" t="str">
        <f>IF(I746="","","-")</f>
        <v/>
      </c>
      <c r="L746" s="89">
        <v>390</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424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hidden="1"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thickBot="1" x14ac:dyDescent="0.2">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1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665</v>
      </c>
      <c r="H2" s="13" t="str">
        <f>IF(G2="","",F2)</f>
        <v>一般会計</v>
      </c>
      <c r="I2" s="13" t="str">
        <f>IF(H2="","",IF(I1&lt;&gt;"",CONCATENATE(I1,"、",H2),H2))</f>
        <v>一般会計</v>
      </c>
      <c r="K2" s="14" t="s">
        <v>102</v>
      </c>
      <c r="L2" s="15"/>
      <c r="M2" s="13" t="str">
        <f>IF(L2="","",K2)</f>
        <v/>
      </c>
      <c r="N2" s="13" t="str">
        <f>IF(M2="","",IF(N1&lt;&gt;"",CONCATENATE(N1,"、",M2),M2))</f>
        <v/>
      </c>
      <c r="O2" s="13"/>
      <c r="P2" s="12" t="s">
        <v>73</v>
      </c>
      <c r="Q2" s="17" t="s">
        <v>665</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665</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665</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健太</dc:creator>
  <cp:lastModifiedBy>ㅤ</cp:lastModifiedBy>
  <cp:lastPrinted>2021-08-27T05:47:29Z</cp:lastPrinted>
  <dcterms:created xsi:type="dcterms:W3CDTF">2012-03-13T00:50:25Z</dcterms:created>
  <dcterms:modified xsi:type="dcterms:W3CDTF">2021-08-27T06:06:32Z</dcterms:modified>
</cp:coreProperties>
</file>