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61760F68-6B06-4054-B666-C07E8262D5F3}" xr6:coauthVersionLast="36" xr6:coauthVersionMax="36" xr10:uidLastSave="{00000000-0000-0000-0000-000000000000}"/>
  <bookViews>
    <workbookView xWindow="0" yWindow="0" windowWidth="19200" windowHeight="6855"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38" i="3"/>
  <c r="AY640" i="3" s="1"/>
  <c r="AY633" i="3"/>
  <c r="AY637" i="3" s="1"/>
  <c r="AY628" i="3"/>
  <c r="AY629" i="3" s="1"/>
  <c r="AY623" i="3"/>
  <c r="AY627" i="3" s="1"/>
  <c r="AY618" i="3"/>
  <c r="AY621" i="3" s="1"/>
  <c r="AY613" i="3"/>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16" i="3"/>
  <c r="AY644" i="3"/>
  <c r="AY645" i="3"/>
  <c r="AY23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<sst xmlns="http://schemas.openxmlformats.org/spreadsheetml/2006/main" count="2322" uniqueCount="671">
  <si>
    <t>事業番号</t>
    <rPh sb="0" eb="2">
      <t>ジギョウ</t>
    </rPh>
    <rPh sb="2" eb="4">
      <t>バンゴウ</t>
    </rPh>
    <phoneticPr fontId="5"/>
  </si>
  <si>
    <t>-</t>
    <phoneticPr fontId="5"/>
  </si>
  <si>
    <t>国交</t>
    <rPh sb="0" eb="2">
      <t>コッコウ</t>
    </rPh>
    <phoneticPr fontId="5"/>
  </si>
  <si>
    <t>令和3年度行政事業レビューシート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</si>
  <si>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</si>
  <si>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</si>
  <si>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</si>
  <si>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</si>
  <si>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免疫性を考慮した降雨指標に応じた崩壊生産土砂量の予測に関する検討</t>
  </si>
  <si>
    <t>担当部局庁</t>
    <phoneticPr fontId="5"/>
  </si>
  <si>
    <t>国土技術政策総合研究所</t>
  </si>
  <si>
    <t>作成責任者</t>
    <rPh sb="0" eb="2">
      <t>サクセイ</t>
    </rPh>
    <rPh sb="2" eb="5">
      <t>セキニンシャ</t>
    </rPh>
    <phoneticPr fontId="5"/>
  </si>
  <si>
    <t>事業開始年度</t>
    <rPh sb="4" eb="6">
      <t>ネンド</t>
    </rPh>
    <phoneticPr fontId="5"/>
  </si>
  <si>
    <t>令和2年度</t>
  </si>
  <si>
    <t>事業終了
（予定）年度</t>
    <rPh sb="0" eb="2">
      <t>ジギョウ</t>
    </rPh>
    <rPh sb="2" eb="4">
      <t>シュウリョウ</t>
    </rPh>
    <rPh sb="6" eb="8">
      <t>ヨテイ</t>
    </rPh>
    <rPh sb="9" eb="11">
      <t>ネンド</t>
    </rPh>
    <phoneticPr fontId="5"/>
  </si>
  <si>
    <t>令和3年度</t>
    <phoneticPr fontId="5"/>
  </si>
  <si>
    <t>担当課室</t>
    <rPh sb="0" eb="2">
      <t>タントウ</t>
    </rPh>
    <rPh sb="2" eb="3">
      <t>カ</t>
    </rPh>
    <rPh sb="3" eb="4">
      <t>シツ</t>
    </rPh>
    <phoneticPr fontId="5"/>
  </si>
  <si>
    <t>土砂災害研究部　砂防研究室</t>
  </si>
  <si>
    <t>室長　山越 隆雄</t>
  </si>
  <si>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</si>
  <si>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</si>
  <si>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t>
  </si>
  <si>
    <t>関係する
計画、通知等</t>
    <phoneticPr fontId="5"/>
  </si>
  <si>
    <t>河川砂防技術基準調査編（H26.4）</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</si>
  <si>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</si>
  <si>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</si>
  <si>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</si>
  <si>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 xml:space="preserve">平成29年九州北部豪雨や平成30年7月豪雨等において、土砂・洪水氾濫被害が頻発している。土砂・洪水氾濫は斜面崩壊が多発した地域で発生し甚大な被害をもたらすため、崩壊土砂量を精度良く予測する必要があるが、斜面崩壊の発生・非発生は不確実性が高く、過去の降雨履歴が一因として影響していることが考えられる。近年、気候変動による影響が顕在化しつつあることから、過去の降雨履歴（免疫性）を考慮した降雨指標に基づく崩壊土砂量予測の精度の向上を図ることを目的とする。
</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</si>
  <si>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</si>
  <si>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xml:space="preserve">過去の降雨履歴（降雨の免疫性）が斜面崩壊に与える影響を考慮した崩壊生産土砂量の予測精度の向上のための調査研究を実施する。 </t>
  </si>
  <si>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</si>
  <si>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</si>
  <si>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平成30年度</t>
    <rPh sb="0" eb="2">
      <t>ヘイセイ</t>
    </rPh>
    <phoneticPr fontId="5"/>
  </si>
  <si>
    <t>令和元年度</t>
    <rPh sb="0" eb="2">
      <t>レイワ</t>
    </rPh>
    <rPh sb="2" eb="3">
      <t>ガン</t>
    </rPh>
    <phoneticPr fontId="5"/>
  </si>
  <si>
    <t>令和2年度</t>
    <rPh sb="0" eb="2">
      <t>レイワ</t>
    </rPh>
    <phoneticPr fontId="5"/>
  </si>
  <si>
    <t>令和3年度</t>
    <rPh sb="0" eb="2">
      <t>レイワ</t>
    </rPh>
    <phoneticPr fontId="5"/>
  </si>
  <si>
    <t>令和4年度要求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</si>
  <si>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</si>
  <si>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</si>
  <si>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t>
  </si>
  <si>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</si>
  <si>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</si>
  <si>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</si>
  <si>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</si>
  <si>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</si>
  <si>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</si>
  <si>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</si>
  <si>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</si>
  <si>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令和3・4年度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</si>
  <si>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</si>
  <si>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令和3年度当初予算</t>
    <rPh sb="0" eb="2">
      <t>レイワ</t>
    </rPh>
    <phoneticPr fontId="5"/>
  </si>
  <si>
    <t>令和4年度要求</t>
    <rPh sb="0" eb="2">
      <t>レイワ</t>
    </rPh>
    <phoneticPr fontId="5"/>
  </si>
  <si>
    <t>主な増減理由</t>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</si>
  <si>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</si>
  <si>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</si>
  <si>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</si>
  <si>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</si>
  <si>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</si>
  <si>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令和2年度</t>
    <rPh sb="0" eb="2">
      <t>レイワ</t>
    </rPh>
    <rPh sb="3" eb="5">
      <t>ネンド</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</si>
  <si>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</si>
  <si>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</si>
  <si>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</si>
  <si>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</si>
  <si>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「河床変動計算を用いた土砂・洪水氾濫対策に関する砂防施設配置検討の手引き（案）」に関する技術資料を1本策定する</t>
    <phoneticPr fontId="5"/>
  </si>
  <si>
    <t>・「河床変動計算を用いた土砂・洪水氾濫対策に関する砂防施設配置検討の手引き（案）」に関する技術資料の策定数</t>
  </si>
  <si>
    <t>成果実績</t>
    <rPh sb="0" eb="2">
      <t>セイカ</t>
    </rPh>
    <rPh sb="2" eb="4">
      <t>ジッセキ</t>
    </rPh>
    <phoneticPr fontId="5"/>
  </si>
  <si>
    <t>本</t>
  </si>
  <si>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</si>
  <si>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</si>
  <si>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</si>
  <si>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</si>
  <si>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国土技術政策総合研究所調べ</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</si>
  <si>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</si>
  <si>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</si>
  <si>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</si>
  <si>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</si>
  <si>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</si>
  <si>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</si>
  <si>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</si>
  <si>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</si>
  <si>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</si>
  <si>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</si>
  <si>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</si>
  <si>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</si>
  <si>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</si>
  <si>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</si>
  <si>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</si>
  <si>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</si>
  <si>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</si>
  <si>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</si>
  <si>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</si>
  <si>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</si>
  <si>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</si>
  <si>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</si>
  <si>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</si>
  <si>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3年度
活動見込</t>
    <rPh sb="4" eb="6">
      <t>カツドウ</t>
    </rPh>
    <rPh sb="6" eb="8">
      <t>ミコ</t>
    </rPh>
    <phoneticPr fontId="5"/>
  </si>
  <si>
    <t>4年度
活動見込</t>
    <rPh sb="4" eb="6">
      <t>カツドウ</t>
    </rPh>
    <rPh sb="6" eb="8">
      <t>ミコ</t>
    </rPh>
    <phoneticPr fontId="5"/>
  </si>
  <si>
    <t>免疫性を考慮した降雨指標に基づく崩壊土砂量の予測に関する研究項目の終了件数</t>
  </si>
  <si>
    <t>活動実績</t>
    <rPh sb="0" eb="2">
      <t>カツドウ</t>
    </rPh>
    <rPh sb="2" eb="4">
      <t>ジッセキ</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</si>
  <si>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</si>
  <si>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</si>
  <si>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</si>
  <si>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3年度活動見込</t>
    <rPh sb="3" eb="5">
      <t>カツドウ</t>
    </rPh>
    <rPh sb="5" eb="7">
      <t>ミコ</t>
    </rPh>
    <phoneticPr fontId="5"/>
  </si>
  <si>
    <t>執行額（百万円）／　免疫性を考慮した降雨指標に基づく崩壊土砂量の予測に関する研究項目　　　　　　</t>
    <phoneticPr fontId="5"/>
  </si>
  <si>
    <t>百万円／件</t>
  </si>
  <si>
    <t>計算式</t>
    <rPh sb="0" eb="2">
      <t>ケイサン</t>
    </rPh>
    <rPh sb="2" eb="3">
      <t>シキ</t>
    </rPh>
    <phoneticPr fontId="5"/>
  </si>
  <si>
    <t>　　/</t>
    <phoneticPr fontId="5"/>
  </si>
  <si>
    <t>4百万円/1</t>
    <rPh sb="1" eb="2">
      <t>ヒャク</t>
    </rPh>
    <rPh sb="2" eb="4">
      <t>マンエン</t>
    </rPh>
    <phoneticPr fontId="5"/>
  </si>
  <si>
    <t>20百万円/2</t>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</si>
  <si>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</si>
  <si>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</si>
  <si>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</si>
  <si>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</si>
  <si>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</si>
  <si>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11 ICTの利活用及び技術研究開発の推進</t>
  </si>
  <si>
    <t>施策</t>
    <phoneticPr fontId="5"/>
  </si>
  <si>
    <t>41 技術研究開発を推進する</t>
  </si>
  <si>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</si>
  <si>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</si>
  <si>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</si>
  <si>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目標を達成した技術研究開発課題の割合</t>
  </si>
  <si>
    <t>実績値</t>
    <rPh sb="0" eb="3">
      <t>ジッセキチ</t>
    </rPh>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</si>
  <si>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</si>
  <si>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</si>
  <si>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</si>
  <si>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</si>
  <si>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</si>
  <si>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</si>
  <si>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国土交通省が実施している技術研究開発課題を効果的・効率的に推進することに資する。</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</si>
  <si>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</si>
  <si>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</si>
  <si>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</si>
  <si>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</si>
  <si>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</si>
  <si>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</si>
  <si>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2年度</t>
    <phoneticPr fontId="5"/>
  </si>
  <si>
    <t>3年度</t>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</si>
  <si>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</si>
  <si>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</si>
  <si>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</si>
  <si>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</si>
  <si>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</si>
  <si>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</si>
  <si>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</si>
  <si>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</si>
  <si>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</si>
  <si>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</si>
  <si>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</si>
  <si>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</si>
  <si>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平成30年11月に閣議決定された気候変動適応計画で謳われている、土砂災害の発生頻度の増加への対策に対応する調査研究であり、国民や社会のニーズを的確に反映している。</t>
    <rPh sb="0" eb="2">
      <t>ヘイセイ</t>
    </rPh>
    <phoneticPr fontId="5"/>
  </si>
  <si>
    <t>地方自治体、民間等に委ねることができない事業なのか。</t>
    <phoneticPr fontId="5"/>
  </si>
  <si>
    <t>国が計画策定、施設設計、工事施工を実施する土砂・洪水氾濫対策計画の検討・立案に寄与することからも、国自らが国費によって行う必要がある。</t>
    <rPh sb="2" eb="4">
      <t>ケイカク</t>
    </rPh>
    <rPh sb="4" eb="6">
      <t>サクテイ</t>
    </rPh>
    <rPh sb="7" eb="9">
      <t>シセツ</t>
    </rPh>
    <rPh sb="9" eb="11">
      <t>セッケイ</t>
    </rPh>
    <rPh sb="12" eb="14">
      <t>コウジ</t>
    </rPh>
    <rPh sb="14" eb="16">
      <t>セコウ</t>
    </rPh>
    <rPh sb="17" eb="19">
      <t>ジッシ</t>
    </rPh>
    <phoneticPr fontId="5"/>
  </si>
  <si>
    <t>政策目的の達成手段として必要かつ適切な事業か。政策体系の中で優先度の高い事業か。</t>
    <phoneticPr fontId="5"/>
  </si>
  <si>
    <t>近年、気候変動の顕在化によって土砂・洪水氾濫が頻発しており、土砂・洪水氾濫の発生要因である山地域における土砂生産の予測の精度向上を図り、土砂・洪水氾濫対策計画の充実を図ることが急務であるため、優先度の高い事業である。</t>
    <rPh sb="3" eb="5">
      <t>キコウ</t>
    </rPh>
    <rPh sb="5" eb="7">
      <t>ヘンドウ</t>
    </rPh>
    <rPh sb="8" eb="11">
      <t>ケンザイカ</t>
    </rPh>
    <rPh sb="15" eb="17">
      <t>ドシャ</t>
    </rPh>
    <rPh sb="18" eb="20">
      <t>コウズイ</t>
    </rPh>
    <rPh sb="20" eb="22">
      <t>ハンラン</t>
    </rPh>
    <rPh sb="23" eb="25">
      <t>ヒンパツ</t>
    </rPh>
    <rPh sb="30" eb="32">
      <t>ドシャ</t>
    </rPh>
    <rPh sb="33" eb="35">
      <t>コウズイ</t>
    </rPh>
    <rPh sb="35" eb="37">
      <t>ハンラン</t>
    </rPh>
    <rPh sb="38" eb="40">
      <t>ハッセイ</t>
    </rPh>
    <rPh sb="40" eb="42">
      <t>ヨウイン</t>
    </rPh>
    <rPh sb="45" eb="48">
      <t>サンチイキ</t>
    </rPh>
    <rPh sb="52" eb="54">
      <t>ドシャ</t>
    </rPh>
    <rPh sb="54" eb="56">
      <t>セイサン</t>
    </rPh>
    <rPh sb="57" eb="59">
      <t>ヨソク</t>
    </rPh>
    <rPh sb="60" eb="62">
      <t>セイド</t>
    </rPh>
    <rPh sb="62" eb="64">
      <t>コウジョウ</t>
    </rPh>
    <rPh sb="65" eb="66">
      <t>ハカ</t>
    </rPh>
    <rPh sb="68" eb="70">
      <t>ドシャ</t>
    </rPh>
    <rPh sb="71" eb="73">
      <t>コウズイ</t>
    </rPh>
    <rPh sb="73" eb="75">
      <t>ハンラン</t>
    </rPh>
    <rPh sb="75" eb="77">
      <t>タイサク</t>
    </rPh>
    <rPh sb="77" eb="79">
      <t>ケイカク</t>
    </rPh>
    <rPh sb="80" eb="82">
      <t>ジュウジツ</t>
    </rPh>
    <rPh sb="83" eb="84">
      <t>ハカ</t>
    </rPh>
    <rPh sb="88" eb="90">
      <t>キュウム</t>
    </rPh>
    <phoneticPr fontId="5"/>
  </si>
  <si>
    <t>事業の効率性</t>
    <phoneticPr fontId="5"/>
  </si>
  <si>
    <t>競争性が確保されているなど支出先の選定は妥当か。　</t>
    <phoneticPr fontId="5"/>
  </si>
  <si>
    <t>調査内容が専門的かつ高度であることから、第三者機関である技術提案評価審査会に諮ったうえで、支出先を選定しており、妥当性や競争性を確保している。</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</si>
  <si>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</si>
  <si>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</si>
  <si>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</si>
  <si>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</si>
  <si>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</si>
  <si>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</si>
  <si>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5"/>
  </si>
  <si>
    <t>資金の流れの中間段階での支出は合理的なものとなっているか。</t>
    <phoneticPr fontId="5"/>
  </si>
  <si>
    <t>費目・使途が事業目的に即し真に必要なものに限定されているか。</t>
    <phoneticPr fontId="5"/>
  </si>
  <si>
    <t>事業に必要な経費のみに支出している。</t>
    <rPh sb="0" eb="2">
      <t>ジギョウ</t>
    </rPh>
    <rPh sb="3" eb="5">
      <t>ヒツヨウ</t>
    </rPh>
    <rPh sb="6" eb="8">
      <t>ケイヒ</t>
    </rPh>
    <rPh sb="11" eb="13">
      <t>シシュツ</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</si>
  <si>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</si>
  <si>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</si>
  <si>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</si>
  <si>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競争性を高めるため、参加資格の拡大などに努めている。</t>
  </si>
  <si>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</si>
  <si>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</si>
  <si>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</si>
  <si>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</si>
  <si>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一部R3に繰り越したが、当初見込みの活動実績があげられる予定である。</t>
    <rPh sb="0" eb="2">
      <t>イチブ</t>
    </rPh>
    <rPh sb="5" eb="6">
      <t>ク</t>
    </rPh>
    <rPh sb="7" eb="8">
      <t>コ</t>
    </rPh>
    <rPh sb="12" eb="14">
      <t>トウショ</t>
    </rPh>
    <rPh sb="14" eb="16">
      <t>ミコ</t>
    </rPh>
    <rPh sb="18" eb="20">
      <t>カツドウ</t>
    </rPh>
    <rPh sb="20" eb="22">
      <t>ジッセキ</t>
    </rPh>
    <rPh sb="28" eb="30">
      <t>ヨテイ</t>
    </rPh>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</si>
  <si>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</si>
  <si>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</si>
  <si>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</si>
  <si>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</si>
  <si>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</si>
  <si>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</si>
  <si>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</si>
  <si>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</si>
  <si>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業務発注にあたっては、企画競争により競争性の確保に努めた。</t>
    <phoneticPr fontId="5"/>
  </si>
  <si>
    <t>改善の
方向性</t>
    <rPh sb="0" eb="2">
      <t>カイゼン</t>
    </rPh>
    <rPh sb="4" eb="7">
      <t>ホウコウセイ</t>
    </rPh>
    <phoneticPr fontId="5"/>
  </si>
  <si>
    <t>見込みに見合った活動実績があげられるよう、事業執行に取り組む</t>
    <phoneticPr fontId="5"/>
  </si>
  <si>
    <t>外部有識者の所見</t>
    <rPh sb="0" eb="2">
      <t>ガイブ</t>
    </rPh>
    <rPh sb="2" eb="5">
      <t>ユウシキシャ</t>
    </rPh>
    <rPh sb="6" eb="8">
      <t>ショケン</t>
    </rPh>
    <phoneticPr fontId="5"/>
  </si>
  <si>
    <t>すべての事業費が「レーザ計測を用いた高精度な土砂収支図作成に向けた分析業務」に投じられているが、この業務が「免疫性を考慮した降雨指標に応じた崩壊生産土砂量の予測に関する検討」においてどのような位置づけにあるのかがわかりにくい。２か年の事業実施の全体像を示す指標になっていないと感じた。</t>
  </si>
  <si>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</si>
  <si>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</si>
  <si>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</si>
  <si>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</si>
  <si>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</si>
  <si>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</si>
  <si>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</si>
  <si>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</si>
  <si>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</si>
  <si>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</si>
  <si>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</si>
  <si>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</si>
  <si>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令和元年度</t>
    <rPh sb="0" eb="2">
      <t>レイワ</t>
    </rPh>
    <rPh sb="2" eb="4">
      <t>ガンネン</t>
    </rPh>
    <rPh sb="4" eb="5">
      <t>ド</t>
    </rPh>
    <phoneticPr fontId="5"/>
  </si>
  <si>
    <t>国土交通省</t>
    <rPh sb="0" eb="2">
      <t>コクド</t>
    </rPh>
    <rPh sb="2" eb="5">
      <t>コウツウショウ</t>
    </rPh>
    <phoneticPr fontId="5"/>
  </si>
  <si>
    <t>新02</t>
    <rPh sb="0" eb="1">
      <t>シン</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</si>
  <si>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</si>
  <si>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</si>
  <si>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</si>
  <si>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A.国際航業株式会社</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</si>
  <si>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</si>
  <si>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</si>
  <si>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</si>
  <si>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</si>
  <si>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役務費</t>
  </si>
  <si>
    <t>レーザ計測を用いた高精度な土砂収支図作成に向けた分析業務</t>
  </si>
  <si>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</si>
  <si>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</si>
  <si>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</si>
  <si>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</si>
  <si>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</si>
  <si>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</si>
  <si>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</si>
  <si>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</si>
  <si>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</si>
  <si>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</si>
  <si>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</si>
  <si>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</si>
  <si>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</si>
  <si>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</si>
  <si>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</si>
  <si>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</si>
  <si>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</si>
  <si>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国際航業株式会社</t>
  </si>
  <si>
    <t>随意契約
（企画競争）</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</si>
  <si>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</si>
  <si>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</si>
  <si>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</si>
  <si>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</si>
  <si>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</si>
  <si>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</si>
  <si>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</si>
  <si>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</si>
  <si>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</si>
  <si>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</si>
  <si>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</si>
  <si>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</si>
  <si>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</si>
  <si>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</si>
  <si>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</si>
  <si>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</si>
  <si>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</si>
  <si>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</si>
  <si>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</si>
  <si>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</si>
  <si>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</si>
  <si>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</si>
  <si>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</si>
  <si>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</si>
  <si>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</si>
  <si>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</si>
  <si>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</si>
  <si>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</si>
  <si>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</si>
  <si>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</si>
  <si>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</si>
  <si>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</si>
  <si>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</si>
  <si>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</si>
  <si>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</si>
  <si>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</si>
  <si>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</si>
  <si>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</si>
  <si>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</si>
  <si>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</si>
  <si>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</si>
  <si>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</si>
  <si>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</si>
  <si>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</si>
  <si>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新21</t>
    <rPh sb="0" eb="1">
      <t>シン</t>
    </rPh>
    <phoneticPr fontId="5"/>
  </si>
  <si>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</si>
  <si>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</si>
  <si>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</si>
  <si>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</si>
  <si>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</si>
  <si>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</si>
  <si>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</si>
  <si>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</si>
  <si>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</si>
  <si>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</si>
  <si>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</si>
  <si>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</si>
  <si>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</si>
  <si>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新22</t>
    <rPh sb="0" eb="1">
      <t>シン</t>
    </rPh>
    <phoneticPr fontId="5"/>
  </si>
  <si>
    <t>内閣府</t>
    <phoneticPr fontId="5"/>
  </si>
  <si>
    <t>昭和2年度</t>
    <rPh sb="0" eb="2">
      <t>ショウワ</t>
    </rPh>
    <rPh sb="3" eb="4">
      <t>ネン</t>
    </rPh>
    <rPh sb="4" eb="5">
      <t>ド</t>
    </rPh>
    <phoneticPr fontId="22"/>
  </si>
  <si>
    <t>1927年度</t>
    <rPh sb="4" eb="6">
      <t>ネンド</t>
    </rPh>
    <rPh sb="5" eb="6">
      <t>ド</t>
    </rPh>
    <phoneticPr fontId="22"/>
  </si>
  <si>
    <t>令和3年度</t>
    <rPh sb="0" eb="2">
      <t>レイワ</t>
    </rPh>
    <rPh sb="3" eb="4">
      <t>ネン</t>
    </rPh>
    <rPh sb="4" eb="5">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</si>
  <si>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</si>
  <si>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</si>
  <si>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</si>
  <si>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</si>
  <si>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</si>
  <si>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</si>
  <si>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</si>
  <si>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</si>
  <si>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</si>
  <si>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</si>
  <si>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</si>
  <si>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</si>
  <si>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</si>
  <si>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</si>
  <si>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</si>
  <si>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</si>
  <si>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</si>
  <si>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</si>
  <si>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</si>
  <si>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</si>
  <si>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</si>
  <si>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</si>
  <si>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</si>
  <si>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</si>
  <si>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</si>
  <si>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</si>
  <si>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</si>
  <si>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</si>
  <si>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</si>
  <si>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</si>
  <si>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</si>
  <si>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</si>
  <si>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</si>
  <si>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</si>
  <si>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</si>
  <si>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</si>
  <si>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</si>
  <si>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</si>
  <si>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</si>
  <si>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</si>
  <si>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</si>
  <si>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</si>
  <si>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</si>
  <si>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</si>
  <si>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</si>
  <si>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</si>
  <si>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金融庁</t>
    <phoneticPr fontId="5"/>
  </si>
  <si>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</si>
  <si>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</si>
  <si>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</si>
  <si>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</si>
  <si>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</si>
  <si>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</si>
  <si>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</si>
  <si>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</si>
  <si>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</si>
  <si>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</si>
  <si>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消費者庁</t>
    <phoneticPr fontId="5"/>
  </si>
  <si>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</si>
  <si>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</si>
  <si>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</si>
  <si>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</si>
  <si>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</si>
  <si>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</si>
  <si>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</si>
  <si>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</si>
  <si>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</si>
  <si>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</si>
  <si>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</si>
  <si>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</si>
  <si>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</si>
  <si>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</si>
  <si>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</si>
  <si>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</si>
  <si>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</si>
  <si>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</si>
  <si>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</si>
  <si>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</si>
  <si>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</si>
  <si>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</si>
  <si>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</si>
  <si>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</si>
  <si>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</si>
  <si>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</si>
  <si>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法務省</t>
    <phoneticPr fontId="5"/>
  </si>
  <si>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</si>
  <si>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</si>
  <si>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</si>
  <si>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</si>
  <si>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</si>
  <si>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</si>
  <si>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</si>
  <si>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</si>
  <si>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</si>
  <si>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</si>
  <si>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</si>
  <si>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</si>
  <si>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</si>
  <si>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5"/>
  </si>
  <si>
    <t>官房</t>
    <phoneticPr fontId="5"/>
  </si>
  <si>
    <t>財務省</t>
    <phoneticPr fontId="5"/>
  </si>
  <si>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</si>
  <si>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</si>
  <si>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</si>
  <si>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</si>
  <si>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</si>
  <si>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5"/>
  </si>
  <si>
    <t>府</t>
    <phoneticPr fontId="5"/>
  </si>
  <si>
    <t>文部科学省</t>
    <phoneticPr fontId="5"/>
  </si>
  <si>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</si>
  <si>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</si>
  <si>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</si>
  <si>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</si>
  <si>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</si>
  <si>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5"/>
  </si>
  <si>
    <t>個情</t>
    <rPh sb="1" eb="2">
      <t>ジョウ</t>
    </rPh>
    <phoneticPr fontId="5"/>
  </si>
  <si>
    <t>厚生労働省</t>
    <phoneticPr fontId="5"/>
  </si>
  <si>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</si>
  <si>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</si>
  <si>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</si>
  <si>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</si>
  <si>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</si>
  <si>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5"/>
  </si>
  <si>
    <t>公取</t>
    <phoneticPr fontId="5"/>
  </si>
  <si>
    <t>農林水産省</t>
    <phoneticPr fontId="5"/>
  </si>
  <si>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</si>
  <si>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</si>
  <si>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</si>
  <si>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</si>
  <si>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ＩＴ戦略</t>
  </si>
  <si>
    <t>年金特別会計厚生年金勘定</t>
    <rPh sb="2" eb="4">
      <t>トクベツ</t>
    </rPh>
    <rPh sb="4" eb="6">
      <t>カイケイ</t>
    </rPh>
    <phoneticPr fontId="5"/>
  </si>
  <si>
    <t>警察</t>
    <phoneticPr fontId="5"/>
  </si>
  <si>
    <t>経済産業省</t>
    <phoneticPr fontId="5"/>
  </si>
  <si>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</si>
  <si>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</si>
  <si>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</si>
  <si>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</si>
  <si>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クールジャパン</t>
  </si>
  <si>
    <t>年金特別会計健康勘定</t>
    <rPh sb="2" eb="4">
      <t>トクベツ</t>
    </rPh>
    <rPh sb="4" eb="6">
      <t>カイケイ</t>
    </rPh>
    <phoneticPr fontId="5"/>
  </si>
  <si>
    <t>金融</t>
    <phoneticPr fontId="5"/>
  </si>
  <si>
    <t>国土交通省</t>
    <phoneticPr fontId="5"/>
  </si>
  <si>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</si>
  <si>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</si>
  <si>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</si>
  <si>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</si>
  <si>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</si>
  <si>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</si>
  <si>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消費</t>
    <phoneticPr fontId="5"/>
  </si>
  <si>
    <t>環境省</t>
    <phoneticPr fontId="5"/>
  </si>
  <si>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</si>
  <si>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</si>
  <si>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</si>
  <si>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</si>
  <si>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地方創生</t>
    <phoneticPr fontId="5"/>
  </si>
  <si>
    <t>年金特別会計業務勘定</t>
    <rPh sb="2" eb="4">
      <t>トクベツ</t>
    </rPh>
    <rPh sb="4" eb="6">
      <t>カイケイ</t>
    </rPh>
    <phoneticPr fontId="5"/>
  </si>
  <si>
    <t>復興</t>
    <phoneticPr fontId="5"/>
  </si>
  <si>
    <t>原子力規制委員会</t>
    <phoneticPr fontId="5"/>
  </si>
  <si>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</si>
  <si>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</si>
  <si>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</si>
  <si>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</si>
  <si>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ＯＤＡ</t>
    <phoneticPr fontId="5"/>
  </si>
  <si>
    <t>食料安定供給特別会計農業経営安定勘定</t>
    <rPh sb="6" eb="8">
      <t>トクベツ</t>
    </rPh>
    <rPh sb="8" eb="10">
      <t>カイケイ</t>
    </rPh>
    <phoneticPr fontId="5"/>
  </si>
  <si>
    <t>総務</t>
    <phoneticPr fontId="5"/>
  </si>
  <si>
    <t>防衛省</t>
    <phoneticPr fontId="5"/>
  </si>
  <si>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</si>
  <si>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</si>
  <si>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</si>
  <si>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</si>
  <si>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</si>
  <si>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</si>
  <si>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法務</t>
    <phoneticPr fontId="5"/>
  </si>
  <si>
    <t>カジノ管理委員会</t>
    <rPh sb="3" eb="5">
      <t>カンリ</t>
    </rPh>
    <rPh sb="5" eb="8">
      <t>イインカイ</t>
    </rPh>
    <phoneticPr fontId="5"/>
  </si>
  <si>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</si>
  <si>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</si>
  <si>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</si>
  <si>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</si>
  <si>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</si>
  <si>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</si>
  <si>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外務</t>
    <phoneticPr fontId="5"/>
  </si>
  <si>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</si>
  <si>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</si>
  <si>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</si>
  <si>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</si>
  <si>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5"/>
  </si>
  <si>
    <t>財務</t>
    <rPh sb="0" eb="2">
      <t>ザイム</t>
    </rPh>
    <phoneticPr fontId="5"/>
  </si>
  <si>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</si>
  <si>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</si>
  <si>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</si>
  <si>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</si>
  <si>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5"/>
  </si>
  <si>
    <t>文科</t>
    <phoneticPr fontId="5"/>
  </si>
  <si>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</si>
  <si>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</si>
  <si>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</si>
  <si>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</si>
  <si>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5"/>
  </si>
  <si>
    <t>厚労</t>
    <phoneticPr fontId="5"/>
  </si>
  <si>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</si>
  <si>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</si>
  <si>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</si>
  <si>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</si>
  <si>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5"/>
  </si>
  <si>
    <t>農水</t>
    <phoneticPr fontId="5"/>
  </si>
  <si>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</si>
  <si>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</si>
  <si>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</si>
  <si>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</si>
  <si>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5"/>
  </si>
  <si>
    <t>国有林野事業債務管理特別会計</t>
    <phoneticPr fontId="5"/>
  </si>
  <si>
    <t>経産</t>
    <phoneticPr fontId="5"/>
  </si>
  <si>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</si>
  <si>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</si>
  <si>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</si>
  <si>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</si>
  <si>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5"/>
  </si>
  <si>
    <t>国交</t>
    <phoneticPr fontId="5"/>
  </si>
  <si>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</si>
  <si>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</si>
  <si>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</si>
  <si>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</si>
  <si>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5"/>
  </si>
  <si>
    <t>環境</t>
    <phoneticPr fontId="5"/>
  </si>
  <si>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</si>
  <si>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</si>
  <si>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</si>
  <si>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</si>
  <si>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5"/>
  </si>
  <si>
    <t>原規</t>
    <phoneticPr fontId="5"/>
  </si>
  <si>
    <t>昭和30年度</t>
    <rPh sb="0" eb="2">
      <t>ショウワ</t>
    </rPh>
    <rPh sb="4" eb="5">
      <t>ネン</t>
    </rPh>
    <rPh sb="5" eb="6">
      <t>ド</t>
    </rPh>
    <phoneticPr fontId="22"/>
  </si>
  <si>
    <t>1955年度</t>
    <rPh sb="4" eb="6">
      <t>ネンド</t>
    </rPh>
    <rPh sb="5" eb="6">
      <t>ド</t>
    </rPh>
    <phoneticPr fontId="22"/>
  </si>
  <si>
    <t>終了予定なし</t>
    <rPh sb="0" eb="2">
      <t>シュウリョウ</t>
    </rPh>
    <rPh sb="2" eb="4">
      <t>ヨテイ</t>
    </rPh>
    <phoneticPr fontId="22"/>
  </si>
  <si>
    <t>自動車安全特別会計自動車検査登録勘定</t>
    <phoneticPr fontId="5"/>
  </si>
  <si>
    <t>防衛</t>
    <phoneticPr fontId="5"/>
  </si>
  <si>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</si>
  <si>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</si>
  <si>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5"/>
  </si>
  <si>
    <t>カジノ</t>
    <phoneticPr fontId="5"/>
  </si>
  <si>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</si>
  <si>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</si>
  <si>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5"/>
  </si>
  <si>
    <t>昭和33年度</t>
    <rPh sb="0" eb="2">
      <t>ショウワ</t>
    </rPh>
    <rPh sb="4" eb="5">
      <t>ネン</t>
    </rPh>
    <rPh sb="5" eb="6">
      <t>ド</t>
    </rPh>
    <phoneticPr fontId="22"/>
  </si>
  <si>
    <t>1958年度</t>
    <rPh sb="4" eb="6">
      <t>ネンド</t>
    </rPh>
    <rPh sb="5" eb="6">
      <t>ド</t>
    </rPh>
    <phoneticPr fontId="22"/>
  </si>
  <si>
    <t>東日本大震災復興特別会計</t>
    <phoneticPr fontId="5"/>
  </si>
  <si>
    <t>事業番号その3</t>
    <rPh sb="0" eb="4">
      <t>ジギョウバンゴウ</t>
    </rPh>
    <phoneticPr fontId="5"/>
  </si>
  <si>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</si>
  <si>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</si>
  <si>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</si>
  <si>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</si>
  <si>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新31</t>
    <rPh sb="0" eb="1">
      <t>シン</t>
    </rPh>
    <phoneticPr fontId="5"/>
  </si>
  <si>
    <t>昭和36年度</t>
    <rPh sb="0" eb="2">
      <t>ショウワ</t>
    </rPh>
    <rPh sb="4" eb="5">
      <t>ネン</t>
    </rPh>
    <rPh sb="5" eb="6">
      <t>ド</t>
    </rPh>
    <phoneticPr fontId="22"/>
  </si>
  <si>
    <t>1961年度</t>
    <rPh sb="4" eb="6">
      <t>ネンド</t>
    </rPh>
    <rPh sb="5" eb="6">
      <t>ド</t>
    </rPh>
    <phoneticPr fontId="22"/>
  </si>
  <si>
    <t>新32</t>
    <rPh sb="0" eb="1">
      <t>シン</t>
    </rPh>
    <phoneticPr fontId="5"/>
  </si>
  <si>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</si>
  <si>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</si>
  <si>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</si>
  <si>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</si>
  <si>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昭和39年度</t>
    <rPh sb="0" eb="2">
      <t>ショウワ</t>
    </rPh>
    <rPh sb="4" eb="5">
      <t>ネン</t>
    </rPh>
    <rPh sb="5" eb="6">
      <t>ド</t>
    </rPh>
    <phoneticPr fontId="22"/>
  </si>
  <si>
    <t>1964年度</t>
    <rPh sb="4" eb="6">
      <t>ネンド</t>
    </rPh>
    <rPh sb="5" eb="6">
      <t>ド</t>
    </rPh>
    <phoneticPr fontId="22"/>
  </si>
  <si>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</si>
  <si>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</si>
  <si>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</si>
  <si>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</si>
  <si>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</si>
  <si>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</si>
  <si>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</si>
  <si>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</si>
  <si>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</si>
  <si>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</si>
  <si>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</si>
  <si>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</si>
  <si>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</si>
  <si>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</si>
  <si>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</si>
  <si>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</si>
  <si>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</si>
  <si>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</si>
  <si>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</si>
  <si>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</si>
  <si>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</si>
  <si>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</si>
  <si>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</si>
  <si>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</si>
  <si>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</si>
  <si>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</si>
  <si>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</si>
  <si>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</si>
  <si>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</si>
  <si>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</si>
  <si>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</si>
  <si>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</si>
  <si>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</si>
  <si>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</si>
  <si>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</si>
  <si>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</si>
  <si>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</si>
  <si>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</si>
  <si>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</si>
  <si>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</si>
  <si>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</si>
  <si>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</si>
  <si>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</si>
  <si>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</si>
  <si>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</si>
  <si>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</si>
  <si>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</si>
  <si>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</si>
  <si>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</si>
  <si>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</si>
  <si>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</si>
  <si>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</si>
  <si>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</si>
  <si>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</si>
  <si>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</si>
  <si>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</si>
  <si>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</si>
  <si>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</si>
  <si>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</si>
  <si>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</si>
  <si>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</si>
  <si>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</si>
  <si>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</si>
  <si>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</si>
  <si>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</si>
  <si>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</si>
  <si>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</si>
  <si>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</si>
  <si>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</si>
  <si>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</si>
  <si>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</si>
  <si>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</si>
  <si>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</si>
  <si>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</si>
  <si>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</si>
  <si>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</si>
  <si>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</si>
  <si>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</si>
  <si>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</si>
  <si>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</si>
  <si>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</si>
  <si>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</si>
  <si>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</si>
  <si>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</si>
  <si>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</si>
  <si>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</si>
  <si>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</si>
  <si>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</si>
  <si>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</si>
  <si>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</si>
  <si>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</si>
  <si>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</si>
  <si>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</si>
  <si>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</si>
  <si>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</si>
  <si>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</si>
  <si>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</si>
  <si>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</si>
  <si>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</si>
  <si>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</si>
  <si>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</si>
  <si>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</si>
  <si>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</si>
  <si>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</si>
  <si>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</si>
  <si>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</si>
  <si>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</si>
  <si>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</si>
  <si>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5"/>
  </si>
  <si>
    <t>令和3年度</t>
    <rPh sb="0" eb="2">
      <t>レイワ</t>
    </rPh>
    <rPh sb="3" eb="5">
      <t>ネンド</t>
    </rPh>
    <phoneticPr fontId="5"/>
  </si>
  <si>
    <t>令和4年度</t>
    <rPh sb="0" eb="2">
      <t>レイワ</t>
    </rPh>
    <rPh sb="3" eb="5">
      <t>ネンド</t>
    </rPh>
    <phoneticPr fontId="5"/>
  </si>
  <si>
    <t>終了予定</t>
  </si>
  <si>
    <t>外部有識者の所見も踏まえ、効果的・効率的な事業の執行に努め、着実な成果が上げられるよう取り組まれたい。なお、本事業は令和３年度で事業完了に伴い終了予定。事業の成果が有効活用されるよう努められたい。</t>
    <phoneticPr fontId="5"/>
  </si>
  <si>
    <t>令和２年度の完了業務は必要な検討の一部を実施したものであり、本事業は令和３年度で予定通り完了する予定である。外部有識者の所見を踏まえ、成果のわかりやすい説明に努める。また、着実な成果が挙げられるよう、内部において成果と実施内容の相互確認を行い改善を行っている。</t>
    <rPh sb="0" eb="2">
      <t>レイワ</t>
    </rPh>
    <rPh sb="3" eb="5">
      <t>ネンド</t>
    </rPh>
    <rPh sb="6" eb="8">
      <t>カンリョウ</t>
    </rPh>
    <rPh sb="8" eb="10">
      <t>ギョウム</t>
    </rPh>
    <rPh sb="11" eb="13">
      <t>ヒツヨウ</t>
    </rPh>
    <rPh sb="14" eb="16">
      <t>ケントウ</t>
    </rPh>
    <rPh sb="17" eb="19">
      <t>イチブ</t>
    </rPh>
    <rPh sb="20" eb="22">
      <t>ジッシ</t>
    </rPh>
    <rPh sb="30" eb="31">
      <t>モト</t>
    </rPh>
    <rPh sb="31" eb="33">
      <t>ジギョウ</t>
    </rPh>
    <rPh sb="40" eb="42">
      <t>ヨテイ</t>
    </rPh>
    <rPh sb="42" eb="43">
      <t>ドオ</t>
    </rPh>
    <rPh sb="48" eb="50">
      <t>ヨテイ</t>
    </rPh>
    <rPh sb="67" eb="69">
      <t>セイカ</t>
    </rPh>
    <rPh sb="76" eb="78">
      <t>セツメイ</t>
    </rPh>
    <rPh sb="79" eb="80">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</si>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</sst>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33</xdr:col>
      <xdr:colOff>195065</xdr:colOff>
      <xdr:row>758</xdr:row>
      <xdr:rowOff>259440</xdr:rowOff>
    </xdr:from>
    <xdr:ext cx="3013362" cy="305048"/>
    <xdr:sp macro="" textlink="">
      <xdr:nvSpPr>
        <xdr:cNvPr id="20" name="契約方式大かっこ">
          <a:extLst>
            <a:ext uri="{FF2B5EF4-FFF2-40B4-BE49-F238E27FC236}">
              <a16:creationId xmlns:a16="http://schemas.microsoft.com/office/drawing/2014/main" id="{01E3F412-7F50-4490-A6FE-B535B4BC449C}"/>
            </a:ext>
          </a:extLst>
        </xdr:cNvPr>
        <xdr:cNvSpPr/>
      </xdr:nvSpPr>
      <xdr:spPr>
        <a:xfrm>
          <a:off x="6754891" y="44198679"/>
          <a:ext cx="3013362" cy="3050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algn="l"/>
          <a:r>
            <a:rPr kumimoji="1" lang="ja-JP" altLang="en-US" sz="1100">
              <a:latin typeface="ＭＳ ゴシック" panose="020B0609070205080204" pitchFamily="49" charset="-128"/>
              <a:ea typeface="ＭＳ ゴシック" panose="020B0609070205080204" pitchFamily="49" charset="-128"/>
            </a:rPr>
            <a:t>○航空レーザ計測データの整理・解析</a:t>
          </a:r>
        </a:p>
      </xdr:txBody>
    </xdr:sp>
    <xdr:clientData/>
  </xdr:oneCellAnchor>
  <xdr:twoCellAnchor>
    <xdr:from>
      <xdr:col>34</xdr:col>
      <xdr:colOff>110371</xdr:colOff>
      <xdr:row>756</xdr:row>
      <xdr:rowOff>148513</xdr:rowOff>
    </xdr:from>
    <xdr:to>
      <xdr:col>47</xdr:col>
      <xdr:colOff>103688</xdr:colOff>
      <xdr:row>758</xdr:row>
      <xdr:rowOff>218778</xdr:rowOff>
    </xdr:to>
    <xdr:sp macro="" textlink="">
      <xdr:nvSpPr>
        <xdr:cNvPr id="21" name="契約方式上位">
          <a:extLst>
            <a:ext uri="{FF2B5EF4-FFF2-40B4-BE49-F238E27FC236}">
              <a16:creationId xmlns:a16="http://schemas.microsoft.com/office/drawing/2014/main" id="{CE1B7BDA-8743-48F9-802A-5232DC9779A2}"/>
            </a:ext>
          </a:extLst>
        </xdr:cNvPr>
        <xdr:cNvSpPr txBox="1"/>
      </xdr:nvSpPr>
      <xdr:spPr>
        <a:xfrm>
          <a:off x="7050014" y="40915513"/>
          <a:ext cx="2646710" cy="7778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国際航業株式会社
　　４百万円</a:t>
          </a:r>
          <a:endParaRPr lang="en-US" altLang="en-US">
            <a:effectLst/>
          </a:endParaRPr>
        </a:p>
      </xdr:txBody>
    </xdr:sp>
    <xdr:clientData/>
  </xdr:twoCellAnchor>
  <xdr:oneCellAnchor>
    <xdr:from>
      <xdr:col>34</xdr:col>
      <xdr:colOff>103443</xdr:colOff>
      <xdr:row>755</xdr:row>
      <xdr:rowOff>145214</xdr:rowOff>
    </xdr:from>
    <xdr:ext cx="2313214" cy="275717"/>
    <xdr:sp macro="" textlink="">
      <xdr:nvSpPr>
        <xdr:cNvPr id="22" name="契約方式">
          <a:extLst>
            <a:ext uri="{FF2B5EF4-FFF2-40B4-BE49-F238E27FC236}">
              <a16:creationId xmlns:a16="http://schemas.microsoft.com/office/drawing/2014/main" id="{B362AB6F-FA25-48B9-AAEB-8C045299608A}"/>
            </a:ext>
          </a:extLst>
        </xdr:cNvPr>
        <xdr:cNvSpPr txBox="1"/>
      </xdr:nvSpPr>
      <xdr:spPr>
        <a:xfrm>
          <a:off x="7043086" y="40558428"/>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9</xdr:col>
      <xdr:colOff>87085</xdr:colOff>
      <xdr:row>748</xdr:row>
      <xdr:rowOff>243565</xdr:rowOff>
    </xdr:from>
    <xdr:to>
      <xdr:col>25</xdr:col>
      <xdr:colOff>170214</xdr:colOff>
      <xdr:row>750</xdr:row>
      <xdr:rowOff>276549</xdr:rowOff>
    </xdr:to>
    <xdr:sp macro="" textlink="">
      <xdr:nvSpPr>
        <xdr:cNvPr id="23" name="機関名">
          <a:extLst>
            <a:ext uri="{FF2B5EF4-FFF2-40B4-BE49-F238E27FC236}">
              <a16:creationId xmlns:a16="http://schemas.microsoft.com/office/drawing/2014/main" id="{40818D4E-4074-49F4-8F8D-C98B4651C34A}"/>
            </a:ext>
          </a:extLst>
        </xdr:cNvPr>
        <xdr:cNvSpPr txBox="1"/>
      </xdr:nvSpPr>
      <xdr:spPr>
        <a:xfrm>
          <a:off x="1924049" y="38180279"/>
          <a:ext cx="3348844"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４百万円</a:t>
          </a:r>
        </a:p>
      </xdr:txBody>
    </xdr:sp>
    <xdr:clientData/>
  </xdr:twoCellAnchor>
  <xdr:twoCellAnchor>
    <xdr:from>
      <xdr:col>17</xdr:col>
      <xdr:colOff>23852</xdr:colOff>
      <xdr:row>757</xdr:row>
      <xdr:rowOff>186042</xdr:rowOff>
    </xdr:from>
    <xdr:to>
      <xdr:col>34</xdr:col>
      <xdr:colOff>36892</xdr:colOff>
      <xdr:row>757</xdr:row>
      <xdr:rowOff>186042</xdr:rowOff>
    </xdr:to>
    <xdr:cxnSp macro="">
      <xdr:nvCxnSpPr>
        <xdr:cNvPr id="24" name="直線矢印コネクタ 23">
          <a:extLst>
            <a:ext uri="{FF2B5EF4-FFF2-40B4-BE49-F238E27FC236}">
              <a16:creationId xmlns:a16="http://schemas.microsoft.com/office/drawing/2014/main" id="{BB5106B1-6022-4DC6-BF32-C8BF21D8AC83}"/>
            </a:ext>
          </a:extLst>
        </xdr:cNvPr>
        <xdr:cNvCxnSpPr/>
      </xdr:nvCxnSpPr>
      <xdr:spPr>
        <a:xfrm>
          <a:off x="3493673" y="41306828"/>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23852</xdr:colOff>
      <xdr:row>756</xdr:row>
      <xdr:rowOff>175129</xdr:rowOff>
    </xdr:from>
    <xdr:to>
      <xdr:col>17</xdr:col>
      <xdr:colOff>23852</xdr:colOff>
      <xdr:row>757</xdr:row>
      <xdr:rowOff>184548</xdr:rowOff>
    </xdr:to>
    <xdr:cxnSp macro="">
      <xdr:nvCxnSpPr>
        <xdr:cNvPr id="25" name="直線コネクタ 24">
          <a:extLst>
            <a:ext uri="{FF2B5EF4-FFF2-40B4-BE49-F238E27FC236}">
              <a16:creationId xmlns:a16="http://schemas.microsoft.com/office/drawing/2014/main" id="{CC07D262-F9D5-4574-B0BA-6DA8B252A363}"/>
            </a:ext>
          </a:extLst>
        </xdr:cNvPr>
        <xdr:cNvCxnSpPr/>
      </xdr:nvCxnSpPr>
      <xdr:spPr>
        <a:xfrm>
          <a:off x="3493673" y="40942129"/>
          <a:ext cx="0" cy="3632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168530</xdr:colOff>
      <xdr:row>751</xdr:row>
      <xdr:rowOff>134250</xdr:rowOff>
    </xdr:from>
    <xdr:ext cx="3013362" cy="507940"/>
    <xdr:sp macro="" textlink="">
      <xdr:nvSpPr>
        <xdr:cNvPr id="26" name="契約方式大かっこ">
          <a:extLst>
            <a:ext uri="{FF2B5EF4-FFF2-40B4-BE49-F238E27FC236}">
              <a16:creationId xmlns:a16="http://schemas.microsoft.com/office/drawing/2014/main" id="{22C6F021-BF8C-4BE7-8EEE-B9158E6125C8}"/>
            </a:ext>
          </a:extLst>
        </xdr:cNvPr>
        <xdr:cNvSpPr/>
      </xdr:nvSpPr>
      <xdr:spPr>
        <a:xfrm>
          <a:off x="1957573" y="41580424"/>
          <a:ext cx="3013362" cy="507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algn="l"/>
          <a:r>
            <a:rPr kumimoji="1" lang="ja-JP" altLang="en-US" sz="1100">
              <a:latin typeface="ＭＳ ゴシック" panose="020B0609070205080204" pitchFamily="49" charset="-128"/>
              <a:ea typeface="ＭＳ ゴシック" panose="020B0609070205080204" pitchFamily="49" charset="-128"/>
            </a:rPr>
            <a:t>○航空レーザ計測を用いた豪雨時における生産土砂量の把握</a:t>
          </a:r>
        </a:p>
      </xdr:txBody>
    </xdr:sp>
    <xdr:clientData/>
  </xdr:oneCellAnchor>
  <xdr:twoCellAnchor>
    <xdr:from>
      <xdr:col>33</xdr:col>
      <xdr:colOff>144235</xdr:colOff>
      <xdr:row>750</xdr:row>
      <xdr:rowOff>119292</xdr:rowOff>
    </xdr:from>
    <xdr:to>
      <xdr:col>47</xdr:col>
      <xdr:colOff>87819</xdr:colOff>
      <xdr:row>754</xdr:row>
      <xdr:rowOff>160816</xdr:rowOff>
    </xdr:to>
    <xdr:sp macro="" textlink="">
      <xdr:nvSpPr>
        <xdr:cNvPr id="27" name="大かっこ 26">
          <a:extLst>
            <a:ext uri="{FF2B5EF4-FFF2-40B4-BE49-F238E27FC236}">
              <a16:creationId xmlns:a16="http://schemas.microsoft.com/office/drawing/2014/main" id="{94034C6A-1020-4F99-9E09-A6E050E09237}"/>
            </a:ext>
          </a:extLst>
        </xdr:cNvPr>
        <xdr:cNvSpPr/>
      </xdr:nvSpPr>
      <xdr:spPr>
        <a:xfrm>
          <a:off x="6879771" y="38763578"/>
          <a:ext cx="2801084"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120600</xdr:colOff>
      <xdr:row>753</xdr:row>
      <xdr:rowOff>12955</xdr:rowOff>
    </xdr:from>
    <xdr:to>
      <xdr:col>47</xdr:col>
      <xdr:colOff>125316</xdr:colOff>
      <xdr:row>753</xdr:row>
      <xdr:rowOff>310552</xdr:rowOff>
    </xdr:to>
    <xdr:sp macro="" textlink="">
      <xdr:nvSpPr>
        <xdr:cNvPr id="28" name="職員旅費">
          <a:extLst>
            <a:ext uri="{FF2B5EF4-FFF2-40B4-BE49-F238E27FC236}">
              <a16:creationId xmlns:a16="http://schemas.microsoft.com/office/drawing/2014/main" id="{A7DFC0AB-9A22-4BC0-8694-51F1BBD1E572}"/>
            </a:ext>
          </a:extLst>
        </xdr:cNvPr>
        <xdr:cNvSpPr/>
      </xdr:nvSpPr>
      <xdr:spPr>
        <a:xfrm>
          <a:off x="7468457" y="39718598"/>
          <a:ext cx="2249895" cy="2975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①職員旅費　　　　　０．０百万円</a:t>
          </a:r>
          <a:endParaRPr kumimoji="1" lang="en-US" altLang="en-US" sz="1100">
            <a:solidFill>
              <a:sysClr val="windowText" lastClr="000000"/>
            </a:solidFill>
            <a:latin typeface="+mj-ea"/>
            <a:ea typeface="+mj-ea"/>
          </a:endParaRPr>
        </a:p>
      </xdr:txBody>
    </xdr:sp>
    <xdr:clientData/>
  </xdr:twoCellAnchor>
  <xdr:twoCellAnchor>
    <xdr:from>
      <xdr:col>36</xdr:col>
      <xdr:colOff>120600</xdr:colOff>
      <xdr:row>751</xdr:row>
      <xdr:rowOff>255149</xdr:rowOff>
    </xdr:from>
    <xdr:to>
      <xdr:col>47</xdr:col>
      <xdr:colOff>132574</xdr:colOff>
      <xdr:row>752</xdr:row>
      <xdr:rowOff>203494</xdr:rowOff>
    </xdr:to>
    <xdr:sp macro="" textlink="">
      <xdr:nvSpPr>
        <xdr:cNvPr id="29" name="試験研究費">
          <a:extLst>
            <a:ext uri="{FF2B5EF4-FFF2-40B4-BE49-F238E27FC236}">
              <a16:creationId xmlns:a16="http://schemas.microsoft.com/office/drawing/2014/main" id="{FC6237E6-10E3-4A89-B2DA-632B1D1436AD}"/>
            </a:ext>
          </a:extLst>
        </xdr:cNvPr>
        <xdr:cNvSpPr/>
      </xdr:nvSpPr>
      <xdr:spPr>
        <a:xfrm>
          <a:off x="7468457" y="39253220"/>
          <a:ext cx="2257153" cy="30213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en-US" sz="1100">
            <a:solidFill>
              <a:sysClr val="windowText" lastClr="000000"/>
            </a:solidFill>
            <a:effectLst/>
            <a:latin typeface="+mn-ea"/>
            <a:ea typeface="+mn-ea"/>
          </a:endParaRPr>
        </a:p>
      </xdr:txBody>
    </xdr:sp>
    <xdr:clientData/>
  </xdr:twoCellAnchor>
  <xdr:twoCellAnchor>
    <xdr:from>
      <xdr:col>35</xdr:col>
      <xdr:colOff>39461</xdr:colOff>
      <xdr:row>750</xdr:row>
      <xdr:rowOff>200924</xdr:rowOff>
    </xdr:from>
    <xdr:to>
      <xdr:col>46</xdr:col>
      <xdr:colOff>57351</xdr:colOff>
      <xdr:row>751</xdr:row>
      <xdr:rowOff>145741</xdr:rowOff>
    </xdr:to>
    <xdr:sp macro="" textlink="">
      <xdr:nvSpPr>
        <xdr:cNvPr id="30" name="事務費">
          <a:extLst>
            <a:ext uri="{FF2B5EF4-FFF2-40B4-BE49-F238E27FC236}">
              <a16:creationId xmlns:a16="http://schemas.microsoft.com/office/drawing/2014/main" id="{64A88F8F-F502-4019-81EC-E71CF4865E3B}"/>
            </a:ext>
          </a:extLst>
        </xdr:cNvPr>
        <xdr:cNvSpPr/>
      </xdr:nvSpPr>
      <xdr:spPr>
        <a:xfrm>
          <a:off x="7183211" y="38845210"/>
          <a:ext cx="2263069" cy="29860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０．０百万円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35" zoomScale="75" zoomScaleNormal="75" zoomScaleSheetLayoutView="75" zoomScalePageLayoutView="85" workbookViewId="0">
      <selection activeCell="G431" sqref="G431:X46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3">
        <v>2021</v>
      </c>
      <c r="AE2" s="933"/>
      <c r="AF2" s="933"/>
      <c r="AG2" s="933"/>
      <c r="AH2" s="933"/>
      <c r="AI2" s="83" t="s">
        <v>1</v>
      </c>
      <c r="AJ2" s="933" t="s">
        <v>2</v>
      </c>
      <c r="AK2" s="933"/>
      <c r="AL2" s="933"/>
      <c r="AM2" s="933"/>
      <c r="AN2" s="83" t="s">
        <v>1</v>
      </c>
      <c r="AO2" s="933">
        <v>20</v>
      </c>
      <c r="AP2" s="933"/>
      <c r="AQ2" s="933"/>
      <c r="AR2" s="84" t="s">
        <v>1</v>
      </c>
      <c r="AS2" s="939">
        <v>539</v>
      </c>
      <c r="AT2" s="939"/>
      <c r="AU2" s="939"/>
      <c r="AV2" s="83" t="str">
        <f>IF(AW2="","","-")</f>
        <v/>
      </c>
      <c r="AW2" s="899"/>
      <c r="AX2" s="899"/>
    </row>
    <row r="3" spans="1:50" ht="21" customHeight="1" thickBot="1" x14ac:dyDescent="0.2">
      <c r="A3" s="855" t="s">
        <v>3</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4</v>
      </c>
      <c r="AJ3" s="857" t="s">
        <v>5</v>
      </c>
      <c r="AK3" s="857"/>
      <c r="AL3" s="857"/>
      <c r="AM3" s="857"/>
      <c r="AN3" s="857"/>
      <c r="AO3" s="857"/>
      <c r="AP3" s="857"/>
      <c r="AQ3" s="857"/>
      <c r="AR3" s="857"/>
      <c r="AS3" s="857"/>
      <c r="AT3" s="857"/>
      <c r="AU3" s="857"/>
      <c r="AV3" s="857"/>
      <c r="AW3" s="857"/>
      <c r="AX3" s="24" t="s">
        <v>6</v>
      </c>
    </row>
    <row r="4" spans="1:50" ht="24.75" customHeight="1" x14ac:dyDescent="0.15">
      <c r="A4" s="688" t="s">
        <v>7</v>
      </c>
      <c r="B4" s="689"/>
      <c r="C4" s="689"/>
      <c r="D4" s="689"/>
      <c r="E4" s="689"/>
      <c r="F4" s="689"/>
      <c r="G4" s="666" t="s">
        <v>8</v>
      </c>
      <c r="H4" s="667"/>
      <c r="I4" s="667"/>
      <c r="J4" s="667"/>
      <c r="K4" s="667"/>
      <c r="L4" s="667"/>
      <c r="M4" s="667"/>
      <c r="N4" s="667"/>
      <c r="O4" s="667"/>
      <c r="P4" s="667"/>
      <c r="Q4" s="667"/>
      <c r="R4" s="667"/>
      <c r="S4" s="667"/>
      <c r="T4" s="667"/>
      <c r="U4" s="667"/>
      <c r="V4" s="667"/>
      <c r="W4" s="667"/>
      <c r="X4" s="667"/>
      <c r="Y4" s="668" t="s">
        <v>9</v>
      </c>
      <c r="Z4" s="669"/>
      <c r="AA4" s="669"/>
      <c r="AB4" s="669"/>
      <c r="AC4" s="669"/>
      <c r="AD4" s="670"/>
      <c r="AE4" s="671" t="s">
        <v>10</v>
      </c>
      <c r="AF4" s="672"/>
      <c r="AG4" s="672"/>
      <c r="AH4" s="672"/>
      <c r="AI4" s="672"/>
      <c r="AJ4" s="672"/>
      <c r="AK4" s="672"/>
      <c r="AL4" s="672"/>
      <c r="AM4" s="672"/>
      <c r="AN4" s="672"/>
      <c r="AO4" s="672"/>
      <c r="AP4" s="673"/>
      <c r="AQ4" s="674" t="s">
        <v>11</v>
      </c>
      <c r="AR4" s="669"/>
      <c r="AS4" s="669"/>
      <c r="AT4" s="669"/>
      <c r="AU4" s="669"/>
      <c r="AV4" s="669"/>
      <c r="AW4" s="669"/>
      <c r="AX4" s="675"/>
    </row>
    <row r="5" spans="1:50" ht="30" customHeight="1" x14ac:dyDescent="0.15">
      <c r="A5" s="676" t="s">
        <v>12</v>
      </c>
      <c r="B5" s="677"/>
      <c r="C5" s="677"/>
      <c r="D5" s="677"/>
      <c r="E5" s="677"/>
      <c r="F5" s="678"/>
      <c r="G5" s="827" t="s">
        <v>13</v>
      </c>
      <c r="H5" s="828"/>
      <c r="I5" s="828"/>
      <c r="J5" s="828"/>
      <c r="K5" s="828"/>
      <c r="L5" s="828"/>
      <c r="M5" s="829" t="s">
        <v>14</v>
      </c>
      <c r="N5" s="830"/>
      <c r="O5" s="830"/>
      <c r="P5" s="830"/>
      <c r="Q5" s="830"/>
      <c r="R5" s="831"/>
      <c r="S5" s="832" t="s">
        <v>15</v>
      </c>
      <c r="T5" s="828"/>
      <c r="U5" s="828"/>
      <c r="V5" s="828"/>
      <c r="W5" s="828"/>
      <c r="X5" s="833"/>
      <c r="Y5" s="682" t="s">
        <v>16</v>
      </c>
      <c r="Z5" s="530"/>
      <c r="AA5" s="530"/>
      <c r="AB5" s="530"/>
      <c r="AC5" s="530"/>
      <c r="AD5" s="531"/>
      <c r="AE5" s="683" t="s">
        <v>17</v>
      </c>
      <c r="AF5" s="683"/>
      <c r="AG5" s="683"/>
      <c r="AH5" s="683"/>
      <c r="AI5" s="683"/>
      <c r="AJ5" s="683"/>
      <c r="AK5" s="683"/>
      <c r="AL5" s="683"/>
      <c r="AM5" s="683"/>
      <c r="AN5" s="683"/>
      <c r="AO5" s="683"/>
      <c r="AP5" s="684"/>
      <c r="AQ5" s="685" t="s">
        <v>18</v>
      </c>
      <c r="AR5" s="686"/>
      <c r="AS5" s="686"/>
      <c r="AT5" s="686"/>
      <c r="AU5" s="686"/>
      <c r="AV5" s="686"/>
      <c r="AW5" s="686"/>
      <c r="AX5" s="687"/>
    </row>
    <row r="6" spans="1:50" ht="39" customHeight="1" x14ac:dyDescent="0.15">
      <c r="A6" s="690" t="s">
        <v>19</v>
      </c>
      <c r="B6" s="691"/>
      <c r="C6" s="691"/>
      <c r="D6" s="691"/>
      <c r="E6" s="691"/>
      <c r="F6" s="691"/>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2" t="s">
        <v>20</v>
      </c>
      <c r="B7" s="483"/>
      <c r="C7" s="483"/>
      <c r="D7" s="483"/>
      <c r="E7" s="483"/>
      <c r="F7" s="484"/>
      <c r="G7" s="485" t="s">
        <v>21</v>
      </c>
      <c r="H7" s="486"/>
      <c r="I7" s="486"/>
      <c r="J7" s="486"/>
      <c r="K7" s="486"/>
      <c r="L7" s="486"/>
      <c r="M7" s="486"/>
      <c r="N7" s="486"/>
      <c r="O7" s="486"/>
      <c r="P7" s="486"/>
      <c r="Q7" s="486"/>
      <c r="R7" s="486"/>
      <c r="S7" s="486"/>
      <c r="T7" s="486"/>
      <c r="U7" s="486"/>
      <c r="V7" s="486"/>
      <c r="W7" s="486"/>
      <c r="X7" s="487"/>
      <c r="Y7" s="911" t="s">
        <v>22</v>
      </c>
      <c r="Z7" s="427"/>
      <c r="AA7" s="427"/>
      <c r="AB7" s="427"/>
      <c r="AC7" s="427"/>
      <c r="AD7" s="912"/>
      <c r="AE7" s="900" t="s">
        <v>23</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2" t="s">
        <v>24</v>
      </c>
      <c r="B8" s="483"/>
      <c r="C8" s="483"/>
      <c r="D8" s="483"/>
      <c r="E8" s="483"/>
      <c r="F8" s="484"/>
      <c r="G8" s="934" t="str">
        <f>入力規則等!A27</f>
        <v>科学技術・イノベーション、国土強靱化施策</v>
      </c>
      <c r="H8" s="707"/>
      <c r="I8" s="707"/>
      <c r="J8" s="707"/>
      <c r="K8" s="707"/>
      <c r="L8" s="707"/>
      <c r="M8" s="707"/>
      <c r="N8" s="707"/>
      <c r="O8" s="707"/>
      <c r="P8" s="707"/>
      <c r="Q8" s="707"/>
      <c r="R8" s="707"/>
      <c r="S8" s="707"/>
      <c r="T8" s="707"/>
      <c r="U8" s="707"/>
      <c r="V8" s="707"/>
      <c r="W8" s="707"/>
      <c r="X8" s="935"/>
      <c r="Y8" s="834" t="s">
        <v>25</v>
      </c>
      <c r="Z8" s="835"/>
      <c r="AA8" s="835"/>
      <c r="AB8" s="835"/>
      <c r="AC8" s="835"/>
      <c r="AD8" s="836"/>
      <c r="AE8" s="706" t="str">
        <f>入力規則等!K13</f>
        <v>文教及び科学振興</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7" t="s">
        <v>26</v>
      </c>
      <c r="B9" s="838"/>
      <c r="C9" s="838"/>
      <c r="D9" s="838"/>
      <c r="E9" s="838"/>
      <c r="F9" s="838"/>
      <c r="G9" s="839" t="s">
        <v>27</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44" t="s">
        <v>28</v>
      </c>
      <c r="B10" s="645"/>
      <c r="C10" s="645"/>
      <c r="D10" s="645"/>
      <c r="E10" s="645"/>
      <c r="F10" s="645"/>
      <c r="G10" s="743" t="s">
        <v>29</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4" t="s">
        <v>30</v>
      </c>
      <c r="B11" s="645"/>
      <c r="C11" s="645"/>
      <c r="D11" s="645"/>
      <c r="E11" s="645"/>
      <c r="F11" s="646"/>
      <c r="G11" s="679" t="str">
        <f>入力規則等!P10</f>
        <v>直接実施、委託・請負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52" t="s">
        <v>31</v>
      </c>
      <c r="B12" s="953"/>
      <c r="C12" s="953"/>
      <c r="D12" s="953"/>
      <c r="E12" s="953"/>
      <c r="F12" s="954"/>
      <c r="G12" s="749"/>
      <c r="H12" s="750"/>
      <c r="I12" s="750"/>
      <c r="J12" s="750"/>
      <c r="K12" s="750"/>
      <c r="L12" s="750"/>
      <c r="M12" s="750"/>
      <c r="N12" s="750"/>
      <c r="O12" s="750"/>
      <c r="P12" s="434" t="s">
        <v>32</v>
      </c>
      <c r="Q12" s="429"/>
      <c r="R12" s="429"/>
      <c r="S12" s="429"/>
      <c r="T12" s="429"/>
      <c r="U12" s="429"/>
      <c r="V12" s="430"/>
      <c r="W12" s="434" t="s">
        <v>33</v>
      </c>
      <c r="X12" s="429"/>
      <c r="Y12" s="429"/>
      <c r="Z12" s="429"/>
      <c r="AA12" s="429"/>
      <c r="AB12" s="429"/>
      <c r="AC12" s="430"/>
      <c r="AD12" s="434" t="s">
        <v>34</v>
      </c>
      <c r="AE12" s="429"/>
      <c r="AF12" s="429"/>
      <c r="AG12" s="429"/>
      <c r="AH12" s="429"/>
      <c r="AI12" s="429"/>
      <c r="AJ12" s="430"/>
      <c r="AK12" s="434" t="s">
        <v>35</v>
      </c>
      <c r="AL12" s="429"/>
      <c r="AM12" s="429"/>
      <c r="AN12" s="429"/>
      <c r="AO12" s="429"/>
      <c r="AP12" s="429"/>
      <c r="AQ12" s="430"/>
      <c r="AR12" s="434" t="s">
        <v>36</v>
      </c>
      <c r="AS12" s="429"/>
      <c r="AT12" s="429"/>
      <c r="AU12" s="429"/>
      <c r="AV12" s="429"/>
      <c r="AW12" s="429"/>
      <c r="AX12" s="709"/>
    </row>
    <row r="13" spans="1:50" ht="21" customHeight="1" x14ac:dyDescent="0.15">
      <c r="A13" s="598"/>
      <c r="B13" s="599"/>
      <c r="C13" s="599"/>
      <c r="D13" s="599"/>
      <c r="E13" s="599"/>
      <c r="F13" s="600"/>
      <c r="G13" s="710" t="s">
        <v>37</v>
      </c>
      <c r="H13" s="711"/>
      <c r="I13" s="753" t="s">
        <v>38</v>
      </c>
      <c r="J13" s="754"/>
      <c r="K13" s="754"/>
      <c r="L13" s="754"/>
      <c r="M13" s="754"/>
      <c r="N13" s="754"/>
      <c r="O13" s="755"/>
      <c r="P13" s="641" t="s">
        <v>39</v>
      </c>
      <c r="Q13" s="642"/>
      <c r="R13" s="642"/>
      <c r="S13" s="642"/>
      <c r="T13" s="642"/>
      <c r="U13" s="642"/>
      <c r="V13" s="643"/>
      <c r="W13" s="641" t="s">
        <v>39</v>
      </c>
      <c r="X13" s="642"/>
      <c r="Y13" s="642"/>
      <c r="Z13" s="642"/>
      <c r="AA13" s="642"/>
      <c r="AB13" s="642"/>
      <c r="AC13" s="643"/>
      <c r="AD13" s="641">
        <v>24</v>
      </c>
      <c r="AE13" s="642"/>
      <c r="AF13" s="642"/>
      <c r="AG13" s="642"/>
      <c r="AH13" s="642"/>
      <c r="AI13" s="642"/>
      <c r="AJ13" s="643"/>
      <c r="AK13" s="641" t="s">
        <v>39</v>
      </c>
      <c r="AL13" s="642"/>
      <c r="AM13" s="642"/>
      <c r="AN13" s="642"/>
      <c r="AO13" s="642"/>
      <c r="AP13" s="642"/>
      <c r="AQ13" s="643"/>
      <c r="AR13" s="908" t="s">
        <v>1</v>
      </c>
      <c r="AS13" s="909"/>
      <c r="AT13" s="909"/>
      <c r="AU13" s="909"/>
      <c r="AV13" s="909"/>
      <c r="AW13" s="909"/>
      <c r="AX13" s="910"/>
    </row>
    <row r="14" spans="1:50" ht="21" customHeight="1" x14ac:dyDescent="0.15">
      <c r="A14" s="598"/>
      <c r="B14" s="599"/>
      <c r="C14" s="599"/>
      <c r="D14" s="599"/>
      <c r="E14" s="599"/>
      <c r="F14" s="600"/>
      <c r="G14" s="712"/>
      <c r="H14" s="713"/>
      <c r="I14" s="698" t="s">
        <v>40</v>
      </c>
      <c r="J14" s="751"/>
      <c r="K14" s="751"/>
      <c r="L14" s="751"/>
      <c r="M14" s="751"/>
      <c r="N14" s="751"/>
      <c r="O14" s="752"/>
      <c r="P14" s="641" t="s">
        <v>39</v>
      </c>
      <c r="Q14" s="642"/>
      <c r="R14" s="642"/>
      <c r="S14" s="642"/>
      <c r="T14" s="642"/>
      <c r="U14" s="642"/>
      <c r="V14" s="643"/>
      <c r="W14" s="641" t="s">
        <v>39</v>
      </c>
      <c r="X14" s="642"/>
      <c r="Y14" s="642"/>
      <c r="Z14" s="642"/>
      <c r="AA14" s="642"/>
      <c r="AB14" s="642"/>
      <c r="AC14" s="643"/>
      <c r="AD14" s="641">
        <v>0</v>
      </c>
      <c r="AE14" s="642"/>
      <c r="AF14" s="642"/>
      <c r="AG14" s="642"/>
      <c r="AH14" s="642"/>
      <c r="AI14" s="642"/>
      <c r="AJ14" s="643"/>
      <c r="AK14" s="641" t="s">
        <v>670</v>
      </c>
      <c r="AL14" s="642"/>
      <c r="AM14" s="642"/>
      <c r="AN14" s="642"/>
      <c r="AO14" s="642"/>
      <c r="AP14" s="642"/>
      <c r="AQ14" s="643"/>
      <c r="AR14" s="777"/>
      <c r="AS14" s="777"/>
      <c r="AT14" s="777"/>
      <c r="AU14" s="777"/>
      <c r="AV14" s="777"/>
      <c r="AW14" s="777"/>
      <c r="AX14" s="778"/>
    </row>
    <row r="15" spans="1:50" ht="21" customHeight="1" x14ac:dyDescent="0.15">
      <c r="A15" s="598"/>
      <c r="B15" s="599"/>
      <c r="C15" s="599"/>
      <c r="D15" s="599"/>
      <c r="E15" s="599"/>
      <c r="F15" s="600"/>
      <c r="G15" s="712"/>
      <c r="H15" s="713"/>
      <c r="I15" s="698" t="s">
        <v>41</v>
      </c>
      <c r="J15" s="699"/>
      <c r="K15" s="699"/>
      <c r="L15" s="699"/>
      <c r="M15" s="699"/>
      <c r="N15" s="699"/>
      <c r="O15" s="700"/>
      <c r="P15" s="641" t="s">
        <v>39</v>
      </c>
      <c r="Q15" s="642"/>
      <c r="R15" s="642"/>
      <c r="S15" s="642"/>
      <c r="T15" s="642"/>
      <c r="U15" s="642"/>
      <c r="V15" s="643"/>
      <c r="W15" s="641" t="s">
        <v>39</v>
      </c>
      <c r="X15" s="642"/>
      <c r="Y15" s="642"/>
      <c r="Z15" s="642"/>
      <c r="AA15" s="642"/>
      <c r="AB15" s="642"/>
      <c r="AC15" s="643"/>
      <c r="AD15" s="641" t="s">
        <v>39</v>
      </c>
      <c r="AE15" s="642"/>
      <c r="AF15" s="642"/>
      <c r="AG15" s="642"/>
      <c r="AH15" s="642"/>
      <c r="AI15" s="642"/>
      <c r="AJ15" s="643"/>
      <c r="AK15" s="641">
        <v>20</v>
      </c>
      <c r="AL15" s="642"/>
      <c r="AM15" s="642"/>
      <c r="AN15" s="642"/>
      <c r="AO15" s="642"/>
      <c r="AP15" s="642"/>
      <c r="AQ15" s="643"/>
      <c r="AR15" s="641" t="s">
        <v>1</v>
      </c>
      <c r="AS15" s="642"/>
      <c r="AT15" s="642"/>
      <c r="AU15" s="642"/>
      <c r="AV15" s="642"/>
      <c r="AW15" s="642"/>
      <c r="AX15" s="792"/>
    </row>
    <row r="16" spans="1:50" ht="21" customHeight="1" x14ac:dyDescent="0.15">
      <c r="A16" s="598"/>
      <c r="B16" s="599"/>
      <c r="C16" s="599"/>
      <c r="D16" s="599"/>
      <c r="E16" s="599"/>
      <c r="F16" s="600"/>
      <c r="G16" s="712"/>
      <c r="H16" s="713"/>
      <c r="I16" s="698" t="s">
        <v>42</v>
      </c>
      <c r="J16" s="699"/>
      <c r="K16" s="699"/>
      <c r="L16" s="699"/>
      <c r="M16" s="699"/>
      <c r="N16" s="699"/>
      <c r="O16" s="700"/>
      <c r="P16" s="641" t="s">
        <v>39</v>
      </c>
      <c r="Q16" s="642"/>
      <c r="R16" s="642"/>
      <c r="S16" s="642"/>
      <c r="T16" s="642"/>
      <c r="U16" s="642"/>
      <c r="V16" s="643"/>
      <c r="W16" s="641" t="s">
        <v>39</v>
      </c>
      <c r="X16" s="642"/>
      <c r="Y16" s="642"/>
      <c r="Z16" s="642"/>
      <c r="AA16" s="642"/>
      <c r="AB16" s="642"/>
      <c r="AC16" s="643"/>
      <c r="AD16" s="641">
        <v>-20</v>
      </c>
      <c r="AE16" s="642"/>
      <c r="AF16" s="642"/>
      <c r="AG16" s="642"/>
      <c r="AH16" s="642"/>
      <c r="AI16" s="642"/>
      <c r="AJ16" s="643"/>
      <c r="AK16" s="641" t="s">
        <v>39</v>
      </c>
      <c r="AL16" s="642"/>
      <c r="AM16" s="642"/>
      <c r="AN16" s="642"/>
      <c r="AO16" s="642"/>
      <c r="AP16" s="642"/>
      <c r="AQ16" s="643"/>
      <c r="AR16" s="746"/>
      <c r="AS16" s="747"/>
      <c r="AT16" s="747"/>
      <c r="AU16" s="747"/>
      <c r="AV16" s="747"/>
      <c r="AW16" s="747"/>
      <c r="AX16" s="748"/>
    </row>
    <row r="17" spans="1:50" ht="24.75" customHeight="1" x14ac:dyDescent="0.15">
      <c r="A17" s="598"/>
      <c r="B17" s="599"/>
      <c r="C17" s="599"/>
      <c r="D17" s="599"/>
      <c r="E17" s="599"/>
      <c r="F17" s="600"/>
      <c r="G17" s="712"/>
      <c r="H17" s="713"/>
      <c r="I17" s="698" t="s">
        <v>43</v>
      </c>
      <c r="J17" s="751"/>
      <c r="K17" s="751"/>
      <c r="L17" s="751"/>
      <c r="M17" s="751"/>
      <c r="N17" s="751"/>
      <c r="O17" s="752"/>
      <c r="P17" s="641"/>
      <c r="Q17" s="642"/>
      <c r="R17" s="642"/>
      <c r="S17" s="642"/>
      <c r="T17" s="642"/>
      <c r="U17" s="642"/>
      <c r="V17" s="643"/>
      <c r="W17" s="641" t="s">
        <v>39</v>
      </c>
      <c r="X17" s="642"/>
      <c r="Y17" s="642"/>
      <c r="Z17" s="642"/>
      <c r="AA17" s="642"/>
      <c r="AB17" s="642"/>
      <c r="AC17" s="643"/>
      <c r="AD17" s="641" t="s">
        <v>39</v>
      </c>
      <c r="AE17" s="642"/>
      <c r="AF17" s="642"/>
      <c r="AG17" s="642"/>
      <c r="AH17" s="642"/>
      <c r="AI17" s="642"/>
      <c r="AJ17" s="643"/>
      <c r="AK17" s="641" t="s">
        <v>39</v>
      </c>
      <c r="AL17" s="642"/>
      <c r="AM17" s="642"/>
      <c r="AN17" s="642"/>
      <c r="AO17" s="642"/>
      <c r="AP17" s="642"/>
      <c r="AQ17" s="643"/>
      <c r="AR17" s="906"/>
      <c r="AS17" s="906"/>
      <c r="AT17" s="906"/>
      <c r="AU17" s="906"/>
      <c r="AV17" s="906"/>
      <c r="AW17" s="906"/>
      <c r="AX17" s="907"/>
    </row>
    <row r="18" spans="1:50" ht="24.75" customHeight="1" x14ac:dyDescent="0.15">
      <c r="A18" s="598"/>
      <c r="B18" s="599"/>
      <c r="C18" s="599"/>
      <c r="D18" s="599"/>
      <c r="E18" s="599"/>
      <c r="F18" s="600"/>
      <c r="G18" s="714"/>
      <c r="H18" s="715"/>
      <c r="I18" s="703" t="s">
        <v>44</v>
      </c>
      <c r="J18" s="704"/>
      <c r="K18" s="704"/>
      <c r="L18" s="704"/>
      <c r="M18" s="704"/>
      <c r="N18" s="704"/>
      <c r="O18" s="705"/>
      <c r="P18" s="866">
        <f>SUM(P13:V17)</f>
        <v>0</v>
      </c>
      <c r="Q18" s="867"/>
      <c r="R18" s="867"/>
      <c r="S18" s="867"/>
      <c r="T18" s="867"/>
      <c r="U18" s="867"/>
      <c r="V18" s="868"/>
      <c r="W18" s="866">
        <f>SUM(W13:AC17)</f>
        <v>0</v>
      </c>
      <c r="X18" s="867"/>
      <c r="Y18" s="867"/>
      <c r="Z18" s="867"/>
      <c r="AA18" s="867"/>
      <c r="AB18" s="867"/>
      <c r="AC18" s="868"/>
      <c r="AD18" s="866">
        <f>SUM(AD13:AJ17)</f>
        <v>4</v>
      </c>
      <c r="AE18" s="867"/>
      <c r="AF18" s="867"/>
      <c r="AG18" s="867"/>
      <c r="AH18" s="867"/>
      <c r="AI18" s="867"/>
      <c r="AJ18" s="868"/>
      <c r="AK18" s="866">
        <f>SUM(AK13:AQ17)</f>
        <v>20</v>
      </c>
      <c r="AL18" s="867"/>
      <c r="AM18" s="867"/>
      <c r="AN18" s="867"/>
      <c r="AO18" s="867"/>
      <c r="AP18" s="867"/>
      <c r="AQ18" s="868"/>
      <c r="AR18" s="866">
        <f>SUM(AR13:AX17)</f>
        <v>0</v>
      </c>
      <c r="AS18" s="867"/>
      <c r="AT18" s="867"/>
      <c r="AU18" s="867"/>
      <c r="AV18" s="867"/>
      <c r="AW18" s="867"/>
      <c r="AX18" s="869"/>
    </row>
    <row r="19" spans="1:50" ht="24.75" customHeight="1" x14ac:dyDescent="0.15">
      <c r="A19" s="598"/>
      <c r="B19" s="599"/>
      <c r="C19" s="599"/>
      <c r="D19" s="599"/>
      <c r="E19" s="599"/>
      <c r="F19" s="600"/>
      <c r="G19" s="864" t="s">
        <v>45</v>
      </c>
      <c r="H19" s="865"/>
      <c r="I19" s="865"/>
      <c r="J19" s="865"/>
      <c r="K19" s="865"/>
      <c r="L19" s="865"/>
      <c r="M19" s="865"/>
      <c r="N19" s="865"/>
      <c r="O19" s="865"/>
      <c r="P19" s="641">
        <v>0</v>
      </c>
      <c r="Q19" s="642"/>
      <c r="R19" s="642"/>
      <c r="S19" s="642"/>
      <c r="T19" s="642"/>
      <c r="U19" s="642"/>
      <c r="V19" s="643"/>
      <c r="W19" s="641">
        <v>0</v>
      </c>
      <c r="X19" s="642"/>
      <c r="Y19" s="642"/>
      <c r="Z19" s="642"/>
      <c r="AA19" s="642"/>
      <c r="AB19" s="642"/>
      <c r="AC19" s="643"/>
      <c r="AD19" s="641">
        <v>4</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64" t="s">
        <v>46</v>
      </c>
      <c r="H20" s="865"/>
      <c r="I20" s="865"/>
      <c r="J20" s="865"/>
      <c r="K20" s="865"/>
      <c r="L20" s="865"/>
      <c r="M20" s="865"/>
      <c r="N20" s="865"/>
      <c r="O20" s="865"/>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7"/>
      <c r="B21" s="838"/>
      <c r="C21" s="838"/>
      <c r="D21" s="838"/>
      <c r="E21" s="838"/>
      <c r="F21" s="955"/>
      <c r="G21" s="299" t="s">
        <v>47</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0.16666666666666666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1" t="s">
        <v>48</v>
      </c>
      <c r="B22" s="962"/>
      <c r="C22" s="962"/>
      <c r="D22" s="962"/>
      <c r="E22" s="962"/>
      <c r="F22" s="963"/>
      <c r="G22" s="957" t="s">
        <v>49</v>
      </c>
      <c r="H22" s="207"/>
      <c r="I22" s="207"/>
      <c r="J22" s="207"/>
      <c r="K22" s="207"/>
      <c r="L22" s="207"/>
      <c r="M22" s="207"/>
      <c r="N22" s="207"/>
      <c r="O22" s="208"/>
      <c r="P22" s="922" t="s">
        <v>50</v>
      </c>
      <c r="Q22" s="207"/>
      <c r="R22" s="207"/>
      <c r="S22" s="207"/>
      <c r="T22" s="207"/>
      <c r="U22" s="207"/>
      <c r="V22" s="208"/>
      <c r="W22" s="922" t="s">
        <v>51</v>
      </c>
      <c r="X22" s="207"/>
      <c r="Y22" s="207"/>
      <c r="Z22" s="207"/>
      <c r="AA22" s="207"/>
      <c r="AB22" s="207"/>
      <c r="AC22" s="208"/>
      <c r="AD22" s="922" t="s">
        <v>52</v>
      </c>
      <c r="AE22" s="207"/>
      <c r="AF22" s="207"/>
      <c r="AG22" s="207"/>
      <c r="AH22" s="207"/>
      <c r="AI22" s="207"/>
      <c r="AJ22" s="207"/>
      <c r="AK22" s="207"/>
      <c r="AL22" s="207"/>
      <c r="AM22" s="207"/>
      <c r="AN22" s="207"/>
      <c r="AO22" s="207"/>
      <c r="AP22" s="207"/>
      <c r="AQ22" s="207"/>
      <c r="AR22" s="207"/>
      <c r="AS22" s="207"/>
      <c r="AT22" s="207"/>
      <c r="AU22" s="207"/>
      <c r="AV22" s="207"/>
      <c r="AW22" s="207"/>
      <c r="AX22" s="970"/>
    </row>
    <row r="23" spans="1:50" ht="25.5" customHeight="1" x14ac:dyDescent="0.15">
      <c r="A23" s="964"/>
      <c r="B23" s="965"/>
      <c r="C23" s="965"/>
      <c r="D23" s="965"/>
      <c r="E23" s="965"/>
      <c r="F23" s="966"/>
      <c r="G23" s="958" t="s">
        <v>669</v>
      </c>
      <c r="H23" s="959"/>
      <c r="I23" s="959"/>
      <c r="J23" s="959"/>
      <c r="K23" s="959"/>
      <c r="L23" s="959"/>
      <c r="M23" s="959"/>
      <c r="N23" s="959"/>
      <c r="O23" s="960"/>
      <c r="P23" s="908" t="s">
        <v>1</v>
      </c>
      <c r="Q23" s="909"/>
      <c r="R23" s="909"/>
      <c r="S23" s="909"/>
      <c r="T23" s="909"/>
      <c r="U23" s="909"/>
      <c r="V23" s="923"/>
      <c r="W23" s="908" t="s">
        <v>1</v>
      </c>
      <c r="X23" s="909"/>
      <c r="Y23" s="909"/>
      <c r="Z23" s="909"/>
      <c r="AA23" s="909"/>
      <c r="AB23" s="909"/>
      <c r="AC23" s="923"/>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24" t="s">
        <v>669</v>
      </c>
      <c r="H24" s="925"/>
      <c r="I24" s="925"/>
      <c r="J24" s="925"/>
      <c r="K24" s="925"/>
      <c r="L24" s="925"/>
      <c r="M24" s="925"/>
      <c r="N24" s="925"/>
      <c r="O24" s="926"/>
      <c r="P24" s="641" t="s">
        <v>1</v>
      </c>
      <c r="Q24" s="642"/>
      <c r="R24" s="642"/>
      <c r="S24" s="642"/>
      <c r="T24" s="642"/>
      <c r="U24" s="642"/>
      <c r="V24" s="643"/>
      <c r="W24" s="641" t="s">
        <v>1</v>
      </c>
      <c r="X24" s="642"/>
      <c r="Y24" s="642"/>
      <c r="Z24" s="642"/>
      <c r="AA24" s="642"/>
      <c r="AB24" s="642"/>
      <c r="AC24" s="643"/>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15">
      <c r="A25" s="964"/>
      <c r="B25" s="965"/>
      <c r="C25" s="965"/>
      <c r="D25" s="965"/>
      <c r="E25" s="965"/>
      <c r="F25" s="966"/>
      <c r="G25" s="924"/>
      <c r="H25" s="925"/>
      <c r="I25" s="925"/>
      <c r="J25" s="925"/>
      <c r="K25" s="925"/>
      <c r="L25" s="925"/>
      <c r="M25" s="925"/>
      <c r="N25" s="925"/>
      <c r="O25" s="926"/>
      <c r="P25" s="641"/>
      <c r="Q25" s="642"/>
      <c r="R25" s="642"/>
      <c r="S25" s="642"/>
      <c r="T25" s="642"/>
      <c r="U25" s="642"/>
      <c r="V25" s="643"/>
      <c r="W25" s="641"/>
      <c r="X25" s="642"/>
      <c r="Y25" s="642"/>
      <c r="Z25" s="642"/>
      <c r="AA25" s="642"/>
      <c r="AB25" s="642"/>
      <c r="AC25" s="643"/>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24"/>
      <c r="H26" s="925"/>
      <c r="I26" s="925"/>
      <c r="J26" s="925"/>
      <c r="K26" s="925"/>
      <c r="L26" s="925"/>
      <c r="M26" s="925"/>
      <c r="N26" s="925"/>
      <c r="O26" s="926"/>
      <c r="P26" s="641"/>
      <c r="Q26" s="642"/>
      <c r="R26" s="642"/>
      <c r="S26" s="642"/>
      <c r="T26" s="642"/>
      <c r="U26" s="642"/>
      <c r="V26" s="643"/>
      <c r="W26" s="641"/>
      <c r="X26" s="642"/>
      <c r="Y26" s="642"/>
      <c r="Z26" s="642"/>
      <c r="AA26" s="642"/>
      <c r="AB26" s="642"/>
      <c r="AC26" s="643"/>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24"/>
      <c r="H27" s="925"/>
      <c r="I27" s="925"/>
      <c r="J27" s="925"/>
      <c r="K27" s="925"/>
      <c r="L27" s="925"/>
      <c r="M27" s="925"/>
      <c r="N27" s="925"/>
      <c r="O27" s="926"/>
      <c r="P27" s="641"/>
      <c r="Q27" s="642"/>
      <c r="R27" s="642"/>
      <c r="S27" s="642"/>
      <c r="T27" s="642"/>
      <c r="U27" s="642"/>
      <c r="V27" s="643"/>
      <c r="W27" s="641"/>
      <c r="X27" s="642"/>
      <c r="Y27" s="642"/>
      <c r="Z27" s="642"/>
      <c r="AA27" s="642"/>
      <c r="AB27" s="642"/>
      <c r="AC27" s="643"/>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27" t="s">
        <v>53</v>
      </c>
      <c r="H28" s="928"/>
      <c r="I28" s="928"/>
      <c r="J28" s="928"/>
      <c r="K28" s="928"/>
      <c r="L28" s="928"/>
      <c r="M28" s="928"/>
      <c r="N28" s="928"/>
      <c r="O28" s="929"/>
      <c r="P28" s="866" t="e">
        <f>P29-SUM(P23:P27)</f>
        <v>#VALUE!</v>
      </c>
      <c r="Q28" s="867"/>
      <c r="R28" s="867"/>
      <c r="S28" s="867"/>
      <c r="T28" s="867"/>
      <c r="U28" s="867"/>
      <c r="V28" s="868"/>
      <c r="W28" s="866" t="e">
        <f>W29-SUM(W23:W27)</f>
        <v>#VALUE!</v>
      </c>
      <c r="X28" s="867"/>
      <c r="Y28" s="867"/>
      <c r="Z28" s="867"/>
      <c r="AA28" s="867"/>
      <c r="AB28" s="867"/>
      <c r="AC28" s="86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30" t="s">
        <v>44</v>
      </c>
      <c r="H29" s="931"/>
      <c r="I29" s="931"/>
      <c r="J29" s="931"/>
      <c r="K29" s="931"/>
      <c r="L29" s="931"/>
      <c r="M29" s="931"/>
      <c r="N29" s="931"/>
      <c r="O29" s="932"/>
      <c r="P29" s="940" t="str">
        <f>AK13</f>
        <v>-</v>
      </c>
      <c r="Q29" s="941"/>
      <c r="R29" s="941"/>
      <c r="S29" s="941"/>
      <c r="T29" s="941"/>
      <c r="U29" s="941"/>
      <c r="V29" s="942"/>
      <c r="W29" s="940" t="str">
        <f>AR13</f>
        <v>-</v>
      </c>
      <c r="X29" s="941"/>
      <c r="Y29" s="941"/>
      <c r="Z29" s="941"/>
      <c r="AA29" s="941"/>
      <c r="AB29" s="941"/>
      <c r="AC29" s="94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49" t="s">
        <v>54</v>
      </c>
      <c r="B30" s="850"/>
      <c r="C30" s="850"/>
      <c r="D30" s="850"/>
      <c r="E30" s="850"/>
      <c r="F30" s="851"/>
      <c r="G30" s="762" t="s">
        <v>55</v>
      </c>
      <c r="H30" s="763"/>
      <c r="I30" s="763"/>
      <c r="J30" s="763"/>
      <c r="K30" s="763"/>
      <c r="L30" s="763"/>
      <c r="M30" s="763"/>
      <c r="N30" s="763"/>
      <c r="O30" s="764"/>
      <c r="P30" s="845" t="s">
        <v>56</v>
      </c>
      <c r="Q30" s="763"/>
      <c r="R30" s="763"/>
      <c r="S30" s="763"/>
      <c r="T30" s="763"/>
      <c r="U30" s="763"/>
      <c r="V30" s="763"/>
      <c r="W30" s="763"/>
      <c r="X30" s="764"/>
      <c r="Y30" s="842"/>
      <c r="Z30" s="843"/>
      <c r="AA30" s="844"/>
      <c r="AB30" s="846" t="s">
        <v>57</v>
      </c>
      <c r="AC30" s="847"/>
      <c r="AD30" s="848"/>
      <c r="AE30" s="846" t="s">
        <v>32</v>
      </c>
      <c r="AF30" s="847"/>
      <c r="AG30" s="847"/>
      <c r="AH30" s="848"/>
      <c r="AI30" s="903" t="s">
        <v>33</v>
      </c>
      <c r="AJ30" s="903"/>
      <c r="AK30" s="903"/>
      <c r="AL30" s="846"/>
      <c r="AM30" s="903" t="s">
        <v>58</v>
      </c>
      <c r="AN30" s="903"/>
      <c r="AO30" s="903"/>
      <c r="AP30" s="846"/>
      <c r="AQ30" s="756" t="s">
        <v>59</v>
      </c>
      <c r="AR30" s="757"/>
      <c r="AS30" s="757"/>
      <c r="AT30" s="758"/>
      <c r="AU30" s="763" t="s">
        <v>60</v>
      </c>
      <c r="AV30" s="763"/>
      <c r="AW30" s="763"/>
      <c r="AX30" s="905"/>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4"/>
      <c r="AJ31" s="904"/>
      <c r="AK31" s="904"/>
      <c r="AL31" s="395"/>
      <c r="AM31" s="904"/>
      <c r="AN31" s="904"/>
      <c r="AO31" s="904"/>
      <c r="AP31" s="395"/>
      <c r="AQ31" s="235" t="s">
        <v>39</v>
      </c>
      <c r="AR31" s="186"/>
      <c r="AS31" s="121" t="s">
        <v>61</v>
      </c>
      <c r="AT31" s="122"/>
      <c r="AU31" s="185">
        <v>3</v>
      </c>
      <c r="AV31" s="185"/>
      <c r="AW31" s="380" t="s">
        <v>62</v>
      </c>
      <c r="AX31" s="381"/>
    </row>
    <row r="32" spans="1:50" ht="23.25" customHeight="1" x14ac:dyDescent="0.15">
      <c r="A32" s="385"/>
      <c r="B32" s="383"/>
      <c r="C32" s="383"/>
      <c r="D32" s="383"/>
      <c r="E32" s="383"/>
      <c r="F32" s="384"/>
      <c r="G32" s="551" t="s">
        <v>63</v>
      </c>
      <c r="H32" s="552"/>
      <c r="I32" s="552"/>
      <c r="J32" s="552"/>
      <c r="K32" s="552"/>
      <c r="L32" s="552"/>
      <c r="M32" s="552"/>
      <c r="N32" s="552"/>
      <c r="O32" s="553"/>
      <c r="P32" s="93" t="s">
        <v>64</v>
      </c>
      <c r="Q32" s="93"/>
      <c r="R32" s="93"/>
      <c r="S32" s="93"/>
      <c r="T32" s="93"/>
      <c r="U32" s="93"/>
      <c r="V32" s="93"/>
      <c r="W32" s="93"/>
      <c r="X32" s="94"/>
      <c r="Y32" s="458" t="s">
        <v>65</v>
      </c>
      <c r="Z32" s="518"/>
      <c r="AA32" s="519"/>
      <c r="AB32" s="448" t="s">
        <v>66</v>
      </c>
      <c r="AC32" s="448"/>
      <c r="AD32" s="448"/>
      <c r="AE32" s="203" t="s">
        <v>39</v>
      </c>
      <c r="AF32" s="204"/>
      <c r="AG32" s="204"/>
      <c r="AH32" s="204"/>
      <c r="AI32" s="203" t="s">
        <v>39</v>
      </c>
      <c r="AJ32" s="204"/>
      <c r="AK32" s="204"/>
      <c r="AL32" s="204"/>
      <c r="AM32" s="203">
        <v>0</v>
      </c>
      <c r="AN32" s="204"/>
      <c r="AO32" s="204"/>
      <c r="AP32" s="204"/>
      <c r="AQ32" s="324" t="s">
        <v>39</v>
      </c>
      <c r="AR32" s="193"/>
      <c r="AS32" s="193"/>
      <c r="AT32" s="325"/>
      <c r="AU32" s="204" t="s">
        <v>39</v>
      </c>
      <c r="AV32" s="204"/>
      <c r="AW32" s="204"/>
      <c r="AX32" s="206"/>
    </row>
    <row r="33" spans="1:51" ht="23.25" customHeight="1" x14ac:dyDescent="0.15">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67</v>
      </c>
      <c r="Z33" s="429"/>
      <c r="AA33" s="430"/>
      <c r="AB33" s="510" t="s">
        <v>66</v>
      </c>
      <c r="AC33" s="510"/>
      <c r="AD33" s="510"/>
      <c r="AE33" s="203" t="s">
        <v>39</v>
      </c>
      <c r="AF33" s="204"/>
      <c r="AG33" s="204"/>
      <c r="AH33" s="204"/>
      <c r="AI33" s="203" t="s">
        <v>39</v>
      </c>
      <c r="AJ33" s="204"/>
      <c r="AK33" s="204"/>
      <c r="AL33" s="204"/>
      <c r="AM33" s="203">
        <v>1</v>
      </c>
      <c r="AN33" s="204"/>
      <c r="AO33" s="204"/>
      <c r="AP33" s="204"/>
      <c r="AQ33" s="324" t="s">
        <v>39</v>
      </c>
      <c r="AR33" s="193"/>
      <c r="AS33" s="193"/>
      <c r="AT33" s="325"/>
      <c r="AU33" s="204">
        <v>1</v>
      </c>
      <c r="AV33" s="204"/>
      <c r="AW33" s="204"/>
      <c r="AX33" s="206"/>
    </row>
    <row r="34" spans="1:51" ht="23.25" customHeight="1" x14ac:dyDescent="0.15">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68</v>
      </c>
      <c r="Z34" s="429"/>
      <c r="AA34" s="430"/>
      <c r="AB34" s="543" t="s">
        <v>69</v>
      </c>
      <c r="AC34" s="543"/>
      <c r="AD34" s="543"/>
      <c r="AE34" s="203" t="s">
        <v>39</v>
      </c>
      <c r="AF34" s="204"/>
      <c r="AG34" s="204"/>
      <c r="AH34" s="204"/>
      <c r="AI34" s="203" t="s">
        <v>39</v>
      </c>
      <c r="AJ34" s="204"/>
      <c r="AK34" s="204"/>
      <c r="AL34" s="204"/>
      <c r="AM34" s="203">
        <v>0</v>
      </c>
      <c r="AN34" s="204"/>
      <c r="AO34" s="204"/>
      <c r="AP34" s="204"/>
      <c r="AQ34" s="324" t="s">
        <v>39</v>
      </c>
      <c r="AR34" s="193"/>
      <c r="AS34" s="193"/>
      <c r="AT34" s="325"/>
      <c r="AU34" s="204" t="s">
        <v>39</v>
      </c>
      <c r="AV34" s="204"/>
      <c r="AW34" s="204"/>
      <c r="AX34" s="206"/>
    </row>
    <row r="35" spans="1:51" ht="23.25" customHeight="1" x14ac:dyDescent="0.15">
      <c r="A35" s="213" t="s">
        <v>70</v>
      </c>
      <c r="B35" s="214"/>
      <c r="C35" s="214"/>
      <c r="D35" s="214"/>
      <c r="E35" s="214"/>
      <c r="F35" s="215"/>
      <c r="G35" s="219" t="s">
        <v>71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9" t="s">
        <v>54</v>
      </c>
      <c r="B37" s="760"/>
      <c r="C37" s="760"/>
      <c r="D37" s="760"/>
      <c r="E37" s="760"/>
      <c r="F37" s="761"/>
      <c r="G37" s="398" t="s">
        <v>55</v>
      </c>
      <c r="H37" s="399"/>
      <c r="I37" s="399"/>
      <c r="J37" s="399"/>
      <c r="K37" s="399"/>
      <c r="L37" s="399"/>
      <c r="M37" s="399"/>
      <c r="N37" s="399"/>
      <c r="O37" s="400"/>
      <c r="P37" s="435" t="s">
        <v>56</v>
      </c>
      <c r="Q37" s="399"/>
      <c r="R37" s="399"/>
      <c r="S37" s="399"/>
      <c r="T37" s="399"/>
      <c r="U37" s="399"/>
      <c r="V37" s="399"/>
      <c r="W37" s="399"/>
      <c r="X37" s="400"/>
      <c r="Y37" s="436"/>
      <c r="Z37" s="437"/>
      <c r="AA37" s="438"/>
      <c r="AB37" s="392" t="s">
        <v>57</v>
      </c>
      <c r="AC37" s="393"/>
      <c r="AD37" s="394"/>
      <c r="AE37" s="232" t="s">
        <v>32</v>
      </c>
      <c r="AF37" s="232"/>
      <c r="AG37" s="232"/>
      <c r="AH37" s="232"/>
      <c r="AI37" s="232" t="s">
        <v>33</v>
      </c>
      <c r="AJ37" s="232"/>
      <c r="AK37" s="232"/>
      <c r="AL37" s="232"/>
      <c r="AM37" s="232" t="s">
        <v>58</v>
      </c>
      <c r="AN37" s="232"/>
      <c r="AO37" s="232"/>
      <c r="AP37" s="232"/>
      <c r="AQ37" s="139" t="s">
        <v>59</v>
      </c>
      <c r="AR37" s="140"/>
      <c r="AS37" s="140"/>
      <c r="AT37" s="141"/>
      <c r="AU37" s="399" t="s">
        <v>60</v>
      </c>
      <c r="AV37" s="399"/>
      <c r="AW37" s="399"/>
      <c r="AX37" s="898"/>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61</v>
      </c>
      <c r="AT38" s="122"/>
      <c r="AU38" s="185"/>
      <c r="AV38" s="185"/>
      <c r="AW38" s="380" t="s">
        <v>62</v>
      </c>
      <c r="AX38" s="381"/>
      <c r="AY38">
        <f>$AY$37</f>
        <v>0</v>
      </c>
    </row>
    <row r="39" spans="1:51" ht="23.25" hidden="1" customHeight="1" x14ac:dyDescent="0.15">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65</v>
      </c>
      <c r="Z39" s="518"/>
      <c r="AA39" s="519"/>
      <c r="AB39" s="448"/>
      <c r="AC39" s="448"/>
      <c r="AD39" s="448"/>
      <c r="AE39" s="203"/>
      <c r="AF39" s="204"/>
      <c r="AG39" s="204"/>
      <c r="AH39" s="204"/>
      <c r="AI39" s="203"/>
      <c r="AJ39" s="204"/>
      <c r="AK39" s="204"/>
      <c r="AL39" s="204"/>
      <c r="AM39" s="203"/>
      <c r="AN39" s="204"/>
      <c r="AO39" s="204"/>
      <c r="AP39" s="204"/>
      <c r="AQ39" s="324"/>
      <c r="AR39" s="193"/>
      <c r="AS39" s="193"/>
      <c r="AT39" s="325"/>
      <c r="AU39" s="204"/>
      <c r="AV39" s="204"/>
      <c r="AW39" s="204"/>
      <c r="AX39" s="206"/>
      <c r="AY39">
        <f t="shared" ref="AY39:AY43" si="4">$AY$37</f>
        <v>0</v>
      </c>
    </row>
    <row r="40" spans="1:51" ht="23.25" hidden="1" customHeight="1" x14ac:dyDescent="0.15">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67</v>
      </c>
      <c r="Z40" s="429"/>
      <c r="AA40" s="430"/>
      <c r="AB40" s="510"/>
      <c r="AC40" s="510"/>
      <c r="AD40" s="510"/>
      <c r="AE40" s="203"/>
      <c r="AF40" s="204"/>
      <c r="AG40" s="204"/>
      <c r="AH40" s="204"/>
      <c r="AI40" s="203"/>
      <c r="AJ40" s="204"/>
      <c r="AK40" s="204"/>
      <c r="AL40" s="204"/>
      <c r="AM40" s="203"/>
      <c r="AN40" s="204"/>
      <c r="AO40" s="204"/>
      <c r="AP40" s="204"/>
      <c r="AQ40" s="324"/>
      <c r="AR40" s="193"/>
      <c r="AS40" s="193"/>
      <c r="AT40" s="325"/>
      <c r="AU40" s="204"/>
      <c r="AV40" s="204"/>
      <c r="AW40" s="204"/>
      <c r="AX40" s="206"/>
      <c r="AY40">
        <f t="shared" si="4"/>
        <v>0</v>
      </c>
    </row>
    <row r="41" spans="1:51" ht="23.25" hidden="1" customHeight="1" x14ac:dyDescent="0.15">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68</v>
      </c>
      <c r="Z41" s="429"/>
      <c r="AA41" s="430"/>
      <c r="AB41" s="543" t="s">
        <v>69</v>
      </c>
      <c r="AC41" s="543"/>
      <c r="AD41" s="543"/>
      <c r="AE41" s="203"/>
      <c r="AF41" s="204"/>
      <c r="AG41" s="204"/>
      <c r="AH41" s="204"/>
      <c r="AI41" s="203"/>
      <c r="AJ41" s="204"/>
      <c r="AK41" s="204"/>
      <c r="AL41" s="204"/>
      <c r="AM41" s="203"/>
      <c r="AN41" s="204"/>
      <c r="AO41" s="204"/>
      <c r="AP41" s="204"/>
      <c r="AQ41" s="324"/>
      <c r="AR41" s="193"/>
      <c r="AS41" s="193"/>
      <c r="AT41" s="325"/>
      <c r="AU41" s="204"/>
      <c r="AV41" s="204"/>
      <c r="AW41" s="204"/>
      <c r="AX41" s="206"/>
      <c r="AY41">
        <f t="shared" si="4"/>
        <v>0</v>
      </c>
    </row>
    <row r="42" spans="1:51" ht="23.25" hidden="1" customHeight="1" x14ac:dyDescent="0.15">
      <c r="A42" s="213" t="s">
        <v>70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9" t="s">
        <v>54</v>
      </c>
      <c r="B44" s="760"/>
      <c r="C44" s="760"/>
      <c r="D44" s="760"/>
      <c r="E44" s="760"/>
      <c r="F44" s="761"/>
      <c r="G44" s="398" t="s">
        <v>55</v>
      </c>
      <c r="H44" s="399"/>
      <c r="I44" s="399"/>
      <c r="J44" s="399"/>
      <c r="K44" s="399"/>
      <c r="L44" s="399"/>
      <c r="M44" s="399"/>
      <c r="N44" s="399"/>
      <c r="O44" s="400"/>
      <c r="P44" s="435" t="s">
        <v>56</v>
      </c>
      <c r="Q44" s="399"/>
      <c r="R44" s="399"/>
      <c r="S44" s="399"/>
      <c r="T44" s="399"/>
      <c r="U44" s="399"/>
      <c r="V44" s="399"/>
      <c r="W44" s="399"/>
      <c r="X44" s="400"/>
      <c r="Y44" s="436"/>
      <c r="Z44" s="437"/>
      <c r="AA44" s="438"/>
      <c r="AB44" s="392" t="s">
        <v>57</v>
      </c>
      <c r="AC44" s="393"/>
      <c r="AD44" s="394"/>
      <c r="AE44" s="232" t="s">
        <v>32</v>
      </c>
      <c r="AF44" s="232"/>
      <c r="AG44" s="232"/>
      <c r="AH44" s="232"/>
      <c r="AI44" s="232" t="s">
        <v>33</v>
      </c>
      <c r="AJ44" s="232"/>
      <c r="AK44" s="232"/>
      <c r="AL44" s="232"/>
      <c r="AM44" s="232" t="s">
        <v>58</v>
      </c>
      <c r="AN44" s="232"/>
      <c r="AO44" s="232"/>
      <c r="AP44" s="232"/>
      <c r="AQ44" s="139" t="s">
        <v>59</v>
      </c>
      <c r="AR44" s="140"/>
      <c r="AS44" s="140"/>
      <c r="AT44" s="141"/>
      <c r="AU44" s="399" t="s">
        <v>60</v>
      </c>
      <c r="AV44" s="399"/>
      <c r="AW44" s="399"/>
      <c r="AX44" s="898"/>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61</v>
      </c>
      <c r="AT45" s="122"/>
      <c r="AU45" s="185"/>
      <c r="AV45" s="185"/>
      <c r="AW45" s="380" t="s">
        <v>62</v>
      </c>
      <c r="AX45" s="381"/>
      <c r="AY45">
        <f>$AY$44</f>
        <v>0</v>
      </c>
    </row>
    <row r="46" spans="1:51" ht="23.25" hidden="1" customHeight="1" x14ac:dyDescent="0.15">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65</v>
      </c>
      <c r="Z46" s="518"/>
      <c r="AA46" s="519"/>
      <c r="AB46" s="448"/>
      <c r="AC46" s="448"/>
      <c r="AD46" s="448"/>
      <c r="AE46" s="267"/>
      <c r="AF46" s="267"/>
      <c r="AG46" s="267"/>
      <c r="AH46" s="267"/>
      <c r="AI46" s="267"/>
      <c r="AJ46" s="267"/>
      <c r="AK46" s="267"/>
      <c r="AL46" s="267"/>
      <c r="AM46" s="267"/>
      <c r="AN46" s="267"/>
      <c r="AO46" s="267"/>
      <c r="AP46" s="267"/>
      <c r="AQ46" s="324"/>
      <c r="AR46" s="193"/>
      <c r="AS46" s="193"/>
      <c r="AT46" s="325"/>
      <c r="AU46" s="204"/>
      <c r="AV46" s="204"/>
      <c r="AW46" s="204"/>
      <c r="AX46" s="206"/>
      <c r="AY46">
        <f t="shared" ref="AY46:AY50" si="5">$AY$44</f>
        <v>0</v>
      </c>
    </row>
    <row r="47" spans="1:51" ht="23.25" hidden="1" customHeight="1" x14ac:dyDescent="0.15">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67</v>
      </c>
      <c r="Z47" s="429"/>
      <c r="AA47" s="430"/>
      <c r="AB47" s="510"/>
      <c r="AC47" s="510"/>
      <c r="AD47" s="510"/>
      <c r="AE47" s="203"/>
      <c r="AF47" s="204"/>
      <c r="AG47" s="204"/>
      <c r="AH47" s="204"/>
      <c r="AI47" s="203"/>
      <c r="AJ47" s="204"/>
      <c r="AK47" s="204"/>
      <c r="AL47" s="204"/>
      <c r="AM47" s="203"/>
      <c r="AN47" s="204"/>
      <c r="AO47" s="204"/>
      <c r="AP47" s="204"/>
      <c r="AQ47" s="324"/>
      <c r="AR47" s="193"/>
      <c r="AS47" s="193"/>
      <c r="AT47" s="325"/>
      <c r="AU47" s="204"/>
      <c r="AV47" s="204"/>
      <c r="AW47" s="204"/>
      <c r="AX47" s="206"/>
      <c r="AY47">
        <f t="shared" si="5"/>
        <v>0</v>
      </c>
    </row>
    <row r="48" spans="1:51" ht="23.25" hidden="1" customHeight="1" x14ac:dyDescent="0.15">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68</v>
      </c>
      <c r="Z48" s="429"/>
      <c r="AA48" s="430"/>
      <c r="AB48" s="543" t="s">
        <v>69</v>
      </c>
      <c r="AC48" s="543"/>
      <c r="AD48" s="543"/>
      <c r="AE48" s="203"/>
      <c r="AF48" s="204"/>
      <c r="AG48" s="204"/>
      <c r="AH48" s="204"/>
      <c r="AI48" s="203"/>
      <c r="AJ48" s="204"/>
      <c r="AK48" s="204"/>
      <c r="AL48" s="204"/>
      <c r="AM48" s="203"/>
      <c r="AN48" s="204"/>
      <c r="AO48" s="204"/>
      <c r="AP48" s="204"/>
      <c r="AQ48" s="324"/>
      <c r="AR48" s="193"/>
      <c r="AS48" s="193"/>
      <c r="AT48" s="325"/>
      <c r="AU48" s="204"/>
      <c r="AV48" s="204"/>
      <c r="AW48" s="204"/>
      <c r="AX48" s="206"/>
      <c r="AY48">
        <f t="shared" si="5"/>
        <v>0</v>
      </c>
    </row>
    <row r="49" spans="1:51" ht="23.25" hidden="1" customHeight="1" x14ac:dyDescent="0.15">
      <c r="A49" s="213" t="s">
        <v>70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2" t="s">
        <v>54</v>
      </c>
      <c r="B51" s="383"/>
      <c r="C51" s="383"/>
      <c r="D51" s="383"/>
      <c r="E51" s="383"/>
      <c r="F51" s="384"/>
      <c r="G51" s="398" t="s">
        <v>55</v>
      </c>
      <c r="H51" s="399"/>
      <c r="I51" s="399"/>
      <c r="J51" s="399"/>
      <c r="K51" s="399"/>
      <c r="L51" s="399"/>
      <c r="M51" s="399"/>
      <c r="N51" s="399"/>
      <c r="O51" s="400"/>
      <c r="P51" s="435" t="s">
        <v>56</v>
      </c>
      <c r="Q51" s="399"/>
      <c r="R51" s="399"/>
      <c r="S51" s="399"/>
      <c r="T51" s="399"/>
      <c r="U51" s="399"/>
      <c r="V51" s="399"/>
      <c r="W51" s="399"/>
      <c r="X51" s="400"/>
      <c r="Y51" s="436"/>
      <c r="Z51" s="437"/>
      <c r="AA51" s="438"/>
      <c r="AB51" s="392" t="s">
        <v>57</v>
      </c>
      <c r="AC51" s="393"/>
      <c r="AD51" s="394"/>
      <c r="AE51" s="232" t="s">
        <v>32</v>
      </c>
      <c r="AF51" s="232"/>
      <c r="AG51" s="232"/>
      <c r="AH51" s="232"/>
      <c r="AI51" s="232" t="s">
        <v>33</v>
      </c>
      <c r="AJ51" s="232"/>
      <c r="AK51" s="232"/>
      <c r="AL51" s="232"/>
      <c r="AM51" s="232" t="s">
        <v>58</v>
      </c>
      <c r="AN51" s="232"/>
      <c r="AO51" s="232"/>
      <c r="AP51" s="232"/>
      <c r="AQ51" s="139" t="s">
        <v>59</v>
      </c>
      <c r="AR51" s="140"/>
      <c r="AS51" s="140"/>
      <c r="AT51" s="141"/>
      <c r="AU51" s="913" t="s">
        <v>60</v>
      </c>
      <c r="AV51" s="913"/>
      <c r="AW51" s="913"/>
      <c r="AX51" s="914"/>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61</v>
      </c>
      <c r="AT52" s="122"/>
      <c r="AU52" s="185"/>
      <c r="AV52" s="185"/>
      <c r="AW52" s="380" t="s">
        <v>62</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65</v>
      </c>
      <c r="Z53" s="518"/>
      <c r="AA53" s="519"/>
      <c r="AB53" s="448"/>
      <c r="AC53" s="448"/>
      <c r="AD53" s="448"/>
      <c r="AE53" s="203"/>
      <c r="AF53" s="204"/>
      <c r="AG53" s="204"/>
      <c r="AH53" s="204"/>
      <c r="AI53" s="203"/>
      <c r="AJ53" s="204"/>
      <c r="AK53" s="204"/>
      <c r="AL53" s="204"/>
      <c r="AM53" s="203"/>
      <c r="AN53" s="204"/>
      <c r="AO53" s="204"/>
      <c r="AP53" s="204"/>
      <c r="AQ53" s="324"/>
      <c r="AR53" s="193"/>
      <c r="AS53" s="193"/>
      <c r="AT53" s="325"/>
      <c r="AU53" s="204"/>
      <c r="AV53" s="204"/>
      <c r="AW53" s="204"/>
      <c r="AX53" s="206"/>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67</v>
      </c>
      <c r="Z54" s="429"/>
      <c r="AA54" s="430"/>
      <c r="AB54" s="510"/>
      <c r="AC54" s="510"/>
      <c r="AD54" s="510"/>
      <c r="AE54" s="203"/>
      <c r="AF54" s="204"/>
      <c r="AG54" s="204"/>
      <c r="AH54" s="204"/>
      <c r="AI54" s="203"/>
      <c r="AJ54" s="204"/>
      <c r="AK54" s="204"/>
      <c r="AL54" s="204"/>
      <c r="AM54" s="203"/>
      <c r="AN54" s="204"/>
      <c r="AO54" s="204"/>
      <c r="AP54" s="204"/>
      <c r="AQ54" s="324"/>
      <c r="AR54" s="193"/>
      <c r="AS54" s="193"/>
      <c r="AT54" s="325"/>
      <c r="AU54" s="204"/>
      <c r="AV54" s="204"/>
      <c r="AW54" s="204"/>
      <c r="AX54" s="206"/>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68</v>
      </c>
      <c r="Z55" s="429"/>
      <c r="AA55" s="430"/>
      <c r="AB55" s="578" t="s">
        <v>69</v>
      </c>
      <c r="AC55" s="578"/>
      <c r="AD55" s="578"/>
      <c r="AE55" s="203"/>
      <c r="AF55" s="204"/>
      <c r="AG55" s="204"/>
      <c r="AH55" s="204"/>
      <c r="AI55" s="203"/>
      <c r="AJ55" s="204"/>
      <c r="AK55" s="204"/>
      <c r="AL55" s="204"/>
      <c r="AM55" s="203"/>
      <c r="AN55" s="204"/>
      <c r="AO55" s="204"/>
      <c r="AP55" s="204"/>
      <c r="AQ55" s="324"/>
      <c r="AR55" s="193"/>
      <c r="AS55" s="193"/>
      <c r="AT55" s="325"/>
      <c r="AU55" s="204"/>
      <c r="AV55" s="204"/>
      <c r="AW55" s="204"/>
      <c r="AX55" s="206"/>
      <c r="AY55">
        <f t="shared" si="6"/>
        <v>0</v>
      </c>
    </row>
    <row r="56" spans="1:51" ht="23.25" hidden="1" customHeight="1" x14ac:dyDescent="0.15">
      <c r="A56" s="213" t="s">
        <v>70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54</v>
      </c>
      <c r="B58" s="383"/>
      <c r="C58" s="383"/>
      <c r="D58" s="383"/>
      <c r="E58" s="383"/>
      <c r="F58" s="384"/>
      <c r="G58" s="398" t="s">
        <v>55</v>
      </c>
      <c r="H58" s="399"/>
      <c r="I58" s="399"/>
      <c r="J58" s="399"/>
      <c r="K58" s="399"/>
      <c r="L58" s="399"/>
      <c r="M58" s="399"/>
      <c r="N58" s="399"/>
      <c r="O58" s="400"/>
      <c r="P58" s="435" t="s">
        <v>56</v>
      </c>
      <c r="Q58" s="399"/>
      <c r="R58" s="399"/>
      <c r="S58" s="399"/>
      <c r="T58" s="399"/>
      <c r="U58" s="399"/>
      <c r="V58" s="399"/>
      <c r="W58" s="399"/>
      <c r="X58" s="400"/>
      <c r="Y58" s="436"/>
      <c r="Z58" s="437"/>
      <c r="AA58" s="438"/>
      <c r="AB58" s="392" t="s">
        <v>57</v>
      </c>
      <c r="AC58" s="393"/>
      <c r="AD58" s="394"/>
      <c r="AE58" s="232" t="s">
        <v>32</v>
      </c>
      <c r="AF58" s="232"/>
      <c r="AG58" s="232"/>
      <c r="AH58" s="232"/>
      <c r="AI58" s="232" t="s">
        <v>33</v>
      </c>
      <c r="AJ58" s="232"/>
      <c r="AK58" s="232"/>
      <c r="AL58" s="232"/>
      <c r="AM58" s="232" t="s">
        <v>58</v>
      </c>
      <c r="AN58" s="232"/>
      <c r="AO58" s="232"/>
      <c r="AP58" s="232"/>
      <c r="AQ58" s="139" t="s">
        <v>59</v>
      </c>
      <c r="AR58" s="140"/>
      <c r="AS58" s="140"/>
      <c r="AT58" s="141"/>
      <c r="AU58" s="913" t="s">
        <v>60</v>
      </c>
      <c r="AV58" s="913"/>
      <c r="AW58" s="913"/>
      <c r="AX58" s="914"/>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61</v>
      </c>
      <c r="AT59" s="122"/>
      <c r="AU59" s="185"/>
      <c r="AV59" s="185"/>
      <c r="AW59" s="380" t="s">
        <v>62</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65</v>
      </c>
      <c r="Z60" s="518"/>
      <c r="AA60" s="519"/>
      <c r="AB60" s="448"/>
      <c r="AC60" s="448"/>
      <c r="AD60" s="448"/>
      <c r="AE60" s="203"/>
      <c r="AF60" s="204"/>
      <c r="AG60" s="204"/>
      <c r="AH60" s="204"/>
      <c r="AI60" s="203"/>
      <c r="AJ60" s="204"/>
      <c r="AK60" s="204"/>
      <c r="AL60" s="204"/>
      <c r="AM60" s="203"/>
      <c r="AN60" s="204"/>
      <c r="AO60" s="204"/>
      <c r="AP60" s="204"/>
      <c r="AQ60" s="324"/>
      <c r="AR60" s="193"/>
      <c r="AS60" s="193"/>
      <c r="AT60" s="325"/>
      <c r="AU60" s="204"/>
      <c r="AV60" s="204"/>
      <c r="AW60" s="204"/>
      <c r="AX60" s="206"/>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67</v>
      </c>
      <c r="Z61" s="429"/>
      <c r="AA61" s="430"/>
      <c r="AB61" s="510"/>
      <c r="AC61" s="510"/>
      <c r="AD61" s="510"/>
      <c r="AE61" s="203"/>
      <c r="AF61" s="204"/>
      <c r="AG61" s="204"/>
      <c r="AH61" s="204"/>
      <c r="AI61" s="203"/>
      <c r="AJ61" s="204"/>
      <c r="AK61" s="204"/>
      <c r="AL61" s="204"/>
      <c r="AM61" s="203"/>
      <c r="AN61" s="204"/>
      <c r="AO61" s="204"/>
      <c r="AP61" s="204"/>
      <c r="AQ61" s="324"/>
      <c r="AR61" s="193"/>
      <c r="AS61" s="193"/>
      <c r="AT61" s="325"/>
      <c r="AU61" s="204"/>
      <c r="AV61" s="204"/>
      <c r="AW61" s="204"/>
      <c r="AX61" s="206"/>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68</v>
      </c>
      <c r="Z62" s="429"/>
      <c r="AA62" s="430"/>
      <c r="AB62" s="543" t="s">
        <v>69</v>
      </c>
      <c r="AC62" s="543"/>
      <c r="AD62" s="543"/>
      <c r="AE62" s="203"/>
      <c r="AF62" s="204"/>
      <c r="AG62" s="204"/>
      <c r="AH62" s="204"/>
      <c r="AI62" s="203"/>
      <c r="AJ62" s="204"/>
      <c r="AK62" s="204"/>
      <c r="AL62" s="204"/>
      <c r="AM62" s="203"/>
      <c r="AN62" s="204"/>
      <c r="AO62" s="204"/>
      <c r="AP62" s="204"/>
      <c r="AQ62" s="324"/>
      <c r="AR62" s="193"/>
      <c r="AS62" s="193"/>
      <c r="AT62" s="325"/>
      <c r="AU62" s="204"/>
      <c r="AV62" s="204"/>
      <c r="AW62" s="204"/>
      <c r="AX62" s="206"/>
      <c r="AY62">
        <f t="shared" si="7"/>
        <v>0</v>
      </c>
    </row>
    <row r="63" spans="1:51" ht="23.25" hidden="1" customHeight="1" x14ac:dyDescent="0.15">
      <c r="A63" s="213" t="s">
        <v>70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9" t="s">
        <v>72</v>
      </c>
      <c r="B65" s="470"/>
      <c r="C65" s="470"/>
      <c r="D65" s="470"/>
      <c r="E65" s="470"/>
      <c r="F65" s="471"/>
      <c r="G65" s="472"/>
      <c r="H65" s="227" t="s">
        <v>55</v>
      </c>
      <c r="I65" s="227"/>
      <c r="J65" s="227"/>
      <c r="K65" s="227"/>
      <c r="L65" s="227"/>
      <c r="M65" s="227"/>
      <c r="N65" s="227"/>
      <c r="O65" s="228"/>
      <c r="P65" s="226" t="s">
        <v>56</v>
      </c>
      <c r="Q65" s="227"/>
      <c r="R65" s="227"/>
      <c r="S65" s="227"/>
      <c r="T65" s="227"/>
      <c r="U65" s="227"/>
      <c r="V65" s="228"/>
      <c r="W65" s="474" t="s">
        <v>73</v>
      </c>
      <c r="X65" s="475"/>
      <c r="Y65" s="478"/>
      <c r="Z65" s="478"/>
      <c r="AA65" s="479"/>
      <c r="AB65" s="226" t="s">
        <v>57</v>
      </c>
      <c r="AC65" s="227"/>
      <c r="AD65" s="228"/>
      <c r="AE65" s="232" t="s">
        <v>32</v>
      </c>
      <c r="AF65" s="232"/>
      <c r="AG65" s="232"/>
      <c r="AH65" s="232"/>
      <c r="AI65" s="232" t="s">
        <v>33</v>
      </c>
      <c r="AJ65" s="232"/>
      <c r="AK65" s="232"/>
      <c r="AL65" s="232"/>
      <c r="AM65" s="232" t="s">
        <v>58</v>
      </c>
      <c r="AN65" s="232"/>
      <c r="AO65" s="232"/>
      <c r="AP65" s="232"/>
      <c r="AQ65" s="143" t="s">
        <v>59</v>
      </c>
      <c r="AR65" s="118"/>
      <c r="AS65" s="118"/>
      <c r="AT65" s="119"/>
      <c r="AU65" s="233" t="s">
        <v>60</v>
      </c>
      <c r="AV65" s="233"/>
      <c r="AW65" s="233"/>
      <c r="AX65" s="234"/>
      <c r="AY65">
        <f>COUNTA($H$67)</f>
        <v>0</v>
      </c>
    </row>
    <row r="66" spans="1:51" ht="18.75" hidden="1"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61</v>
      </c>
      <c r="AT66" s="122"/>
      <c r="AU66" s="185"/>
      <c r="AV66" s="185"/>
      <c r="AW66" s="230" t="s">
        <v>62</v>
      </c>
      <c r="AX66" s="236"/>
      <c r="AY66">
        <f>$AY$65</f>
        <v>0</v>
      </c>
    </row>
    <row r="67" spans="1:51" ht="23.25" hidden="1" customHeight="1" x14ac:dyDescent="0.15">
      <c r="A67" s="462"/>
      <c r="B67" s="463"/>
      <c r="C67" s="463"/>
      <c r="D67" s="463"/>
      <c r="E67" s="463"/>
      <c r="F67" s="464"/>
      <c r="G67" s="237" t="s">
        <v>74</v>
      </c>
      <c r="H67" s="240"/>
      <c r="I67" s="241"/>
      <c r="J67" s="241"/>
      <c r="K67" s="241"/>
      <c r="L67" s="241"/>
      <c r="M67" s="241"/>
      <c r="N67" s="241"/>
      <c r="O67" s="242"/>
      <c r="P67" s="240"/>
      <c r="Q67" s="241"/>
      <c r="R67" s="241"/>
      <c r="S67" s="241"/>
      <c r="T67" s="241"/>
      <c r="U67" s="241"/>
      <c r="V67" s="242"/>
      <c r="W67" s="246"/>
      <c r="X67" s="247"/>
      <c r="Y67" s="252" t="s">
        <v>65</v>
      </c>
      <c r="Z67" s="252"/>
      <c r="AA67" s="253"/>
      <c r="AB67" s="254" t="s">
        <v>75</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67</v>
      </c>
      <c r="Z68" s="207"/>
      <c r="AA68" s="208"/>
      <c r="AB68" s="209" t="s">
        <v>75</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68</v>
      </c>
      <c r="Z69" s="207"/>
      <c r="AA69" s="208"/>
      <c r="AB69" s="212" t="s">
        <v>76</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2" t="s">
        <v>77</v>
      </c>
      <c r="B70" s="463"/>
      <c r="C70" s="463"/>
      <c r="D70" s="463"/>
      <c r="E70" s="463"/>
      <c r="F70" s="464"/>
      <c r="G70" s="238" t="s">
        <v>78</v>
      </c>
      <c r="H70" s="290"/>
      <c r="I70" s="290"/>
      <c r="J70" s="290"/>
      <c r="K70" s="290"/>
      <c r="L70" s="290"/>
      <c r="M70" s="290"/>
      <c r="N70" s="290"/>
      <c r="O70" s="290"/>
      <c r="P70" s="290"/>
      <c r="Q70" s="290"/>
      <c r="R70" s="290"/>
      <c r="S70" s="290"/>
      <c r="T70" s="290"/>
      <c r="U70" s="290"/>
      <c r="V70" s="290"/>
      <c r="W70" s="293" t="s">
        <v>79</v>
      </c>
      <c r="X70" s="294"/>
      <c r="Y70" s="252" t="s">
        <v>65</v>
      </c>
      <c r="Z70" s="252"/>
      <c r="AA70" s="253"/>
      <c r="AB70" s="254" t="s">
        <v>75</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67</v>
      </c>
      <c r="Z71" s="207"/>
      <c r="AA71" s="208"/>
      <c r="AB71" s="209" t="s">
        <v>75</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68</v>
      </c>
      <c r="Z72" s="207"/>
      <c r="AA72" s="208"/>
      <c r="AB72" s="212" t="s">
        <v>76</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3" t="s">
        <v>72</v>
      </c>
      <c r="B73" s="494"/>
      <c r="C73" s="494"/>
      <c r="D73" s="494"/>
      <c r="E73" s="494"/>
      <c r="F73" s="495"/>
      <c r="G73" s="567"/>
      <c r="H73" s="118" t="s">
        <v>55</v>
      </c>
      <c r="I73" s="118"/>
      <c r="J73" s="118"/>
      <c r="K73" s="118"/>
      <c r="L73" s="118"/>
      <c r="M73" s="118"/>
      <c r="N73" s="118"/>
      <c r="O73" s="119"/>
      <c r="P73" s="143" t="s">
        <v>56</v>
      </c>
      <c r="Q73" s="118"/>
      <c r="R73" s="118"/>
      <c r="S73" s="118"/>
      <c r="T73" s="118"/>
      <c r="U73" s="118"/>
      <c r="V73" s="118"/>
      <c r="W73" s="118"/>
      <c r="X73" s="119"/>
      <c r="Y73" s="569"/>
      <c r="Z73" s="570"/>
      <c r="AA73" s="571"/>
      <c r="AB73" s="143" t="s">
        <v>57</v>
      </c>
      <c r="AC73" s="118"/>
      <c r="AD73" s="119"/>
      <c r="AE73" s="232" t="s">
        <v>32</v>
      </c>
      <c r="AF73" s="232"/>
      <c r="AG73" s="232"/>
      <c r="AH73" s="232"/>
      <c r="AI73" s="232" t="s">
        <v>33</v>
      </c>
      <c r="AJ73" s="232"/>
      <c r="AK73" s="232"/>
      <c r="AL73" s="232"/>
      <c r="AM73" s="232" t="s">
        <v>58</v>
      </c>
      <c r="AN73" s="232"/>
      <c r="AO73" s="232"/>
      <c r="AP73" s="232"/>
      <c r="AQ73" s="143" t="s">
        <v>59</v>
      </c>
      <c r="AR73" s="118"/>
      <c r="AS73" s="118"/>
      <c r="AT73" s="119"/>
      <c r="AU73" s="123" t="s">
        <v>60</v>
      </c>
      <c r="AV73" s="124"/>
      <c r="AW73" s="124"/>
      <c r="AX73" s="125"/>
      <c r="AY73">
        <f>COUNTA($H$75)</f>
        <v>0</v>
      </c>
    </row>
    <row r="74" spans="1:51" ht="18.75" hidden="1" customHeight="1" x14ac:dyDescent="0.15">
      <c r="A74" s="496"/>
      <c r="B74" s="497"/>
      <c r="C74" s="497"/>
      <c r="D74" s="497"/>
      <c r="E74" s="497"/>
      <c r="F74" s="498"/>
      <c r="G74" s="56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61</v>
      </c>
      <c r="AT74" s="122"/>
      <c r="AU74" s="235"/>
      <c r="AV74" s="186"/>
      <c r="AW74" s="121" t="s">
        <v>62</v>
      </c>
      <c r="AX74" s="181"/>
      <c r="AY74">
        <f>$AY$73</f>
        <v>0</v>
      </c>
    </row>
    <row r="75" spans="1:51" ht="23.25" hidden="1" customHeight="1" x14ac:dyDescent="0.15">
      <c r="A75" s="496"/>
      <c r="B75" s="497"/>
      <c r="C75" s="497"/>
      <c r="D75" s="497"/>
      <c r="E75" s="497"/>
      <c r="F75" s="498"/>
      <c r="G75" s="593" t="s">
        <v>74</v>
      </c>
      <c r="H75" s="93"/>
      <c r="I75" s="93"/>
      <c r="J75" s="93"/>
      <c r="K75" s="93"/>
      <c r="L75" s="93"/>
      <c r="M75" s="93"/>
      <c r="N75" s="93"/>
      <c r="O75" s="94"/>
      <c r="P75" s="93"/>
      <c r="Q75" s="93"/>
      <c r="R75" s="93"/>
      <c r="S75" s="93"/>
      <c r="T75" s="93"/>
      <c r="U75" s="93"/>
      <c r="V75" s="93"/>
      <c r="W75" s="93"/>
      <c r="X75" s="94"/>
      <c r="Y75" s="187" t="s">
        <v>65</v>
      </c>
      <c r="Z75" s="188"/>
      <c r="AA75" s="189"/>
      <c r="AB75" s="199"/>
      <c r="AC75" s="199"/>
      <c r="AD75" s="199"/>
      <c r="AE75" s="324"/>
      <c r="AF75" s="193"/>
      <c r="AG75" s="193"/>
      <c r="AH75" s="193"/>
      <c r="AI75" s="324"/>
      <c r="AJ75" s="193"/>
      <c r="AK75" s="193"/>
      <c r="AL75" s="193"/>
      <c r="AM75" s="324"/>
      <c r="AN75" s="193"/>
      <c r="AO75" s="193"/>
      <c r="AP75" s="193"/>
      <c r="AQ75" s="324"/>
      <c r="AR75" s="193"/>
      <c r="AS75" s="193"/>
      <c r="AT75" s="325"/>
      <c r="AU75" s="204"/>
      <c r="AV75" s="204"/>
      <c r="AW75" s="204"/>
      <c r="AX75" s="206"/>
      <c r="AY75">
        <f t="shared" ref="AY75:AY78" si="9">$AY$73</f>
        <v>0</v>
      </c>
    </row>
    <row r="76" spans="1:51" ht="23.25" hidden="1" customHeight="1" x14ac:dyDescent="0.15">
      <c r="A76" s="496"/>
      <c r="B76" s="497"/>
      <c r="C76" s="497"/>
      <c r="D76" s="497"/>
      <c r="E76" s="497"/>
      <c r="F76" s="498"/>
      <c r="G76" s="594"/>
      <c r="H76" s="96"/>
      <c r="I76" s="96"/>
      <c r="J76" s="96"/>
      <c r="K76" s="96"/>
      <c r="L76" s="96"/>
      <c r="M76" s="96"/>
      <c r="N76" s="96"/>
      <c r="O76" s="97"/>
      <c r="P76" s="96"/>
      <c r="Q76" s="96"/>
      <c r="R76" s="96"/>
      <c r="S76" s="96"/>
      <c r="T76" s="96"/>
      <c r="U76" s="96"/>
      <c r="V76" s="96"/>
      <c r="W76" s="96"/>
      <c r="X76" s="97"/>
      <c r="Y76" s="195" t="s">
        <v>67</v>
      </c>
      <c r="Z76" s="196"/>
      <c r="AA76" s="197"/>
      <c r="AB76" s="191"/>
      <c r="AC76" s="191"/>
      <c r="AD76" s="191"/>
      <c r="AE76" s="324"/>
      <c r="AF76" s="193"/>
      <c r="AG76" s="193"/>
      <c r="AH76" s="193"/>
      <c r="AI76" s="324"/>
      <c r="AJ76" s="193"/>
      <c r="AK76" s="193"/>
      <c r="AL76" s="193"/>
      <c r="AM76" s="324"/>
      <c r="AN76" s="193"/>
      <c r="AO76" s="193"/>
      <c r="AP76" s="193"/>
      <c r="AQ76" s="324"/>
      <c r="AR76" s="193"/>
      <c r="AS76" s="193"/>
      <c r="AT76" s="325"/>
      <c r="AU76" s="204"/>
      <c r="AV76" s="204"/>
      <c r="AW76" s="204"/>
      <c r="AX76" s="206"/>
      <c r="AY76">
        <f t="shared" si="9"/>
        <v>0</v>
      </c>
    </row>
    <row r="77" spans="1:51" ht="23.25" hidden="1" customHeight="1" x14ac:dyDescent="0.15">
      <c r="A77" s="496"/>
      <c r="B77" s="497"/>
      <c r="C77" s="497"/>
      <c r="D77" s="497"/>
      <c r="E77" s="497"/>
      <c r="F77" s="498"/>
      <c r="G77" s="595"/>
      <c r="H77" s="99"/>
      <c r="I77" s="99"/>
      <c r="J77" s="99"/>
      <c r="K77" s="99"/>
      <c r="L77" s="99"/>
      <c r="M77" s="99"/>
      <c r="N77" s="99"/>
      <c r="O77" s="100"/>
      <c r="P77" s="96"/>
      <c r="Q77" s="96"/>
      <c r="R77" s="96"/>
      <c r="S77" s="96"/>
      <c r="T77" s="96"/>
      <c r="U77" s="96"/>
      <c r="V77" s="96"/>
      <c r="W77" s="96"/>
      <c r="X77" s="97"/>
      <c r="Y77" s="143" t="s">
        <v>68</v>
      </c>
      <c r="Z77" s="118"/>
      <c r="AA77" s="119"/>
      <c r="AB77" s="564" t="s">
        <v>69</v>
      </c>
      <c r="AC77" s="564"/>
      <c r="AD77" s="564"/>
      <c r="AE77" s="878"/>
      <c r="AF77" s="879"/>
      <c r="AG77" s="879"/>
      <c r="AH77" s="879"/>
      <c r="AI77" s="878"/>
      <c r="AJ77" s="879"/>
      <c r="AK77" s="879"/>
      <c r="AL77" s="879"/>
      <c r="AM77" s="878"/>
      <c r="AN77" s="879"/>
      <c r="AO77" s="879"/>
      <c r="AP77" s="879"/>
      <c r="AQ77" s="324"/>
      <c r="AR77" s="193"/>
      <c r="AS77" s="193"/>
      <c r="AT77" s="325"/>
      <c r="AU77" s="204"/>
      <c r="AV77" s="204"/>
      <c r="AW77" s="204"/>
      <c r="AX77" s="206"/>
      <c r="AY77">
        <f t="shared" si="9"/>
        <v>0</v>
      </c>
    </row>
    <row r="78" spans="1:51" ht="69.75" hidden="1" customHeight="1" x14ac:dyDescent="0.15">
      <c r="A78" s="314" t="s">
        <v>80</v>
      </c>
      <c r="B78" s="315"/>
      <c r="C78" s="315"/>
      <c r="D78" s="315"/>
      <c r="E78" s="312" t="s">
        <v>81</v>
      </c>
      <c r="F78" s="313"/>
      <c r="G78" s="45" t="s">
        <v>78</v>
      </c>
      <c r="H78" s="572"/>
      <c r="I78" s="573"/>
      <c r="J78" s="573"/>
      <c r="K78" s="573"/>
      <c r="L78" s="573"/>
      <c r="M78" s="573"/>
      <c r="N78" s="573"/>
      <c r="O78" s="574"/>
      <c r="P78" s="135"/>
      <c r="Q78" s="135"/>
      <c r="R78" s="135"/>
      <c r="S78" s="135"/>
      <c r="T78" s="135"/>
      <c r="U78" s="135"/>
      <c r="V78" s="135"/>
      <c r="W78" s="135"/>
      <c r="X78" s="135"/>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c r="AY78">
        <f t="shared" si="9"/>
        <v>0</v>
      </c>
    </row>
    <row r="79" spans="1:51" ht="18.75" hidden="1" customHeight="1" x14ac:dyDescent="0.15">
      <c r="A79" s="560" t="s">
        <v>82</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83</v>
      </c>
      <c r="AP79" s="259"/>
      <c r="AQ79" s="259"/>
      <c r="AR79" s="62" t="s">
        <v>84</v>
      </c>
      <c r="AS79" s="258"/>
      <c r="AT79" s="259"/>
      <c r="AU79" s="259"/>
      <c r="AV79" s="259"/>
      <c r="AW79" s="259"/>
      <c r="AX79" s="956"/>
      <c r="AY79">
        <f>COUNTIF($AR$79,"☑")</f>
        <v>0</v>
      </c>
    </row>
    <row r="80" spans="1:51" ht="18.75" hidden="1" customHeight="1" x14ac:dyDescent="0.15">
      <c r="A80" s="852" t="s">
        <v>85</v>
      </c>
      <c r="B80" s="511" t="s">
        <v>86</v>
      </c>
      <c r="C80" s="512"/>
      <c r="D80" s="512"/>
      <c r="E80" s="512"/>
      <c r="F80" s="513"/>
      <c r="G80" s="417" t="s">
        <v>87</v>
      </c>
      <c r="H80" s="417"/>
      <c r="I80" s="417"/>
      <c r="J80" s="417"/>
      <c r="K80" s="417"/>
      <c r="L80" s="417"/>
      <c r="M80" s="417"/>
      <c r="N80" s="417"/>
      <c r="O80" s="417"/>
      <c r="P80" s="417"/>
      <c r="Q80" s="417"/>
      <c r="R80" s="417"/>
      <c r="S80" s="417"/>
      <c r="T80" s="417"/>
      <c r="U80" s="417"/>
      <c r="V80" s="417"/>
      <c r="W80" s="417"/>
      <c r="X80" s="417"/>
      <c r="Y80" s="417"/>
      <c r="Z80" s="417"/>
      <c r="AA80" s="500"/>
      <c r="AB80" s="416" t="s">
        <v>88</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53"/>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53"/>
      <c r="B82" s="514"/>
      <c r="C82" s="412"/>
      <c r="D82" s="412"/>
      <c r="E82" s="412"/>
      <c r="F82" s="413"/>
      <c r="G82" s="660"/>
      <c r="H82" s="660"/>
      <c r="I82" s="660"/>
      <c r="J82" s="660"/>
      <c r="K82" s="660"/>
      <c r="L82" s="660"/>
      <c r="M82" s="660"/>
      <c r="N82" s="660"/>
      <c r="O82" s="660"/>
      <c r="P82" s="660"/>
      <c r="Q82" s="660"/>
      <c r="R82" s="660"/>
      <c r="S82" s="660"/>
      <c r="T82" s="660"/>
      <c r="U82" s="660"/>
      <c r="V82" s="660"/>
      <c r="W82" s="660"/>
      <c r="X82" s="660"/>
      <c r="Y82" s="660"/>
      <c r="Z82" s="660"/>
      <c r="AA82" s="661"/>
      <c r="AB82" s="872"/>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73"/>
      <c r="AY82">
        <f t="shared" ref="AY82:AY89" si="10">$AY$80</f>
        <v>0</v>
      </c>
    </row>
    <row r="83" spans="1:60" ht="22.5" hidden="1" customHeight="1" x14ac:dyDescent="0.15">
      <c r="A83" s="853"/>
      <c r="B83" s="514"/>
      <c r="C83" s="412"/>
      <c r="D83" s="412"/>
      <c r="E83" s="412"/>
      <c r="F83" s="413"/>
      <c r="G83" s="662"/>
      <c r="H83" s="662"/>
      <c r="I83" s="662"/>
      <c r="J83" s="662"/>
      <c r="K83" s="662"/>
      <c r="L83" s="662"/>
      <c r="M83" s="662"/>
      <c r="N83" s="662"/>
      <c r="O83" s="662"/>
      <c r="P83" s="662"/>
      <c r="Q83" s="662"/>
      <c r="R83" s="662"/>
      <c r="S83" s="662"/>
      <c r="T83" s="662"/>
      <c r="U83" s="662"/>
      <c r="V83" s="662"/>
      <c r="W83" s="662"/>
      <c r="X83" s="662"/>
      <c r="Y83" s="662"/>
      <c r="Z83" s="662"/>
      <c r="AA83" s="663"/>
      <c r="AB83" s="874"/>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5"/>
      <c r="AY83">
        <f t="shared" si="10"/>
        <v>0</v>
      </c>
    </row>
    <row r="84" spans="1:60" ht="19.5" hidden="1" customHeight="1" x14ac:dyDescent="0.15">
      <c r="A84" s="853"/>
      <c r="B84" s="515"/>
      <c r="C84" s="516"/>
      <c r="D84" s="516"/>
      <c r="E84" s="516"/>
      <c r="F84" s="517"/>
      <c r="G84" s="664"/>
      <c r="H84" s="664"/>
      <c r="I84" s="664"/>
      <c r="J84" s="664"/>
      <c r="K84" s="664"/>
      <c r="L84" s="664"/>
      <c r="M84" s="664"/>
      <c r="N84" s="664"/>
      <c r="O84" s="664"/>
      <c r="P84" s="664"/>
      <c r="Q84" s="664"/>
      <c r="R84" s="664"/>
      <c r="S84" s="664"/>
      <c r="T84" s="664"/>
      <c r="U84" s="664"/>
      <c r="V84" s="664"/>
      <c r="W84" s="664"/>
      <c r="X84" s="664"/>
      <c r="Y84" s="664"/>
      <c r="Z84" s="664"/>
      <c r="AA84" s="665"/>
      <c r="AB84" s="876"/>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7"/>
      <c r="AY84">
        <f t="shared" si="10"/>
        <v>0</v>
      </c>
    </row>
    <row r="85" spans="1:60" ht="18.75" hidden="1" customHeight="1" x14ac:dyDescent="0.15">
      <c r="A85" s="853"/>
      <c r="B85" s="412" t="s">
        <v>89</v>
      </c>
      <c r="C85" s="412"/>
      <c r="D85" s="412"/>
      <c r="E85" s="412"/>
      <c r="F85" s="413"/>
      <c r="G85" s="499" t="s">
        <v>90</v>
      </c>
      <c r="H85" s="417"/>
      <c r="I85" s="417"/>
      <c r="J85" s="417"/>
      <c r="K85" s="417"/>
      <c r="L85" s="417"/>
      <c r="M85" s="417"/>
      <c r="N85" s="417"/>
      <c r="O85" s="500"/>
      <c r="P85" s="416" t="s">
        <v>91</v>
      </c>
      <c r="Q85" s="417"/>
      <c r="R85" s="417"/>
      <c r="S85" s="417"/>
      <c r="T85" s="417"/>
      <c r="U85" s="417"/>
      <c r="V85" s="417"/>
      <c r="W85" s="417"/>
      <c r="X85" s="500"/>
      <c r="Y85" s="150"/>
      <c r="Z85" s="151"/>
      <c r="AA85" s="152"/>
      <c r="AB85" s="544" t="s">
        <v>57</v>
      </c>
      <c r="AC85" s="545"/>
      <c r="AD85" s="546"/>
      <c r="AE85" s="232" t="s">
        <v>32</v>
      </c>
      <c r="AF85" s="232"/>
      <c r="AG85" s="232"/>
      <c r="AH85" s="232"/>
      <c r="AI85" s="232" t="s">
        <v>33</v>
      </c>
      <c r="AJ85" s="232"/>
      <c r="AK85" s="232"/>
      <c r="AL85" s="232"/>
      <c r="AM85" s="232" t="s">
        <v>58</v>
      </c>
      <c r="AN85" s="232"/>
      <c r="AO85" s="232"/>
      <c r="AP85" s="232"/>
      <c r="AQ85" s="143" t="s">
        <v>59</v>
      </c>
      <c r="AR85" s="118"/>
      <c r="AS85" s="118"/>
      <c r="AT85" s="119"/>
      <c r="AU85" s="520" t="s">
        <v>60</v>
      </c>
      <c r="AV85" s="520"/>
      <c r="AW85" s="520"/>
      <c r="AX85" s="521"/>
      <c r="AY85">
        <f t="shared" si="10"/>
        <v>0</v>
      </c>
      <c r="AZ85" s="10"/>
      <c r="BA85" s="10"/>
      <c r="BB85" s="10"/>
      <c r="BC85" s="10"/>
    </row>
    <row r="86" spans="1:60" ht="18.75" hidden="1" customHeight="1" x14ac:dyDescent="0.15">
      <c r="A86" s="853"/>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61</v>
      </c>
      <c r="AT86" s="122"/>
      <c r="AU86" s="185"/>
      <c r="AV86" s="185"/>
      <c r="AW86" s="380" t="s">
        <v>62</v>
      </c>
      <c r="AX86" s="381"/>
      <c r="AY86">
        <f t="shared" si="10"/>
        <v>0</v>
      </c>
      <c r="AZ86" s="10"/>
      <c r="BA86" s="10"/>
      <c r="BB86" s="10"/>
      <c r="BC86" s="10"/>
      <c r="BD86" s="10"/>
      <c r="BE86" s="10"/>
      <c r="BF86" s="10"/>
      <c r="BG86" s="10"/>
      <c r="BH86" s="10"/>
    </row>
    <row r="87" spans="1:60" ht="23.25" hidden="1" customHeight="1" x14ac:dyDescent="0.15">
      <c r="A87" s="853"/>
      <c r="B87" s="412"/>
      <c r="C87" s="412"/>
      <c r="D87" s="412"/>
      <c r="E87" s="412"/>
      <c r="F87" s="413"/>
      <c r="G87" s="92"/>
      <c r="H87" s="93"/>
      <c r="I87" s="93"/>
      <c r="J87" s="93"/>
      <c r="K87" s="93"/>
      <c r="L87" s="93"/>
      <c r="M87" s="93"/>
      <c r="N87" s="93"/>
      <c r="O87" s="94"/>
      <c r="P87" s="93"/>
      <c r="Q87" s="501"/>
      <c r="R87" s="501"/>
      <c r="S87" s="501"/>
      <c r="T87" s="501"/>
      <c r="U87" s="501"/>
      <c r="V87" s="501"/>
      <c r="W87" s="501"/>
      <c r="X87" s="502"/>
      <c r="Y87" s="548" t="s">
        <v>92</v>
      </c>
      <c r="Z87" s="549"/>
      <c r="AA87" s="550"/>
      <c r="AB87" s="448"/>
      <c r="AC87" s="448"/>
      <c r="AD87" s="448"/>
      <c r="AE87" s="203"/>
      <c r="AF87" s="204"/>
      <c r="AG87" s="204"/>
      <c r="AH87" s="204"/>
      <c r="AI87" s="203"/>
      <c r="AJ87" s="204"/>
      <c r="AK87" s="204"/>
      <c r="AL87" s="204"/>
      <c r="AM87" s="203"/>
      <c r="AN87" s="204"/>
      <c r="AO87" s="204"/>
      <c r="AP87" s="204"/>
      <c r="AQ87" s="324"/>
      <c r="AR87" s="193"/>
      <c r="AS87" s="193"/>
      <c r="AT87" s="325"/>
      <c r="AU87" s="204"/>
      <c r="AV87" s="204"/>
      <c r="AW87" s="204"/>
      <c r="AX87" s="206"/>
      <c r="AY87">
        <f t="shared" si="10"/>
        <v>0</v>
      </c>
    </row>
    <row r="88" spans="1:60" ht="23.25" hidden="1" customHeight="1" x14ac:dyDescent="0.15">
      <c r="A88" s="853"/>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67</v>
      </c>
      <c r="Z88" s="446"/>
      <c r="AA88" s="447"/>
      <c r="AB88" s="510"/>
      <c r="AC88" s="510"/>
      <c r="AD88" s="510"/>
      <c r="AE88" s="203"/>
      <c r="AF88" s="204"/>
      <c r="AG88" s="204"/>
      <c r="AH88" s="204"/>
      <c r="AI88" s="203"/>
      <c r="AJ88" s="204"/>
      <c r="AK88" s="204"/>
      <c r="AL88" s="204"/>
      <c r="AM88" s="203"/>
      <c r="AN88" s="204"/>
      <c r="AO88" s="204"/>
      <c r="AP88" s="204"/>
      <c r="AQ88" s="324"/>
      <c r="AR88" s="193"/>
      <c r="AS88" s="193"/>
      <c r="AT88" s="325"/>
      <c r="AU88" s="204"/>
      <c r="AV88" s="204"/>
      <c r="AW88" s="204"/>
      <c r="AX88" s="206"/>
      <c r="AY88">
        <f t="shared" si="10"/>
        <v>0</v>
      </c>
      <c r="AZ88" s="10"/>
      <c r="BA88" s="10"/>
      <c r="BB88" s="10"/>
      <c r="BC88" s="10"/>
    </row>
    <row r="89" spans="1:60" ht="23.25" hidden="1" customHeight="1" x14ac:dyDescent="0.15">
      <c r="A89" s="853"/>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68</v>
      </c>
      <c r="Z89" s="446"/>
      <c r="AA89" s="447"/>
      <c r="AB89" s="578" t="s">
        <v>69</v>
      </c>
      <c r="AC89" s="578"/>
      <c r="AD89" s="578"/>
      <c r="AE89" s="210"/>
      <c r="AF89" s="211"/>
      <c r="AG89" s="211"/>
      <c r="AH89" s="211"/>
      <c r="AI89" s="210"/>
      <c r="AJ89" s="211"/>
      <c r="AK89" s="211"/>
      <c r="AL89" s="211"/>
      <c r="AM89" s="210"/>
      <c r="AN89" s="211"/>
      <c r="AO89" s="211"/>
      <c r="AP89" s="211"/>
      <c r="AQ89" s="324"/>
      <c r="AR89" s="193"/>
      <c r="AS89" s="193"/>
      <c r="AT89" s="325"/>
      <c r="AU89" s="204"/>
      <c r="AV89" s="204"/>
      <c r="AW89" s="204"/>
      <c r="AX89" s="206"/>
      <c r="AY89">
        <f t="shared" si="10"/>
        <v>0</v>
      </c>
      <c r="AZ89" s="10"/>
      <c r="BA89" s="10"/>
      <c r="BB89" s="10"/>
      <c r="BC89" s="10"/>
      <c r="BD89" s="10"/>
      <c r="BE89" s="10"/>
      <c r="BF89" s="10"/>
      <c r="BG89" s="10"/>
      <c r="BH89" s="10"/>
    </row>
    <row r="90" spans="1:60" ht="18.75" hidden="1" customHeight="1" x14ac:dyDescent="0.15">
      <c r="A90" s="853"/>
      <c r="B90" s="412" t="s">
        <v>89</v>
      </c>
      <c r="C90" s="412"/>
      <c r="D90" s="412"/>
      <c r="E90" s="412"/>
      <c r="F90" s="413"/>
      <c r="G90" s="499" t="s">
        <v>90</v>
      </c>
      <c r="H90" s="417"/>
      <c r="I90" s="417"/>
      <c r="J90" s="417"/>
      <c r="K90" s="417"/>
      <c r="L90" s="417"/>
      <c r="M90" s="417"/>
      <c r="N90" s="417"/>
      <c r="O90" s="500"/>
      <c r="P90" s="416" t="s">
        <v>91</v>
      </c>
      <c r="Q90" s="417"/>
      <c r="R90" s="417"/>
      <c r="S90" s="417"/>
      <c r="T90" s="417"/>
      <c r="U90" s="417"/>
      <c r="V90" s="417"/>
      <c r="W90" s="417"/>
      <c r="X90" s="500"/>
      <c r="Y90" s="150"/>
      <c r="Z90" s="151"/>
      <c r="AA90" s="152"/>
      <c r="AB90" s="544" t="s">
        <v>57</v>
      </c>
      <c r="AC90" s="545"/>
      <c r="AD90" s="546"/>
      <c r="AE90" s="232" t="s">
        <v>32</v>
      </c>
      <c r="AF90" s="232"/>
      <c r="AG90" s="232"/>
      <c r="AH90" s="232"/>
      <c r="AI90" s="232" t="s">
        <v>33</v>
      </c>
      <c r="AJ90" s="232"/>
      <c r="AK90" s="232"/>
      <c r="AL90" s="232"/>
      <c r="AM90" s="232" t="s">
        <v>58</v>
      </c>
      <c r="AN90" s="232"/>
      <c r="AO90" s="232"/>
      <c r="AP90" s="232"/>
      <c r="AQ90" s="143" t="s">
        <v>59</v>
      </c>
      <c r="AR90" s="118"/>
      <c r="AS90" s="118"/>
      <c r="AT90" s="119"/>
      <c r="AU90" s="520" t="s">
        <v>60</v>
      </c>
      <c r="AV90" s="520"/>
      <c r="AW90" s="520"/>
      <c r="AX90" s="521"/>
      <c r="AY90">
        <f>COUNTA($G$92)</f>
        <v>0</v>
      </c>
    </row>
    <row r="91" spans="1:60" ht="18.75" hidden="1" customHeight="1" x14ac:dyDescent="0.15">
      <c r="A91" s="853"/>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61</v>
      </c>
      <c r="AT91" s="122"/>
      <c r="AU91" s="185"/>
      <c r="AV91" s="185"/>
      <c r="AW91" s="380" t="s">
        <v>62</v>
      </c>
      <c r="AX91" s="381"/>
      <c r="AY91">
        <f>$AY$90</f>
        <v>0</v>
      </c>
      <c r="AZ91" s="10"/>
      <c r="BA91" s="10"/>
      <c r="BB91" s="10"/>
      <c r="BC91" s="10"/>
    </row>
    <row r="92" spans="1:60" ht="23.25" hidden="1" customHeight="1" x14ac:dyDescent="0.15">
      <c r="A92" s="853"/>
      <c r="B92" s="412"/>
      <c r="C92" s="412"/>
      <c r="D92" s="412"/>
      <c r="E92" s="412"/>
      <c r="F92" s="413"/>
      <c r="G92" s="92"/>
      <c r="H92" s="93"/>
      <c r="I92" s="93"/>
      <c r="J92" s="93"/>
      <c r="K92" s="93"/>
      <c r="L92" s="93"/>
      <c r="M92" s="93"/>
      <c r="N92" s="93"/>
      <c r="O92" s="94"/>
      <c r="P92" s="93"/>
      <c r="Q92" s="501"/>
      <c r="R92" s="501"/>
      <c r="S92" s="501"/>
      <c r="T92" s="501"/>
      <c r="U92" s="501"/>
      <c r="V92" s="501"/>
      <c r="W92" s="501"/>
      <c r="X92" s="502"/>
      <c r="Y92" s="548" t="s">
        <v>92</v>
      </c>
      <c r="Z92" s="549"/>
      <c r="AA92" s="550"/>
      <c r="AB92" s="448"/>
      <c r="AC92" s="448"/>
      <c r="AD92" s="448"/>
      <c r="AE92" s="203"/>
      <c r="AF92" s="204"/>
      <c r="AG92" s="204"/>
      <c r="AH92" s="204"/>
      <c r="AI92" s="203"/>
      <c r="AJ92" s="204"/>
      <c r="AK92" s="204"/>
      <c r="AL92" s="204"/>
      <c r="AM92" s="203"/>
      <c r="AN92" s="204"/>
      <c r="AO92" s="204"/>
      <c r="AP92" s="204"/>
      <c r="AQ92" s="324"/>
      <c r="AR92" s="193"/>
      <c r="AS92" s="193"/>
      <c r="AT92" s="325"/>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3"/>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67</v>
      </c>
      <c r="Z93" s="446"/>
      <c r="AA93" s="447"/>
      <c r="AB93" s="510"/>
      <c r="AC93" s="510"/>
      <c r="AD93" s="510"/>
      <c r="AE93" s="203"/>
      <c r="AF93" s="204"/>
      <c r="AG93" s="204"/>
      <c r="AH93" s="204"/>
      <c r="AI93" s="203"/>
      <c r="AJ93" s="204"/>
      <c r="AK93" s="204"/>
      <c r="AL93" s="204"/>
      <c r="AM93" s="203"/>
      <c r="AN93" s="204"/>
      <c r="AO93" s="204"/>
      <c r="AP93" s="204"/>
      <c r="AQ93" s="324"/>
      <c r="AR93" s="193"/>
      <c r="AS93" s="193"/>
      <c r="AT93" s="325"/>
      <c r="AU93" s="204"/>
      <c r="AV93" s="204"/>
      <c r="AW93" s="204"/>
      <c r="AX93" s="206"/>
      <c r="AY93">
        <f t="shared" si="11"/>
        <v>0</v>
      </c>
    </row>
    <row r="94" spans="1:60" ht="23.25" hidden="1" customHeight="1" x14ac:dyDescent="0.15">
      <c r="A94" s="853"/>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68</v>
      </c>
      <c r="Z94" s="446"/>
      <c r="AA94" s="447"/>
      <c r="AB94" s="578" t="s">
        <v>69</v>
      </c>
      <c r="AC94" s="578"/>
      <c r="AD94" s="578"/>
      <c r="AE94" s="210"/>
      <c r="AF94" s="211"/>
      <c r="AG94" s="211"/>
      <c r="AH94" s="211"/>
      <c r="AI94" s="210"/>
      <c r="AJ94" s="211"/>
      <c r="AK94" s="211"/>
      <c r="AL94" s="211"/>
      <c r="AM94" s="210"/>
      <c r="AN94" s="211"/>
      <c r="AO94" s="211"/>
      <c r="AP94" s="211"/>
      <c r="AQ94" s="324"/>
      <c r="AR94" s="193"/>
      <c r="AS94" s="193"/>
      <c r="AT94" s="325"/>
      <c r="AU94" s="204"/>
      <c r="AV94" s="204"/>
      <c r="AW94" s="204"/>
      <c r="AX94" s="206"/>
      <c r="AY94">
        <f t="shared" si="11"/>
        <v>0</v>
      </c>
      <c r="AZ94" s="10"/>
      <c r="BA94" s="10"/>
      <c r="BB94" s="10"/>
      <c r="BC94" s="10"/>
    </row>
    <row r="95" spans="1:60" ht="18.75" hidden="1" customHeight="1" x14ac:dyDescent="0.15">
      <c r="A95" s="853"/>
      <c r="B95" s="412" t="s">
        <v>89</v>
      </c>
      <c r="C95" s="412"/>
      <c r="D95" s="412"/>
      <c r="E95" s="412"/>
      <c r="F95" s="413"/>
      <c r="G95" s="499" t="s">
        <v>90</v>
      </c>
      <c r="H95" s="417"/>
      <c r="I95" s="417"/>
      <c r="J95" s="417"/>
      <c r="K95" s="417"/>
      <c r="L95" s="417"/>
      <c r="M95" s="417"/>
      <c r="N95" s="417"/>
      <c r="O95" s="500"/>
      <c r="P95" s="416" t="s">
        <v>91</v>
      </c>
      <c r="Q95" s="417"/>
      <c r="R95" s="417"/>
      <c r="S95" s="417"/>
      <c r="T95" s="417"/>
      <c r="U95" s="417"/>
      <c r="V95" s="417"/>
      <c r="W95" s="417"/>
      <c r="X95" s="500"/>
      <c r="Y95" s="150"/>
      <c r="Z95" s="151"/>
      <c r="AA95" s="152"/>
      <c r="AB95" s="544" t="s">
        <v>57</v>
      </c>
      <c r="AC95" s="545"/>
      <c r="AD95" s="546"/>
      <c r="AE95" s="232" t="s">
        <v>32</v>
      </c>
      <c r="AF95" s="232"/>
      <c r="AG95" s="232"/>
      <c r="AH95" s="232"/>
      <c r="AI95" s="232" t="s">
        <v>33</v>
      </c>
      <c r="AJ95" s="232"/>
      <c r="AK95" s="232"/>
      <c r="AL95" s="232"/>
      <c r="AM95" s="232" t="s">
        <v>58</v>
      </c>
      <c r="AN95" s="232"/>
      <c r="AO95" s="232"/>
      <c r="AP95" s="232"/>
      <c r="AQ95" s="143" t="s">
        <v>59</v>
      </c>
      <c r="AR95" s="118"/>
      <c r="AS95" s="118"/>
      <c r="AT95" s="119"/>
      <c r="AU95" s="520" t="s">
        <v>60</v>
      </c>
      <c r="AV95" s="520"/>
      <c r="AW95" s="520"/>
      <c r="AX95" s="521"/>
      <c r="AY95">
        <f>COUNTA($G$97)</f>
        <v>0</v>
      </c>
      <c r="AZ95" s="10"/>
      <c r="BA95" s="10"/>
      <c r="BB95" s="10"/>
      <c r="BC95" s="10"/>
      <c r="BD95" s="10"/>
      <c r="BE95" s="10"/>
      <c r="BF95" s="10"/>
      <c r="BG95" s="10"/>
      <c r="BH95" s="10"/>
    </row>
    <row r="96" spans="1:60" ht="18.75" hidden="1" customHeight="1" x14ac:dyDescent="0.15">
      <c r="A96" s="853"/>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61</v>
      </c>
      <c r="AT96" s="122"/>
      <c r="AU96" s="185"/>
      <c r="AV96" s="185"/>
      <c r="AW96" s="380" t="s">
        <v>62</v>
      </c>
      <c r="AX96" s="381"/>
      <c r="AY96">
        <f>$AY$95</f>
        <v>0</v>
      </c>
    </row>
    <row r="97" spans="1:60" ht="23.25" hidden="1" customHeight="1" x14ac:dyDescent="0.15">
      <c r="A97" s="853"/>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92</v>
      </c>
      <c r="Z97" s="549"/>
      <c r="AA97" s="550"/>
      <c r="AB97" s="455"/>
      <c r="AC97" s="456"/>
      <c r="AD97" s="457"/>
      <c r="AE97" s="203"/>
      <c r="AF97" s="204"/>
      <c r="AG97" s="204"/>
      <c r="AH97" s="205"/>
      <c r="AI97" s="203"/>
      <c r="AJ97" s="204"/>
      <c r="AK97" s="204"/>
      <c r="AL97" s="205"/>
      <c r="AM97" s="203"/>
      <c r="AN97" s="204"/>
      <c r="AO97" s="204"/>
      <c r="AP97" s="204"/>
      <c r="AQ97" s="324"/>
      <c r="AR97" s="193"/>
      <c r="AS97" s="193"/>
      <c r="AT97" s="325"/>
      <c r="AU97" s="204"/>
      <c r="AV97" s="204"/>
      <c r="AW97" s="204"/>
      <c r="AX97" s="206"/>
      <c r="AY97">
        <f t="shared" ref="AY97:AY99" si="12">$AY$95</f>
        <v>0</v>
      </c>
      <c r="AZ97" s="10"/>
      <c r="BA97" s="10"/>
      <c r="BB97" s="10"/>
      <c r="BC97" s="10"/>
    </row>
    <row r="98" spans="1:60" ht="23.25" hidden="1" customHeight="1" x14ac:dyDescent="0.15">
      <c r="A98" s="853"/>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67</v>
      </c>
      <c r="Z98" s="446"/>
      <c r="AA98" s="447"/>
      <c r="AB98" s="449"/>
      <c r="AC98" s="450"/>
      <c r="AD98" s="451"/>
      <c r="AE98" s="203"/>
      <c r="AF98" s="204"/>
      <c r="AG98" s="204"/>
      <c r="AH98" s="205"/>
      <c r="AI98" s="203"/>
      <c r="AJ98" s="204"/>
      <c r="AK98" s="204"/>
      <c r="AL98" s="205"/>
      <c r="AM98" s="203"/>
      <c r="AN98" s="204"/>
      <c r="AO98" s="204"/>
      <c r="AP98" s="204"/>
      <c r="AQ98" s="324"/>
      <c r="AR98" s="193"/>
      <c r="AS98" s="193"/>
      <c r="AT98" s="325"/>
      <c r="AU98" s="204"/>
      <c r="AV98" s="204"/>
      <c r="AW98" s="204"/>
      <c r="AX98" s="206"/>
      <c r="AY98">
        <f t="shared" si="12"/>
        <v>0</v>
      </c>
      <c r="AZ98" s="10"/>
      <c r="BA98" s="10"/>
      <c r="BB98" s="10"/>
      <c r="BC98" s="10"/>
      <c r="BD98" s="10"/>
      <c r="BE98" s="10"/>
      <c r="BF98" s="10"/>
      <c r="BG98" s="10"/>
      <c r="BH98" s="10"/>
    </row>
    <row r="99" spans="1:60" ht="23.25" hidden="1" customHeight="1" thickBot="1" x14ac:dyDescent="0.2">
      <c r="A99" s="854"/>
      <c r="B99" s="414"/>
      <c r="C99" s="414"/>
      <c r="D99" s="414"/>
      <c r="E99" s="414"/>
      <c r="F99" s="415"/>
      <c r="G99" s="565"/>
      <c r="H99" s="201"/>
      <c r="I99" s="201"/>
      <c r="J99" s="201"/>
      <c r="K99" s="201"/>
      <c r="L99" s="201"/>
      <c r="M99" s="201"/>
      <c r="N99" s="201"/>
      <c r="O99" s="566"/>
      <c r="P99" s="505"/>
      <c r="Q99" s="505"/>
      <c r="R99" s="505"/>
      <c r="S99" s="505"/>
      <c r="T99" s="505"/>
      <c r="U99" s="505"/>
      <c r="V99" s="505"/>
      <c r="W99" s="505"/>
      <c r="X99" s="506"/>
      <c r="Y99" s="883" t="s">
        <v>68</v>
      </c>
      <c r="Z99" s="884"/>
      <c r="AA99" s="885"/>
      <c r="AB99" s="880" t="s">
        <v>69</v>
      </c>
      <c r="AC99" s="881"/>
      <c r="AD99" s="882"/>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93</v>
      </c>
      <c r="B100" s="489"/>
      <c r="C100" s="489"/>
      <c r="D100" s="489"/>
      <c r="E100" s="489"/>
      <c r="F100" s="490"/>
      <c r="G100" s="491" t="s">
        <v>94</v>
      </c>
      <c r="H100" s="491"/>
      <c r="I100" s="491"/>
      <c r="J100" s="491"/>
      <c r="K100" s="491"/>
      <c r="L100" s="491"/>
      <c r="M100" s="491"/>
      <c r="N100" s="491"/>
      <c r="O100" s="491"/>
      <c r="P100" s="491"/>
      <c r="Q100" s="491"/>
      <c r="R100" s="491"/>
      <c r="S100" s="491"/>
      <c r="T100" s="491"/>
      <c r="U100" s="491"/>
      <c r="V100" s="491"/>
      <c r="W100" s="491"/>
      <c r="X100" s="492"/>
      <c r="Y100" s="842"/>
      <c r="Z100" s="843"/>
      <c r="AA100" s="844"/>
      <c r="AB100" s="468" t="s">
        <v>57</v>
      </c>
      <c r="AC100" s="468"/>
      <c r="AD100" s="468"/>
      <c r="AE100" s="526" t="s">
        <v>32</v>
      </c>
      <c r="AF100" s="527"/>
      <c r="AG100" s="527"/>
      <c r="AH100" s="528"/>
      <c r="AI100" s="526" t="s">
        <v>33</v>
      </c>
      <c r="AJ100" s="527"/>
      <c r="AK100" s="527"/>
      <c r="AL100" s="528"/>
      <c r="AM100" s="526" t="s">
        <v>58</v>
      </c>
      <c r="AN100" s="527"/>
      <c r="AO100" s="527"/>
      <c r="AP100" s="528"/>
      <c r="AQ100" s="302" t="s">
        <v>95</v>
      </c>
      <c r="AR100" s="303"/>
      <c r="AS100" s="303"/>
      <c r="AT100" s="304"/>
      <c r="AU100" s="302" t="s">
        <v>96</v>
      </c>
      <c r="AV100" s="303"/>
      <c r="AW100" s="303"/>
      <c r="AX100" s="305"/>
    </row>
    <row r="101" spans="1:60" ht="23.25" customHeight="1" x14ac:dyDescent="0.15">
      <c r="A101" s="406"/>
      <c r="B101" s="407"/>
      <c r="C101" s="407"/>
      <c r="D101" s="407"/>
      <c r="E101" s="407"/>
      <c r="F101" s="408"/>
      <c r="G101" s="93" t="s">
        <v>97</v>
      </c>
      <c r="H101" s="93"/>
      <c r="I101" s="93"/>
      <c r="J101" s="93"/>
      <c r="K101" s="93"/>
      <c r="L101" s="93"/>
      <c r="M101" s="93"/>
      <c r="N101" s="93"/>
      <c r="O101" s="93"/>
      <c r="P101" s="93"/>
      <c r="Q101" s="93"/>
      <c r="R101" s="93"/>
      <c r="S101" s="93"/>
      <c r="T101" s="93"/>
      <c r="U101" s="93"/>
      <c r="V101" s="93"/>
      <c r="W101" s="93"/>
      <c r="X101" s="94"/>
      <c r="Y101" s="529" t="s">
        <v>98</v>
      </c>
      <c r="Z101" s="530"/>
      <c r="AA101" s="531"/>
      <c r="AB101" s="448" t="s">
        <v>39</v>
      </c>
      <c r="AC101" s="448"/>
      <c r="AD101" s="448"/>
      <c r="AE101" s="267" t="s">
        <v>39</v>
      </c>
      <c r="AF101" s="267"/>
      <c r="AG101" s="267"/>
      <c r="AH101" s="267"/>
      <c r="AI101" s="267" t="s">
        <v>39</v>
      </c>
      <c r="AJ101" s="267"/>
      <c r="AK101" s="267"/>
      <c r="AL101" s="267"/>
      <c r="AM101" s="267">
        <v>1</v>
      </c>
      <c r="AN101" s="267"/>
      <c r="AO101" s="267"/>
      <c r="AP101" s="267"/>
      <c r="AQ101" s="267" t="s">
        <v>1</v>
      </c>
      <c r="AR101" s="267"/>
      <c r="AS101" s="267"/>
      <c r="AT101" s="267"/>
      <c r="AU101" s="203" t="s">
        <v>1</v>
      </c>
      <c r="AV101" s="204"/>
      <c r="AW101" s="204"/>
      <c r="AX101" s="206"/>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99</v>
      </c>
      <c r="Z102" s="432"/>
      <c r="AA102" s="433"/>
      <c r="AB102" s="448" t="s">
        <v>39</v>
      </c>
      <c r="AC102" s="448"/>
      <c r="AD102" s="448"/>
      <c r="AE102" s="267" t="s">
        <v>39</v>
      </c>
      <c r="AF102" s="267"/>
      <c r="AG102" s="267"/>
      <c r="AH102" s="267"/>
      <c r="AI102" s="267" t="s">
        <v>39</v>
      </c>
      <c r="AJ102" s="267"/>
      <c r="AK102" s="267"/>
      <c r="AL102" s="267"/>
      <c r="AM102" s="267">
        <v>3</v>
      </c>
      <c r="AN102" s="267"/>
      <c r="AO102" s="267"/>
      <c r="AP102" s="267"/>
      <c r="AQ102" s="267">
        <v>2</v>
      </c>
      <c r="AR102" s="267"/>
      <c r="AS102" s="267"/>
      <c r="AT102" s="267"/>
      <c r="AU102" s="210" t="s">
        <v>1</v>
      </c>
      <c r="AV102" s="211"/>
      <c r="AW102" s="211"/>
      <c r="AX102" s="306"/>
    </row>
    <row r="103" spans="1:60" ht="31.5" hidden="1" customHeight="1" x14ac:dyDescent="0.15">
      <c r="A103" s="403" t="s">
        <v>93</v>
      </c>
      <c r="B103" s="404"/>
      <c r="C103" s="404"/>
      <c r="D103" s="404"/>
      <c r="E103" s="404"/>
      <c r="F103" s="405"/>
      <c r="G103" s="446" t="s">
        <v>94</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57</v>
      </c>
      <c r="AC103" s="429"/>
      <c r="AD103" s="430"/>
      <c r="AE103" s="232" t="s">
        <v>32</v>
      </c>
      <c r="AF103" s="232"/>
      <c r="AG103" s="232"/>
      <c r="AH103" s="232"/>
      <c r="AI103" s="232" t="s">
        <v>33</v>
      </c>
      <c r="AJ103" s="232"/>
      <c r="AK103" s="232"/>
      <c r="AL103" s="232"/>
      <c r="AM103" s="232" t="s">
        <v>58</v>
      </c>
      <c r="AN103" s="232"/>
      <c r="AO103" s="232"/>
      <c r="AP103" s="232"/>
      <c r="AQ103" s="264" t="s">
        <v>95</v>
      </c>
      <c r="AR103" s="265"/>
      <c r="AS103" s="265"/>
      <c r="AT103" s="265"/>
      <c r="AU103" s="264" t="s">
        <v>96</v>
      </c>
      <c r="AV103" s="265"/>
      <c r="AW103" s="265"/>
      <c r="AX103" s="266"/>
      <c r="AY103">
        <f>COUNTA($G$104)</f>
        <v>0</v>
      </c>
    </row>
    <row r="104" spans="1:60" ht="23.25" hidden="1" customHeight="1" x14ac:dyDescent="0.15">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98</v>
      </c>
      <c r="Z104" s="453"/>
      <c r="AA104" s="454"/>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99</v>
      </c>
      <c r="Z105" s="535"/>
      <c r="AA105" s="536"/>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3" t="s">
        <v>93</v>
      </c>
      <c r="B106" s="404"/>
      <c r="C106" s="404"/>
      <c r="D106" s="404"/>
      <c r="E106" s="404"/>
      <c r="F106" s="405"/>
      <c r="G106" s="446" t="s">
        <v>94</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57</v>
      </c>
      <c r="AC106" s="429"/>
      <c r="AD106" s="430"/>
      <c r="AE106" s="232" t="s">
        <v>32</v>
      </c>
      <c r="AF106" s="232"/>
      <c r="AG106" s="232"/>
      <c r="AH106" s="232"/>
      <c r="AI106" s="232" t="s">
        <v>33</v>
      </c>
      <c r="AJ106" s="232"/>
      <c r="AK106" s="232"/>
      <c r="AL106" s="232"/>
      <c r="AM106" s="232" t="s">
        <v>58</v>
      </c>
      <c r="AN106" s="232"/>
      <c r="AO106" s="232"/>
      <c r="AP106" s="232"/>
      <c r="AQ106" s="264" t="s">
        <v>95</v>
      </c>
      <c r="AR106" s="265"/>
      <c r="AS106" s="265"/>
      <c r="AT106" s="265"/>
      <c r="AU106" s="264" t="s">
        <v>96</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98</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99</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3" t="s">
        <v>93</v>
      </c>
      <c r="B109" s="404"/>
      <c r="C109" s="404"/>
      <c r="D109" s="404"/>
      <c r="E109" s="404"/>
      <c r="F109" s="405"/>
      <c r="G109" s="446" t="s">
        <v>94</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57</v>
      </c>
      <c r="AC109" s="429"/>
      <c r="AD109" s="430"/>
      <c r="AE109" s="232" t="s">
        <v>32</v>
      </c>
      <c r="AF109" s="232"/>
      <c r="AG109" s="232"/>
      <c r="AH109" s="232"/>
      <c r="AI109" s="232" t="s">
        <v>33</v>
      </c>
      <c r="AJ109" s="232"/>
      <c r="AK109" s="232"/>
      <c r="AL109" s="232"/>
      <c r="AM109" s="232" t="s">
        <v>58</v>
      </c>
      <c r="AN109" s="232"/>
      <c r="AO109" s="232"/>
      <c r="AP109" s="232"/>
      <c r="AQ109" s="264" t="s">
        <v>95</v>
      </c>
      <c r="AR109" s="265"/>
      <c r="AS109" s="265"/>
      <c r="AT109" s="265"/>
      <c r="AU109" s="264" t="s">
        <v>96</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98</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99</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93</v>
      </c>
      <c r="B112" s="404"/>
      <c r="C112" s="404"/>
      <c r="D112" s="404"/>
      <c r="E112" s="404"/>
      <c r="F112" s="405"/>
      <c r="G112" s="446" t="s">
        <v>94</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57</v>
      </c>
      <c r="AC112" s="429"/>
      <c r="AD112" s="430"/>
      <c r="AE112" s="232" t="s">
        <v>32</v>
      </c>
      <c r="AF112" s="232"/>
      <c r="AG112" s="232"/>
      <c r="AH112" s="232"/>
      <c r="AI112" s="232" t="s">
        <v>33</v>
      </c>
      <c r="AJ112" s="232"/>
      <c r="AK112" s="232"/>
      <c r="AL112" s="232"/>
      <c r="AM112" s="232" t="s">
        <v>58</v>
      </c>
      <c r="AN112" s="232"/>
      <c r="AO112" s="232"/>
      <c r="AP112" s="232"/>
      <c r="AQ112" s="264" t="s">
        <v>95</v>
      </c>
      <c r="AR112" s="265"/>
      <c r="AS112" s="265"/>
      <c r="AT112" s="265"/>
      <c r="AU112" s="264" t="s">
        <v>96</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98</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99</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15">
      <c r="A115" s="420" t="s">
        <v>100</v>
      </c>
      <c r="B115" s="421"/>
      <c r="C115" s="421"/>
      <c r="D115" s="421"/>
      <c r="E115" s="421"/>
      <c r="F115" s="422"/>
      <c r="G115" s="429" t="s">
        <v>101</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57</v>
      </c>
      <c r="AC115" s="429"/>
      <c r="AD115" s="430"/>
      <c r="AE115" s="232" t="s">
        <v>32</v>
      </c>
      <c r="AF115" s="232"/>
      <c r="AG115" s="232"/>
      <c r="AH115" s="232"/>
      <c r="AI115" s="232" t="s">
        <v>33</v>
      </c>
      <c r="AJ115" s="232"/>
      <c r="AK115" s="232"/>
      <c r="AL115" s="232"/>
      <c r="AM115" s="232" t="s">
        <v>58</v>
      </c>
      <c r="AN115" s="232"/>
      <c r="AO115" s="232"/>
      <c r="AP115" s="232"/>
      <c r="AQ115" s="575" t="s">
        <v>102</v>
      </c>
      <c r="AR115" s="576"/>
      <c r="AS115" s="576"/>
      <c r="AT115" s="576"/>
      <c r="AU115" s="576"/>
      <c r="AV115" s="576"/>
      <c r="AW115" s="576"/>
      <c r="AX115" s="577"/>
    </row>
    <row r="116" spans="1:51" ht="23.25" customHeight="1" x14ac:dyDescent="0.15">
      <c r="A116" s="423"/>
      <c r="B116" s="424"/>
      <c r="C116" s="424"/>
      <c r="D116" s="424"/>
      <c r="E116" s="424"/>
      <c r="F116" s="425"/>
      <c r="G116" s="375" t="s">
        <v>103</v>
      </c>
      <c r="H116" s="375"/>
      <c r="I116" s="375"/>
      <c r="J116" s="375"/>
      <c r="K116" s="375"/>
      <c r="L116" s="375"/>
      <c r="M116" s="375"/>
      <c r="N116" s="375"/>
      <c r="O116" s="375"/>
      <c r="P116" s="375"/>
      <c r="Q116" s="375"/>
      <c r="R116" s="375"/>
      <c r="S116" s="375"/>
      <c r="T116" s="375"/>
      <c r="U116" s="375"/>
      <c r="V116" s="375"/>
      <c r="W116" s="375"/>
      <c r="X116" s="375"/>
      <c r="Y116" s="442" t="s">
        <v>100</v>
      </c>
      <c r="Z116" s="443"/>
      <c r="AA116" s="444"/>
      <c r="AB116" s="449" t="s">
        <v>104</v>
      </c>
      <c r="AC116" s="450"/>
      <c r="AD116" s="451"/>
      <c r="AE116" s="267" t="s">
        <v>39</v>
      </c>
      <c r="AF116" s="267"/>
      <c r="AG116" s="267"/>
      <c r="AH116" s="267"/>
      <c r="AI116" s="267" t="s">
        <v>39</v>
      </c>
      <c r="AJ116" s="267"/>
      <c r="AK116" s="267"/>
      <c r="AL116" s="267"/>
      <c r="AM116" s="267">
        <v>4</v>
      </c>
      <c r="AN116" s="267"/>
      <c r="AO116" s="267"/>
      <c r="AP116" s="267"/>
      <c r="AQ116" s="203">
        <v>10</v>
      </c>
      <c r="AR116" s="204"/>
      <c r="AS116" s="204"/>
      <c r="AT116" s="204"/>
      <c r="AU116" s="204"/>
      <c r="AV116" s="204"/>
      <c r="AW116" s="204"/>
      <c r="AX116" s="206"/>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105</v>
      </c>
      <c r="Z117" s="432"/>
      <c r="AA117" s="433"/>
      <c r="AB117" s="459" t="s">
        <v>106</v>
      </c>
      <c r="AC117" s="460"/>
      <c r="AD117" s="461"/>
      <c r="AE117" s="538" t="s">
        <v>39</v>
      </c>
      <c r="AF117" s="538"/>
      <c r="AG117" s="538"/>
      <c r="AH117" s="538"/>
      <c r="AI117" s="538" t="s">
        <v>39</v>
      </c>
      <c r="AJ117" s="538"/>
      <c r="AK117" s="538"/>
      <c r="AL117" s="538"/>
      <c r="AM117" s="538" t="s">
        <v>107</v>
      </c>
      <c r="AN117" s="538"/>
      <c r="AO117" s="538"/>
      <c r="AP117" s="538"/>
      <c r="AQ117" s="538" t="s">
        <v>108</v>
      </c>
      <c r="AR117" s="538"/>
      <c r="AS117" s="538"/>
      <c r="AT117" s="538"/>
      <c r="AU117" s="538"/>
      <c r="AV117" s="538"/>
      <c r="AW117" s="538"/>
      <c r="AX117" s="539"/>
    </row>
    <row r="118" spans="1:51" ht="23.25" hidden="1" customHeight="1" x14ac:dyDescent="0.15">
      <c r="A118" s="420" t="s">
        <v>100</v>
      </c>
      <c r="B118" s="421"/>
      <c r="C118" s="421"/>
      <c r="D118" s="421"/>
      <c r="E118" s="421"/>
      <c r="F118" s="422"/>
      <c r="G118" s="429" t="s">
        <v>101</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57</v>
      </c>
      <c r="AC118" s="429"/>
      <c r="AD118" s="430"/>
      <c r="AE118" s="232" t="s">
        <v>32</v>
      </c>
      <c r="AF118" s="232"/>
      <c r="AG118" s="232"/>
      <c r="AH118" s="232"/>
      <c r="AI118" s="232" t="s">
        <v>33</v>
      </c>
      <c r="AJ118" s="232"/>
      <c r="AK118" s="232"/>
      <c r="AL118" s="232"/>
      <c r="AM118" s="232" t="s">
        <v>58</v>
      </c>
      <c r="AN118" s="232"/>
      <c r="AO118" s="232"/>
      <c r="AP118" s="232"/>
      <c r="AQ118" s="575" t="s">
        <v>102</v>
      </c>
      <c r="AR118" s="576"/>
      <c r="AS118" s="576"/>
      <c r="AT118" s="576"/>
      <c r="AU118" s="576"/>
      <c r="AV118" s="576"/>
      <c r="AW118" s="576"/>
      <c r="AX118" s="577"/>
      <c r="AY118" s="77">
        <f>IF(SUBSTITUTE(SUBSTITUTE($G$119,"／",""),"　","")="",0,1)</f>
        <v>0</v>
      </c>
    </row>
    <row r="119" spans="1:51" ht="23.25" hidden="1" customHeight="1" x14ac:dyDescent="0.15">
      <c r="A119" s="423"/>
      <c r="B119" s="424"/>
      <c r="C119" s="424"/>
      <c r="D119" s="424"/>
      <c r="E119" s="424"/>
      <c r="F119" s="425"/>
      <c r="G119" s="375" t="s">
        <v>109</v>
      </c>
      <c r="H119" s="375"/>
      <c r="I119" s="375"/>
      <c r="J119" s="375"/>
      <c r="K119" s="375"/>
      <c r="L119" s="375"/>
      <c r="M119" s="375"/>
      <c r="N119" s="375"/>
      <c r="O119" s="375"/>
      <c r="P119" s="375"/>
      <c r="Q119" s="375"/>
      <c r="R119" s="375"/>
      <c r="S119" s="375"/>
      <c r="T119" s="375"/>
      <c r="U119" s="375"/>
      <c r="V119" s="375"/>
      <c r="W119" s="375"/>
      <c r="X119" s="375"/>
      <c r="Y119" s="442" t="s">
        <v>100</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105</v>
      </c>
      <c r="Z120" s="432"/>
      <c r="AA120" s="433"/>
      <c r="AB120" s="459" t="s">
        <v>106</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100</v>
      </c>
      <c r="B121" s="421"/>
      <c r="C121" s="421"/>
      <c r="D121" s="421"/>
      <c r="E121" s="421"/>
      <c r="F121" s="422"/>
      <c r="G121" s="429" t="s">
        <v>101</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57</v>
      </c>
      <c r="AC121" s="429"/>
      <c r="AD121" s="430"/>
      <c r="AE121" s="232" t="s">
        <v>32</v>
      </c>
      <c r="AF121" s="232"/>
      <c r="AG121" s="232"/>
      <c r="AH121" s="232"/>
      <c r="AI121" s="232" t="s">
        <v>33</v>
      </c>
      <c r="AJ121" s="232"/>
      <c r="AK121" s="232"/>
      <c r="AL121" s="232"/>
      <c r="AM121" s="232" t="s">
        <v>58</v>
      </c>
      <c r="AN121" s="232"/>
      <c r="AO121" s="232"/>
      <c r="AP121" s="232"/>
      <c r="AQ121" s="575" t="s">
        <v>102</v>
      </c>
      <c r="AR121" s="576"/>
      <c r="AS121" s="576"/>
      <c r="AT121" s="576"/>
      <c r="AU121" s="576"/>
      <c r="AV121" s="576"/>
      <c r="AW121" s="576"/>
      <c r="AX121" s="577"/>
      <c r="AY121" s="77">
        <f>IF(SUBSTITUTE(SUBSTITUTE($G$122,"／",""),"　","")="",0,1)</f>
        <v>0</v>
      </c>
    </row>
    <row r="122" spans="1:51" ht="23.25" hidden="1" customHeight="1" x14ac:dyDescent="0.15">
      <c r="A122" s="423"/>
      <c r="B122" s="424"/>
      <c r="C122" s="424"/>
      <c r="D122" s="424"/>
      <c r="E122" s="424"/>
      <c r="F122" s="425"/>
      <c r="G122" s="375" t="s">
        <v>110</v>
      </c>
      <c r="H122" s="375"/>
      <c r="I122" s="375"/>
      <c r="J122" s="375"/>
      <c r="K122" s="375"/>
      <c r="L122" s="375"/>
      <c r="M122" s="375"/>
      <c r="N122" s="375"/>
      <c r="O122" s="375"/>
      <c r="P122" s="375"/>
      <c r="Q122" s="375"/>
      <c r="R122" s="375"/>
      <c r="S122" s="375"/>
      <c r="T122" s="375"/>
      <c r="U122" s="375"/>
      <c r="V122" s="375"/>
      <c r="W122" s="375"/>
      <c r="X122" s="375"/>
      <c r="Y122" s="442" t="s">
        <v>100</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105</v>
      </c>
      <c r="Z123" s="432"/>
      <c r="AA123" s="433"/>
      <c r="AB123" s="459" t="s">
        <v>106</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100</v>
      </c>
      <c r="B124" s="421"/>
      <c r="C124" s="421"/>
      <c r="D124" s="421"/>
      <c r="E124" s="421"/>
      <c r="F124" s="422"/>
      <c r="G124" s="429" t="s">
        <v>101</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57</v>
      </c>
      <c r="AC124" s="429"/>
      <c r="AD124" s="430"/>
      <c r="AE124" s="232" t="s">
        <v>32</v>
      </c>
      <c r="AF124" s="232"/>
      <c r="AG124" s="232"/>
      <c r="AH124" s="232"/>
      <c r="AI124" s="232" t="s">
        <v>33</v>
      </c>
      <c r="AJ124" s="232"/>
      <c r="AK124" s="232"/>
      <c r="AL124" s="232"/>
      <c r="AM124" s="232" t="s">
        <v>58</v>
      </c>
      <c r="AN124" s="232"/>
      <c r="AO124" s="232"/>
      <c r="AP124" s="232"/>
      <c r="AQ124" s="575" t="s">
        <v>102</v>
      </c>
      <c r="AR124" s="576"/>
      <c r="AS124" s="576"/>
      <c r="AT124" s="576"/>
      <c r="AU124" s="576"/>
      <c r="AV124" s="576"/>
      <c r="AW124" s="576"/>
      <c r="AX124" s="577"/>
      <c r="AY124" s="77">
        <f>IF(SUBSTITUTE(SUBSTITUTE($G$125,"／",""),"　","")="",0,1)</f>
        <v>0</v>
      </c>
    </row>
    <row r="125" spans="1:51" ht="23.25" hidden="1" customHeight="1" x14ac:dyDescent="0.15">
      <c r="A125" s="423"/>
      <c r="B125" s="424"/>
      <c r="C125" s="424"/>
      <c r="D125" s="424"/>
      <c r="E125" s="424"/>
      <c r="F125" s="425"/>
      <c r="G125" s="375" t="s">
        <v>110</v>
      </c>
      <c r="H125" s="375"/>
      <c r="I125" s="375"/>
      <c r="J125" s="375"/>
      <c r="K125" s="375"/>
      <c r="L125" s="375"/>
      <c r="M125" s="375"/>
      <c r="N125" s="375"/>
      <c r="O125" s="375"/>
      <c r="P125" s="375"/>
      <c r="Q125" s="375"/>
      <c r="R125" s="375"/>
      <c r="S125" s="375"/>
      <c r="T125" s="375"/>
      <c r="U125" s="375"/>
      <c r="V125" s="375"/>
      <c r="W125" s="375"/>
      <c r="X125" s="918"/>
      <c r="Y125" s="442" t="s">
        <v>100</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9"/>
      <c r="Y126" s="458" t="s">
        <v>105</v>
      </c>
      <c r="Z126" s="432"/>
      <c r="AA126" s="433"/>
      <c r="AB126" s="459" t="s">
        <v>106</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15" t="s">
        <v>100</v>
      </c>
      <c r="B127" s="424"/>
      <c r="C127" s="424"/>
      <c r="D127" s="424"/>
      <c r="E127" s="424"/>
      <c r="F127" s="425"/>
      <c r="G127" s="396" t="s">
        <v>101</v>
      </c>
      <c r="H127" s="396"/>
      <c r="I127" s="396"/>
      <c r="J127" s="396"/>
      <c r="K127" s="396"/>
      <c r="L127" s="396"/>
      <c r="M127" s="396"/>
      <c r="N127" s="396"/>
      <c r="O127" s="396"/>
      <c r="P127" s="396"/>
      <c r="Q127" s="396"/>
      <c r="R127" s="396"/>
      <c r="S127" s="396"/>
      <c r="T127" s="396"/>
      <c r="U127" s="396"/>
      <c r="V127" s="396"/>
      <c r="W127" s="396"/>
      <c r="X127" s="397"/>
      <c r="Y127" s="915"/>
      <c r="Z127" s="916"/>
      <c r="AA127" s="917"/>
      <c r="AB127" s="395" t="s">
        <v>57</v>
      </c>
      <c r="AC127" s="396"/>
      <c r="AD127" s="397"/>
      <c r="AE127" s="232" t="s">
        <v>32</v>
      </c>
      <c r="AF127" s="232"/>
      <c r="AG127" s="232"/>
      <c r="AH127" s="232"/>
      <c r="AI127" s="232" t="s">
        <v>33</v>
      </c>
      <c r="AJ127" s="232"/>
      <c r="AK127" s="232"/>
      <c r="AL127" s="232"/>
      <c r="AM127" s="232" t="s">
        <v>58</v>
      </c>
      <c r="AN127" s="232"/>
      <c r="AO127" s="232"/>
      <c r="AP127" s="232"/>
      <c r="AQ127" s="575" t="s">
        <v>102</v>
      </c>
      <c r="AR127" s="576"/>
      <c r="AS127" s="576"/>
      <c r="AT127" s="576"/>
      <c r="AU127" s="576"/>
      <c r="AV127" s="576"/>
      <c r="AW127" s="576"/>
      <c r="AX127" s="577"/>
      <c r="AY127" s="77">
        <f>IF(SUBSTITUTE(SUBSTITUTE($G$128,"／",""),"　","")="",0,1)</f>
        <v>0</v>
      </c>
    </row>
    <row r="128" spans="1:51" ht="23.25" hidden="1" customHeight="1" x14ac:dyDescent="0.15">
      <c r="A128" s="423"/>
      <c r="B128" s="424"/>
      <c r="C128" s="424"/>
      <c r="D128" s="424"/>
      <c r="E128" s="424"/>
      <c r="F128" s="425"/>
      <c r="G128" s="375" t="s">
        <v>110</v>
      </c>
      <c r="H128" s="375"/>
      <c r="I128" s="375"/>
      <c r="J128" s="375"/>
      <c r="K128" s="375"/>
      <c r="L128" s="375"/>
      <c r="M128" s="375"/>
      <c r="N128" s="375"/>
      <c r="O128" s="375"/>
      <c r="P128" s="375"/>
      <c r="Q128" s="375"/>
      <c r="R128" s="375"/>
      <c r="S128" s="375"/>
      <c r="T128" s="375"/>
      <c r="U128" s="375"/>
      <c r="V128" s="375"/>
      <c r="W128" s="375"/>
      <c r="X128" s="375"/>
      <c r="Y128" s="442" t="s">
        <v>100</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105</v>
      </c>
      <c r="Z129" s="432"/>
      <c r="AA129" s="433"/>
      <c r="AB129" s="459" t="s">
        <v>106</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4" t="s">
        <v>111</v>
      </c>
      <c r="B130" s="171"/>
      <c r="C130" s="170" t="s">
        <v>112</v>
      </c>
      <c r="D130" s="171"/>
      <c r="E130" s="155" t="s">
        <v>113</v>
      </c>
      <c r="F130" s="156"/>
      <c r="G130" s="157" t="s">
        <v>114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115</v>
      </c>
      <c r="F131" s="161"/>
      <c r="G131" s="98" t="s">
        <v>116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117</v>
      </c>
      <c r="F132" s="165"/>
      <c r="G132" s="146" t="s">
        <v>118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57</v>
      </c>
      <c r="AC132" s="140"/>
      <c r="AD132" s="141"/>
      <c r="AE132" s="143" t="s">
        <v>32</v>
      </c>
      <c r="AF132" s="118"/>
      <c r="AG132" s="118"/>
      <c r="AH132" s="119"/>
      <c r="AI132" s="143" t="s">
        <v>33</v>
      </c>
      <c r="AJ132" s="118"/>
      <c r="AK132" s="118"/>
      <c r="AL132" s="119"/>
      <c r="AM132" s="143" t="s">
        <v>34</v>
      </c>
      <c r="AN132" s="118"/>
      <c r="AO132" s="118"/>
      <c r="AP132" s="119"/>
      <c r="AQ132" s="139" t="s">
        <v>59</v>
      </c>
      <c r="AR132" s="140"/>
      <c r="AS132" s="140"/>
      <c r="AT132" s="141"/>
      <c r="AU132" s="182" t="s">
        <v>119</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39</v>
      </c>
      <c r="AR133" s="185"/>
      <c r="AS133" s="121" t="s">
        <v>61</v>
      </c>
      <c r="AT133" s="122"/>
      <c r="AU133" s="186">
        <v>3</v>
      </c>
      <c r="AV133" s="186"/>
      <c r="AW133" s="121" t="s">
        <v>62</v>
      </c>
      <c r="AX133" s="181"/>
      <c r="AY133">
        <f>$AY$132</f>
        <v>1</v>
      </c>
    </row>
    <row r="134" spans="1:51" ht="39.75" customHeight="1" x14ac:dyDescent="0.15">
      <c r="A134" s="175"/>
      <c r="B134" s="172"/>
      <c r="C134" s="166"/>
      <c r="D134" s="172"/>
      <c r="E134" s="166"/>
      <c r="F134" s="167"/>
      <c r="G134" s="92" t="s">
        <v>120</v>
      </c>
      <c r="H134" s="93"/>
      <c r="I134" s="93"/>
      <c r="J134" s="93"/>
      <c r="K134" s="93"/>
      <c r="L134" s="93"/>
      <c r="M134" s="93"/>
      <c r="N134" s="93"/>
      <c r="O134" s="93"/>
      <c r="P134" s="93"/>
      <c r="Q134" s="93"/>
      <c r="R134" s="93"/>
      <c r="S134" s="93"/>
      <c r="T134" s="93"/>
      <c r="U134" s="93"/>
      <c r="V134" s="93"/>
      <c r="W134" s="93"/>
      <c r="X134" s="94"/>
      <c r="Y134" s="187" t="s">
        <v>121</v>
      </c>
      <c r="Z134" s="188"/>
      <c r="AA134" s="189"/>
      <c r="AB134" s="190" t="s">
        <v>76</v>
      </c>
      <c r="AC134" s="191"/>
      <c r="AD134" s="191"/>
      <c r="AE134" s="192" t="s">
        <v>39</v>
      </c>
      <c r="AF134" s="193"/>
      <c r="AG134" s="193"/>
      <c r="AH134" s="193"/>
      <c r="AI134" s="192" t="s">
        <v>39</v>
      </c>
      <c r="AJ134" s="193"/>
      <c r="AK134" s="193"/>
      <c r="AL134" s="193"/>
      <c r="AM134" s="192">
        <v>100</v>
      </c>
      <c r="AN134" s="193"/>
      <c r="AO134" s="193"/>
      <c r="AP134" s="193"/>
      <c r="AQ134" s="192" t="s">
        <v>39</v>
      </c>
      <c r="AR134" s="193"/>
      <c r="AS134" s="193"/>
      <c r="AT134" s="193"/>
      <c r="AU134" s="192" t="s">
        <v>39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67</v>
      </c>
      <c r="Z135" s="196"/>
      <c r="AA135" s="197"/>
      <c r="AB135" s="198" t="s">
        <v>76</v>
      </c>
      <c r="AC135" s="199"/>
      <c r="AD135" s="199"/>
      <c r="AE135" s="192" t="s">
        <v>39</v>
      </c>
      <c r="AF135" s="193"/>
      <c r="AG135" s="193"/>
      <c r="AH135" s="193"/>
      <c r="AI135" s="192" t="s">
        <v>39</v>
      </c>
      <c r="AJ135" s="193"/>
      <c r="AK135" s="193"/>
      <c r="AL135" s="193"/>
      <c r="AM135" s="192">
        <v>90</v>
      </c>
      <c r="AN135" s="193"/>
      <c r="AO135" s="193"/>
      <c r="AP135" s="193"/>
      <c r="AQ135" s="192" t="s">
        <v>39</v>
      </c>
      <c r="AR135" s="193"/>
      <c r="AS135" s="193"/>
      <c r="AT135" s="193"/>
      <c r="AU135" s="192">
        <v>90</v>
      </c>
      <c r="AV135" s="193"/>
      <c r="AW135" s="193"/>
      <c r="AX135" s="194"/>
      <c r="AY135">
        <f t="shared" si="13"/>
        <v>1</v>
      </c>
    </row>
    <row r="136" spans="1:51" ht="18.75" hidden="1" customHeight="1" x14ac:dyDescent="0.15">
      <c r="A136" s="175"/>
      <c r="B136" s="172"/>
      <c r="C136" s="166"/>
      <c r="D136" s="172"/>
      <c r="E136" s="166"/>
      <c r="F136" s="167"/>
      <c r="G136" s="146" t="s">
        <v>118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57</v>
      </c>
      <c r="AC136" s="140"/>
      <c r="AD136" s="141"/>
      <c r="AE136" s="143" t="s">
        <v>32</v>
      </c>
      <c r="AF136" s="118"/>
      <c r="AG136" s="118"/>
      <c r="AH136" s="119"/>
      <c r="AI136" s="143" t="s">
        <v>33</v>
      </c>
      <c r="AJ136" s="118"/>
      <c r="AK136" s="118"/>
      <c r="AL136" s="119"/>
      <c r="AM136" s="143" t="s">
        <v>34</v>
      </c>
      <c r="AN136" s="118"/>
      <c r="AO136" s="118"/>
      <c r="AP136" s="119"/>
      <c r="AQ136" s="139" t="s">
        <v>59</v>
      </c>
      <c r="AR136" s="140"/>
      <c r="AS136" s="140"/>
      <c r="AT136" s="141"/>
      <c r="AU136" s="182" t="s">
        <v>119</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61</v>
      </c>
      <c r="AT137" s="122"/>
      <c r="AU137" s="186"/>
      <c r="AV137" s="186"/>
      <c r="AW137" s="121" t="s">
        <v>62</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67</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118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57</v>
      </c>
      <c r="AC140" s="140"/>
      <c r="AD140" s="141"/>
      <c r="AE140" s="143" t="s">
        <v>32</v>
      </c>
      <c r="AF140" s="118"/>
      <c r="AG140" s="118"/>
      <c r="AH140" s="119"/>
      <c r="AI140" s="143" t="s">
        <v>33</v>
      </c>
      <c r="AJ140" s="118"/>
      <c r="AK140" s="118"/>
      <c r="AL140" s="119"/>
      <c r="AM140" s="143" t="s">
        <v>34</v>
      </c>
      <c r="AN140" s="118"/>
      <c r="AO140" s="118"/>
      <c r="AP140" s="119"/>
      <c r="AQ140" s="139" t="s">
        <v>59</v>
      </c>
      <c r="AR140" s="140"/>
      <c r="AS140" s="140"/>
      <c r="AT140" s="141"/>
      <c r="AU140" s="182" t="s">
        <v>119</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61</v>
      </c>
      <c r="AT141" s="122"/>
      <c r="AU141" s="186"/>
      <c r="AV141" s="186"/>
      <c r="AW141" s="121" t="s">
        <v>62</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67</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118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57</v>
      </c>
      <c r="AC144" s="140"/>
      <c r="AD144" s="141"/>
      <c r="AE144" s="143" t="s">
        <v>32</v>
      </c>
      <c r="AF144" s="118"/>
      <c r="AG144" s="118"/>
      <c r="AH144" s="119"/>
      <c r="AI144" s="143" t="s">
        <v>33</v>
      </c>
      <c r="AJ144" s="118"/>
      <c r="AK144" s="118"/>
      <c r="AL144" s="119"/>
      <c r="AM144" s="143" t="s">
        <v>34</v>
      </c>
      <c r="AN144" s="118"/>
      <c r="AO144" s="118"/>
      <c r="AP144" s="119"/>
      <c r="AQ144" s="139" t="s">
        <v>59</v>
      </c>
      <c r="AR144" s="140"/>
      <c r="AS144" s="140"/>
      <c r="AT144" s="141"/>
      <c r="AU144" s="182" t="s">
        <v>119</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61</v>
      </c>
      <c r="AT145" s="122"/>
      <c r="AU145" s="186"/>
      <c r="AV145" s="186"/>
      <c r="AW145" s="121" t="s">
        <v>62</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67</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118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57</v>
      </c>
      <c r="AC148" s="140"/>
      <c r="AD148" s="141"/>
      <c r="AE148" s="143" t="s">
        <v>32</v>
      </c>
      <c r="AF148" s="118"/>
      <c r="AG148" s="118"/>
      <c r="AH148" s="119"/>
      <c r="AI148" s="143" t="s">
        <v>33</v>
      </c>
      <c r="AJ148" s="118"/>
      <c r="AK148" s="118"/>
      <c r="AL148" s="119"/>
      <c r="AM148" s="143" t="s">
        <v>34</v>
      </c>
      <c r="AN148" s="118"/>
      <c r="AO148" s="118"/>
      <c r="AP148" s="119"/>
      <c r="AQ148" s="139" t="s">
        <v>59</v>
      </c>
      <c r="AR148" s="140"/>
      <c r="AS148" s="140"/>
      <c r="AT148" s="141"/>
      <c r="AU148" s="182" t="s">
        <v>119</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61</v>
      </c>
      <c r="AT149" s="122"/>
      <c r="AU149" s="186"/>
      <c r="AV149" s="186"/>
      <c r="AW149" s="121" t="s">
        <v>62</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67</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122</v>
      </c>
      <c r="H152" s="118"/>
      <c r="I152" s="118"/>
      <c r="J152" s="118"/>
      <c r="K152" s="118"/>
      <c r="L152" s="118"/>
      <c r="M152" s="118"/>
      <c r="N152" s="118"/>
      <c r="O152" s="118"/>
      <c r="P152" s="119"/>
      <c r="Q152" s="143" t="s">
        <v>123</v>
      </c>
      <c r="R152" s="118"/>
      <c r="S152" s="118"/>
      <c r="T152" s="118"/>
      <c r="U152" s="118"/>
      <c r="V152" s="118"/>
      <c r="W152" s="118"/>
      <c r="X152" s="118"/>
      <c r="Y152" s="118"/>
      <c r="Z152" s="118"/>
      <c r="AA152" s="118"/>
      <c r="AB152" s="117" t="s">
        <v>124</v>
      </c>
      <c r="AC152" s="118"/>
      <c r="AD152" s="119"/>
      <c r="AE152" s="143" t="s">
        <v>125</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126</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122</v>
      </c>
      <c r="H159" s="118"/>
      <c r="I159" s="118"/>
      <c r="J159" s="118"/>
      <c r="K159" s="118"/>
      <c r="L159" s="118"/>
      <c r="M159" s="118"/>
      <c r="N159" s="118"/>
      <c r="O159" s="118"/>
      <c r="P159" s="119"/>
      <c r="Q159" s="143" t="s">
        <v>123</v>
      </c>
      <c r="R159" s="118"/>
      <c r="S159" s="118"/>
      <c r="T159" s="118"/>
      <c r="U159" s="118"/>
      <c r="V159" s="118"/>
      <c r="W159" s="118"/>
      <c r="X159" s="118"/>
      <c r="Y159" s="118"/>
      <c r="Z159" s="118"/>
      <c r="AA159" s="118"/>
      <c r="AB159" s="117" t="s">
        <v>124</v>
      </c>
      <c r="AC159" s="118"/>
      <c r="AD159" s="119"/>
      <c r="AE159" s="123" t="s">
        <v>125</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126</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122</v>
      </c>
      <c r="H166" s="118"/>
      <c r="I166" s="118"/>
      <c r="J166" s="118"/>
      <c r="K166" s="118"/>
      <c r="L166" s="118"/>
      <c r="M166" s="118"/>
      <c r="N166" s="118"/>
      <c r="O166" s="118"/>
      <c r="P166" s="119"/>
      <c r="Q166" s="143" t="s">
        <v>123</v>
      </c>
      <c r="R166" s="118"/>
      <c r="S166" s="118"/>
      <c r="T166" s="118"/>
      <c r="U166" s="118"/>
      <c r="V166" s="118"/>
      <c r="W166" s="118"/>
      <c r="X166" s="118"/>
      <c r="Y166" s="118"/>
      <c r="Z166" s="118"/>
      <c r="AA166" s="118"/>
      <c r="AB166" s="117" t="s">
        <v>124</v>
      </c>
      <c r="AC166" s="118"/>
      <c r="AD166" s="119"/>
      <c r="AE166" s="123" t="s">
        <v>125</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126</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122</v>
      </c>
      <c r="H173" s="118"/>
      <c r="I173" s="118"/>
      <c r="J173" s="118"/>
      <c r="K173" s="118"/>
      <c r="L173" s="118"/>
      <c r="M173" s="118"/>
      <c r="N173" s="118"/>
      <c r="O173" s="118"/>
      <c r="P173" s="119"/>
      <c r="Q173" s="143" t="s">
        <v>123</v>
      </c>
      <c r="R173" s="118"/>
      <c r="S173" s="118"/>
      <c r="T173" s="118"/>
      <c r="U173" s="118"/>
      <c r="V173" s="118"/>
      <c r="W173" s="118"/>
      <c r="X173" s="118"/>
      <c r="Y173" s="118"/>
      <c r="Z173" s="118"/>
      <c r="AA173" s="118"/>
      <c r="AB173" s="117" t="s">
        <v>124</v>
      </c>
      <c r="AC173" s="118"/>
      <c r="AD173" s="119"/>
      <c r="AE173" s="123" t="s">
        <v>125</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126</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122</v>
      </c>
      <c r="H180" s="118"/>
      <c r="I180" s="118"/>
      <c r="J180" s="118"/>
      <c r="K180" s="118"/>
      <c r="L180" s="118"/>
      <c r="M180" s="118"/>
      <c r="N180" s="118"/>
      <c r="O180" s="118"/>
      <c r="P180" s="119"/>
      <c r="Q180" s="143" t="s">
        <v>123</v>
      </c>
      <c r="R180" s="118"/>
      <c r="S180" s="118"/>
      <c r="T180" s="118"/>
      <c r="U180" s="118"/>
      <c r="V180" s="118"/>
      <c r="W180" s="118"/>
      <c r="X180" s="118"/>
      <c r="Y180" s="118"/>
      <c r="Z180" s="118"/>
      <c r="AA180" s="118"/>
      <c r="AB180" s="117" t="s">
        <v>124</v>
      </c>
      <c r="AC180" s="118"/>
      <c r="AD180" s="119"/>
      <c r="AE180" s="123" t="s">
        <v>125</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126</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127</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128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113</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115</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117</v>
      </c>
      <c r="F192" s="165"/>
      <c r="G192" s="146" t="s">
        <v>118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57</v>
      </c>
      <c r="AC192" s="140"/>
      <c r="AD192" s="141"/>
      <c r="AE192" s="143" t="s">
        <v>32</v>
      </c>
      <c r="AF192" s="118"/>
      <c r="AG192" s="118"/>
      <c r="AH192" s="119"/>
      <c r="AI192" s="143" t="s">
        <v>33</v>
      </c>
      <c r="AJ192" s="118"/>
      <c r="AK192" s="118"/>
      <c r="AL192" s="119"/>
      <c r="AM192" s="143" t="s">
        <v>34</v>
      </c>
      <c r="AN192" s="118"/>
      <c r="AO192" s="118"/>
      <c r="AP192" s="119"/>
      <c r="AQ192" s="139" t="s">
        <v>59</v>
      </c>
      <c r="AR192" s="140"/>
      <c r="AS192" s="140"/>
      <c r="AT192" s="141"/>
      <c r="AU192" s="182" t="s">
        <v>119</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61</v>
      </c>
      <c r="AT193" s="122"/>
      <c r="AU193" s="186"/>
      <c r="AV193" s="186"/>
      <c r="AW193" s="121" t="s">
        <v>62</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67</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118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57</v>
      </c>
      <c r="AC196" s="140"/>
      <c r="AD196" s="141"/>
      <c r="AE196" s="143" t="s">
        <v>32</v>
      </c>
      <c r="AF196" s="118"/>
      <c r="AG196" s="118"/>
      <c r="AH196" s="119"/>
      <c r="AI196" s="143" t="s">
        <v>33</v>
      </c>
      <c r="AJ196" s="118"/>
      <c r="AK196" s="118"/>
      <c r="AL196" s="119"/>
      <c r="AM196" s="143" t="s">
        <v>34</v>
      </c>
      <c r="AN196" s="118"/>
      <c r="AO196" s="118"/>
      <c r="AP196" s="119"/>
      <c r="AQ196" s="139" t="s">
        <v>59</v>
      </c>
      <c r="AR196" s="140"/>
      <c r="AS196" s="140"/>
      <c r="AT196" s="141"/>
      <c r="AU196" s="182" t="s">
        <v>119</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61</v>
      </c>
      <c r="AT197" s="122"/>
      <c r="AU197" s="186"/>
      <c r="AV197" s="186"/>
      <c r="AW197" s="121" t="s">
        <v>62</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67</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118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57</v>
      </c>
      <c r="AC200" s="140"/>
      <c r="AD200" s="141"/>
      <c r="AE200" s="143" t="s">
        <v>32</v>
      </c>
      <c r="AF200" s="118"/>
      <c r="AG200" s="118"/>
      <c r="AH200" s="119"/>
      <c r="AI200" s="143" t="s">
        <v>33</v>
      </c>
      <c r="AJ200" s="118"/>
      <c r="AK200" s="118"/>
      <c r="AL200" s="119"/>
      <c r="AM200" s="143" t="s">
        <v>34</v>
      </c>
      <c r="AN200" s="118"/>
      <c r="AO200" s="118"/>
      <c r="AP200" s="119"/>
      <c r="AQ200" s="139" t="s">
        <v>59</v>
      </c>
      <c r="AR200" s="140"/>
      <c r="AS200" s="140"/>
      <c r="AT200" s="141"/>
      <c r="AU200" s="182" t="s">
        <v>119</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61</v>
      </c>
      <c r="AT201" s="122"/>
      <c r="AU201" s="186"/>
      <c r="AV201" s="186"/>
      <c r="AW201" s="121" t="s">
        <v>62</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67</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118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57</v>
      </c>
      <c r="AC204" s="140"/>
      <c r="AD204" s="141"/>
      <c r="AE204" s="143" t="s">
        <v>32</v>
      </c>
      <c r="AF204" s="118"/>
      <c r="AG204" s="118"/>
      <c r="AH204" s="119"/>
      <c r="AI204" s="143" t="s">
        <v>33</v>
      </c>
      <c r="AJ204" s="118"/>
      <c r="AK204" s="118"/>
      <c r="AL204" s="119"/>
      <c r="AM204" s="143" t="s">
        <v>34</v>
      </c>
      <c r="AN204" s="118"/>
      <c r="AO204" s="118"/>
      <c r="AP204" s="119"/>
      <c r="AQ204" s="139" t="s">
        <v>59</v>
      </c>
      <c r="AR204" s="140"/>
      <c r="AS204" s="140"/>
      <c r="AT204" s="141"/>
      <c r="AU204" s="182" t="s">
        <v>119</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61</v>
      </c>
      <c r="AT205" s="122"/>
      <c r="AU205" s="186"/>
      <c r="AV205" s="186"/>
      <c r="AW205" s="121" t="s">
        <v>62</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67</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118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57</v>
      </c>
      <c r="AC208" s="140"/>
      <c r="AD208" s="141"/>
      <c r="AE208" s="143" t="s">
        <v>32</v>
      </c>
      <c r="AF208" s="118"/>
      <c r="AG208" s="118"/>
      <c r="AH208" s="119"/>
      <c r="AI208" s="143" t="s">
        <v>33</v>
      </c>
      <c r="AJ208" s="118"/>
      <c r="AK208" s="118"/>
      <c r="AL208" s="119"/>
      <c r="AM208" s="143" t="s">
        <v>34</v>
      </c>
      <c r="AN208" s="118"/>
      <c r="AO208" s="118"/>
      <c r="AP208" s="119"/>
      <c r="AQ208" s="139" t="s">
        <v>59</v>
      </c>
      <c r="AR208" s="140"/>
      <c r="AS208" s="140"/>
      <c r="AT208" s="141"/>
      <c r="AU208" s="182" t="s">
        <v>119</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61</v>
      </c>
      <c r="AT209" s="122"/>
      <c r="AU209" s="186"/>
      <c r="AV209" s="186"/>
      <c r="AW209" s="121" t="s">
        <v>62</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67</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122</v>
      </c>
      <c r="H212" s="118"/>
      <c r="I212" s="118"/>
      <c r="J212" s="118"/>
      <c r="K212" s="118"/>
      <c r="L212" s="118"/>
      <c r="M212" s="118"/>
      <c r="N212" s="118"/>
      <c r="O212" s="118"/>
      <c r="P212" s="119"/>
      <c r="Q212" s="143" t="s">
        <v>123</v>
      </c>
      <c r="R212" s="118"/>
      <c r="S212" s="118"/>
      <c r="T212" s="118"/>
      <c r="U212" s="118"/>
      <c r="V212" s="118"/>
      <c r="W212" s="118"/>
      <c r="X212" s="118"/>
      <c r="Y212" s="118"/>
      <c r="Z212" s="118"/>
      <c r="AA212" s="118"/>
      <c r="AB212" s="117" t="s">
        <v>124</v>
      </c>
      <c r="AC212" s="118"/>
      <c r="AD212" s="119"/>
      <c r="AE212" s="143" t="s">
        <v>125</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126</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122</v>
      </c>
      <c r="H219" s="118"/>
      <c r="I219" s="118"/>
      <c r="J219" s="118"/>
      <c r="K219" s="118"/>
      <c r="L219" s="118"/>
      <c r="M219" s="118"/>
      <c r="N219" s="118"/>
      <c r="O219" s="118"/>
      <c r="P219" s="119"/>
      <c r="Q219" s="143" t="s">
        <v>123</v>
      </c>
      <c r="R219" s="118"/>
      <c r="S219" s="118"/>
      <c r="T219" s="118"/>
      <c r="U219" s="118"/>
      <c r="V219" s="118"/>
      <c r="W219" s="118"/>
      <c r="X219" s="118"/>
      <c r="Y219" s="118"/>
      <c r="Z219" s="118"/>
      <c r="AA219" s="118"/>
      <c r="AB219" s="117" t="s">
        <v>124</v>
      </c>
      <c r="AC219" s="118"/>
      <c r="AD219" s="119"/>
      <c r="AE219" s="123" t="s">
        <v>125</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126</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122</v>
      </c>
      <c r="H226" s="118"/>
      <c r="I226" s="118"/>
      <c r="J226" s="118"/>
      <c r="K226" s="118"/>
      <c r="L226" s="118"/>
      <c r="M226" s="118"/>
      <c r="N226" s="118"/>
      <c r="O226" s="118"/>
      <c r="P226" s="119"/>
      <c r="Q226" s="143" t="s">
        <v>123</v>
      </c>
      <c r="R226" s="118"/>
      <c r="S226" s="118"/>
      <c r="T226" s="118"/>
      <c r="U226" s="118"/>
      <c r="V226" s="118"/>
      <c r="W226" s="118"/>
      <c r="X226" s="118"/>
      <c r="Y226" s="118"/>
      <c r="Z226" s="118"/>
      <c r="AA226" s="118"/>
      <c r="AB226" s="117" t="s">
        <v>124</v>
      </c>
      <c r="AC226" s="118"/>
      <c r="AD226" s="119"/>
      <c r="AE226" s="123" t="s">
        <v>125</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126</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122</v>
      </c>
      <c r="H233" s="118"/>
      <c r="I233" s="118"/>
      <c r="J233" s="118"/>
      <c r="K233" s="118"/>
      <c r="L233" s="118"/>
      <c r="M233" s="118"/>
      <c r="N233" s="118"/>
      <c r="O233" s="118"/>
      <c r="P233" s="119"/>
      <c r="Q233" s="143" t="s">
        <v>123</v>
      </c>
      <c r="R233" s="118"/>
      <c r="S233" s="118"/>
      <c r="T233" s="118"/>
      <c r="U233" s="118"/>
      <c r="V233" s="118"/>
      <c r="W233" s="118"/>
      <c r="X233" s="118"/>
      <c r="Y233" s="118"/>
      <c r="Z233" s="118"/>
      <c r="AA233" s="118"/>
      <c r="AB233" s="117" t="s">
        <v>124</v>
      </c>
      <c r="AC233" s="118"/>
      <c r="AD233" s="119"/>
      <c r="AE233" s="123" t="s">
        <v>125</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126</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122</v>
      </c>
      <c r="H240" s="118"/>
      <c r="I240" s="118"/>
      <c r="J240" s="118"/>
      <c r="K240" s="118"/>
      <c r="L240" s="118"/>
      <c r="M240" s="118"/>
      <c r="N240" s="118"/>
      <c r="O240" s="118"/>
      <c r="P240" s="119"/>
      <c r="Q240" s="143" t="s">
        <v>123</v>
      </c>
      <c r="R240" s="118"/>
      <c r="S240" s="118"/>
      <c r="T240" s="118"/>
      <c r="U240" s="118"/>
      <c r="V240" s="118"/>
      <c r="W240" s="118"/>
      <c r="X240" s="118"/>
      <c r="Y240" s="118"/>
      <c r="Z240" s="118"/>
      <c r="AA240" s="118"/>
      <c r="AB240" s="117" t="s">
        <v>124</v>
      </c>
      <c r="AC240" s="118"/>
      <c r="AD240" s="119"/>
      <c r="AE240" s="123" t="s">
        <v>125</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126</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127</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113</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115</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117</v>
      </c>
      <c r="F252" s="165"/>
      <c r="G252" s="146" t="s">
        <v>118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57</v>
      </c>
      <c r="AC252" s="140"/>
      <c r="AD252" s="141"/>
      <c r="AE252" s="143" t="s">
        <v>32</v>
      </c>
      <c r="AF252" s="118"/>
      <c r="AG252" s="118"/>
      <c r="AH252" s="119"/>
      <c r="AI252" s="143" t="s">
        <v>33</v>
      </c>
      <c r="AJ252" s="118"/>
      <c r="AK252" s="118"/>
      <c r="AL252" s="119"/>
      <c r="AM252" s="143" t="s">
        <v>34</v>
      </c>
      <c r="AN252" s="118"/>
      <c r="AO252" s="118"/>
      <c r="AP252" s="119"/>
      <c r="AQ252" s="139" t="s">
        <v>59</v>
      </c>
      <c r="AR252" s="140"/>
      <c r="AS252" s="140"/>
      <c r="AT252" s="141"/>
      <c r="AU252" s="182" t="s">
        <v>119</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61</v>
      </c>
      <c r="AT253" s="122"/>
      <c r="AU253" s="186"/>
      <c r="AV253" s="186"/>
      <c r="AW253" s="121" t="s">
        <v>62</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67</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118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57</v>
      </c>
      <c r="AC256" s="140"/>
      <c r="AD256" s="141"/>
      <c r="AE256" s="143" t="s">
        <v>32</v>
      </c>
      <c r="AF256" s="118"/>
      <c r="AG256" s="118"/>
      <c r="AH256" s="119"/>
      <c r="AI256" s="143" t="s">
        <v>33</v>
      </c>
      <c r="AJ256" s="118"/>
      <c r="AK256" s="118"/>
      <c r="AL256" s="119"/>
      <c r="AM256" s="143" t="s">
        <v>34</v>
      </c>
      <c r="AN256" s="118"/>
      <c r="AO256" s="118"/>
      <c r="AP256" s="119"/>
      <c r="AQ256" s="139" t="s">
        <v>59</v>
      </c>
      <c r="AR256" s="140"/>
      <c r="AS256" s="140"/>
      <c r="AT256" s="141"/>
      <c r="AU256" s="182" t="s">
        <v>119</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61</v>
      </c>
      <c r="AT257" s="122"/>
      <c r="AU257" s="186"/>
      <c r="AV257" s="186"/>
      <c r="AW257" s="121" t="s">
        <v>62</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67</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118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57</v>
      </c>
      <c r="AC260" s="140"/>
      <c r="AD260" s="141"/>
      <c r="AE260" s="143" t="s">
        <v>32</v>
      </c>
      <c r="AF260" s="118"/>
      <c r="AG260" s="118"/>
      <c r="AH260" s="119"/>
      <c r="AI260" s="143" t="s">
        <v>33</v>
      </c>
      <c r="AJ260" s="118"/>
      <c r="AK260" s="118"/>
      <c r="AL260" s="119"/>
      <c r="AM260" s="143" t="s">
        <v>34</v>
      </c>
      <c r="AN260" s="118"/>
      <c r="AO260" s="118"/>
      <c r="AP260" s="119"/>
      <c r="AQ260" s="139" t="s">
        <v>59</v>
      </c>
      <c r="AR260" s="140"/>
      <c r="AS260" s="140"/>
      <c r="AT260" s="141"/>
      <c r="AU260" s="182" t="s">
        <v>119</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61</v>
      </c>
      <c r="AT261" s="122"/>
      <c r="AU261" s="186"/>
      <c r="AV261" s="186"/>
      <c r="AW261" s="121" t="s">
        <v>62</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67</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118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57</v>
      </c>
      <c r="AC264" s="118"/>
      <c r="AD264" s="119"/>
      <c r="AE264" s="143" t="s">
        <v>32</v>
      </c>
      <c r="AF264" s="118"/>
      <c r="AG264" s="118"/>
      <c r="AH264" s="119"/>
      <c r="AI264" s="143" t="s">
        <v>33</v>
      </c>
      <c r="AJ264" s="118"/>
      <c r="AK264" s="118"/>
      <c r="AL264" s="119"/>
      <c r="AM264" s="143" t="s">
        <v>34</v>
      </c>
      <c r="AN264" s="118"/>
      <c r="AO264" s="118"/>
      <c r="AP264" s="119"/>
      <c r="AQ264" s="143" t="s">
        <v>59</v>
      </c>
      <c r="AR264" s="118"/>
      <c r="AS264" s="118"/>
      <c r="AT264" s="119"/>
      <c r="AU264" s="124" t="s">
        <v>119</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61</v>
      </c>
      <c r="AT265" s="122"/>
      <c r="AU265" s="186"/>
      <c r="AV265" s="186"/>
      <c r="AW265" s="121" t="s">
        <v>62</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67</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118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57</v>
      </c>
      <c r="AC268" s="140"/>
      <c r="AD268" s="141"/>
      <c r="AE268" s="143" t="s">
        <v>32</v>
      </c>
      <c r="AF268" s="118"/>
      <c r="AG268" s="118"/>
      <c r="AH268" s="119"/>
      <c r="AI268" s="143" t="s">
        <v>33</v>
      </c>
      <c r="AJ268" s="118"/>
      <c r="AK268" s="118"/>
      <c r="AL268" s="119"/>
      <c r="AM268" s="143" t="s">
        <v>34</v>
      </c>
      <c r="AN268" s="118"/>
      <c r="AO268" s="118"/>
      <c r="AP268" s="119"/>
      <c r="AQ268" s="139" t="s">
        <v>59</v>
      </c>
      <c r="AR268" s="140"/>
      <c r="AS268" s="140"/>
      <c r="AT268" s="141"/>
      <c r="AU268" s="182" t="s">
        <v>119</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61</v>
      </c>
      <c r="AT269" s="122"/>
      <c r="AU269" s="186"/>
      <c r="AV269" s="186"/>
      <c r="AW269" s="121" t="s">
        <v>62</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67</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122</v>
      </c>
      <c r="H272" s="118"/>
      <c r="I272" s="118"/>
      <c r="J272" s="118"/>
      <c r="K272" s="118"/>
      <c r="L272" s="118"/>
      <c r="M272" s="118"/>
      <c r="N272" s="118"/>
      <c r="O272" s="118"/>
      <c r="P272" s="119"/>
      <c r="Q272" s="143" t="s">
        <v>123</v>
      </c>
      <c r="R272" s="118"/>
      <c r="S272" s="118"/>
      <c r="T272" s="118"/>
      <c r="U272" s="118"/>
      <c r="V272" s="118"/>
      <c r="W272" s="118"/>
      <c r="X272" s="118"/>
      <c r="Y272" s="118"/>
      <c r="Z272" s="118"/>
      <c r="AA272" s="118"/>
      <c r="AB272" s="117" t="s">
        <v>124</v>
      </c>
      <c r="AC272" s="118"/>
      <c r="AD272" s="119"/>
      <c r="AE272" s="143" t="s">
        <v>125</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126</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122</v>
      </c>
      <c r="H279" s="118"/>
      <c r="I279" s="118"/>
      <c r="J279" s="118"/>
      <c r="K279" s="118"/>
      <c r="L279" s="118"/>
      <c r="M279" s="118"/>
      <c r="N279" s="118"/>
      <c r="O279" s="118"/>
      <c r="P279" s="119"/>
      <c r="Q279" s="143" t="s">
        <v>123</v>
      </c>
      <c r="R279" s="118"/>
      <c r="S279" s="118"/>
      <c r="T279" s="118"/>
      <c r="U279" s="118"/>
      <c r="V279" s="118"/>
      <c r="W279" s="118"/>
      <c r="X279" s="118"/>
      <c r="Y279" s="118"/>
      <c r="Z279" s="118"/>
      <c r="AA279" s="118"/>
      <c r="AB279" s="117" t="s">
        <v>124</v>
      </c>
      <c r="AC279" s="118"/>
      <c r="AD279" s="119"/>
      <c r="AE279" s="123" t="s">
        <v>125</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126</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122</v>
      </c>
      <c r="H286" s="118"/>
      <c r="I286" s="118"/>
      <c r="J286" s="118"/>
      <c r="K286" s="118"/>
      <c r="L286" s="118"/>
      <c r="M286" s="118"/>
      <c r="N286" s="118"/>
      <c r="O286" s="118"/>
      <c r="P286" s="119"/>
      <c r="Q286" s="143" t="s">
        <v>123</v>
      </c>
      <c r="R286" s="118"/>
      <c r="S286" s="118"/>
      <c r="T286" s="118"/>
      <c r="U286" s="118"/>
      <c r="V286" s="118"/>
      <c r="W286" s="118"/>
      <c r="X286" s="118"/>
      <c r="Y286" s="118"/>
      <c r="Z286" s="118"/>
      <c r="AA286" s="118"/>
      <c r="AB286" s="117" t="s">
        <v>124</v>
      </c>
      <c r="AC286" s="118"/>
      <c r="AD286" s="119"/>
      <c r="AE286" s="123" t="s">
        <v>125</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126</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122</v>
      </c>
      <c r="H293" s="118"/>
      <c r="I293" s="118"/>
      <c r="J293" s="118"/>
      <c r="K293" s="118"/>
      <c r="L293" s="118"/>
      <c r="M293" s="118"/>
      <c r="N293" s="118"/>
      <c r="O293" s="118"/>
      <c r="P293" s="119"/>
      <c r="Q293" s="143" t="s">
        <v>123</v>
      </c>
      <c r="R293" s="118"/>
      <c r="S293" s="118"/>
      <c r="T293" s="118"/>
      <c r="U293" s="118"/>
      <c r="V293" s="118"/>
      <c r="W293" s="118"/>
      <c r="X293" s="118"/>
      <c r="Y293" s="118"/>
      <c r="Z293" s="118"/>
      <c r="AA293" s="118"/>
      <c r="AB293" s="117" t="s">
        <v>124</v>
      </c>
      <c r="AC293" s="118"/>
      <c r="AD293" s="119"/>
      <c r="AE293" s="123" t="s">
        <v>125</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126</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122</v>
      </c>
      <c r="H300" s="118"/>
      <c r="I300" s="118"/>
      <c r="J300" s="118"/>
      <c r="K300" s="118"/>
      <c r="L300" s="118"/>
      <c r="M300" s="118"/>
      <c r="N300" s="118"/>
      <c r="O300" s="118"/>
      <c r="P300" s="119"/>
      <c r="Q300" s="143" t="s">
        <v>123</v>
      </c>
      <c r="R300" s="118"/>
      <c r="S300" s="118"/>
      <c r="T300" s="118"/>
      <c r="U300" s="118"/>
      <c r="V300" s="118"/>
      <c r="W300" s="118"/>
      <c r="X300" s="118"/>
      <c r="Y300" s="118"/>
      <c r="Z300" s="118"/>
      <c r="AA300" s="118"/>
      <c r="AB300" s="117" t="s">
        <v>124</v>
      </c>
      <c r="AC300" s="118"/>
      <c r="AD300" s="119"/>
      <c r="AE300" s="123" t="s">
        <v>125</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126</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127</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113</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115</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117</v>
      </c>
      <c r="F312" s="165"/>
      <c r="G312" s="146" t="s">
        <v>118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57</v>
      </c>
      <c r="AC312" s="140"/>
      <c r="AD312" s="141"/>
      <c r="AE312" s="143" t="s">
        <v>32</v>
      </c>
      <c r="AF312" s="118"/>
      <c r="AG312" s="118"/>
      <c r="AH312" s="119"/>
      <c r="AI312" s="143" t="s">
        <v>33</v>
      </c>
      <c r="AJ312" s="118"/>
      <c r="AK312" s="118"/>
      <c r="AL312" s="119"/>
      <c r="AM312" s="143" t="s">
        <v>34</v>
      </c>
      <c r="AN312" s="118"/>
      <c r="AO312" s="118"/>
      <c r="AP312" s="119"/>
      <c r="AQ312" s="139" t="s">
        <v>59</v>
      </c>
      <c r="AR312" s="140"/>
      <c r="AS312" s="140"/>
      <c r="AT312" s="141"/>
      <c r="AU312" s="182" t="s">
        <v>119</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61</v>
      </c>
      <c r="AT313" s="122"/>
      <c r="AU313" s="186"/>
      <c r="AV313" s="186"/>
      <c r="AW313" s="121" t="s">
        <v>62</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67</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118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57</v>
      </c>
      <c r="AC316" s="140"/>
      <c r="AD316" s="141"/>
      <c r="AE316" s="143" t="s">
        <v>32</v>
      </c>
      <c r="AF316" s="118"/>
      <c r="AG316" s="118"/>
      <c r="AH316" s="119"/>
      <c r="AI316" s="143" t="s">
        <v>33</v>
      </c>
      <c r="AJ316" s="118"/>
      <c r="AK316" s="118"/>
      <c r="AL316" s="119"/>
      <c r="AM316" s="143" t="s">
        <v>34</v>
      </c>
      <c r="AN316" s="118"/>
      <c r="AO316" s="118"/>
      <c r="AP316" s="119"/>
      <c r="AQ316" s="139" t="s">
        <v>59</v>
      </c>
      <c r="AR316" s="140"/>
      <c r="AS316" s="140"/>
      <c r="AT316" s="141"/>
      <c r="AU316" s="182" t="s">
        <v>119</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61</v>
      </c>
      <c r="AT317" s="122"/>
      <c r="AU317" s="186"/>
      <c r="AV317" s="186"/>
      <c r="AW317" s="121" t="s">
        <v>62</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67</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118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57</v>
      </c>
      <c r="AC320" s="140"/>
      <c r="AD320" s="141"/>
      <c r="AE320" s="143" t="s">
        <v>32</v>
      </c>
      <c r="AF320" s="118"/>
      <c r="AG320" s="118"/>
      <c r="AH320" s="119"/>
      <c r="AI320" s="143" t="s">
        <v>33</v>
      </c>
      <c r="AJ320" s="118"/>
      <c r="AK320" s="118"/>
      <c r="AL320" s="119"/>
      <c r="AM320" s="143" t="s">
        <v>34</v>
      </c>
      <c r="AN320" s="118"/>
      <c r="AO320" s="118"/>
      <c r="AP320" s="119"/>
      <c r="AQ320" s="139" t="s">
        <v>59</v>
      </c>
      <c r="AR320" s="140"/>
      <c r="AS320" s="140"/>
      <c r="AT320" s="141"/>
      <c r="AU320" s="182" t="s">
        <v>119</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61</v>
      </c>
      <c r="AT321" s="122"/>
      <c r="AU321" s="186"/>
      <c r="AV321" s="186"/>
      <c r="AW321" s="121" t="s">
        <v>62</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67</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118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57</v>
      </c>
      <c r="AC324" s="140"/>
      <c r="AD324" s="141"/>
      <c r="AE324" s="143" t="s">
        <v>32</v>
      </c>
      <c r="AF324" s="118"/>
      <c r="AG324" s="118"/>
      <c r="AH324" s="119"/>
      <c r="AI324" s="143" t="s">
        <v>33</v>
      </c>
      <c r="AJ324" s="118"/>
      <c r="AK324" s="118"/>
      <c r="AL324" s="119"/>
      <c r="AM324" s="143" t="s">
        <v>34</v>
      </c>
      <c r="AN324" s="118"/>
      <c r="AO324" s="118"/>
      <c r="AP324" s="119"/>
      <c r="AQ324" s="139" t="s">
        <v>59</v>
      </c>
      <c r="AR324" s="140"/>
      <c r="AS324" s="140"/>
      <c r="AT324" s="141"/>
      <c r="AU324" s="182" t="s">
        <v>119</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61</v>
      </c>
      <c r="AT325" s="122"/>
      <c r="AU325" s="186"/>
      <c r="AV325" s="186"/>
      <c r="AW325" s="121" t="s">
        <v>62</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67</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118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57</v>
      </c>
      <c r="AC328" s="140"/>
      <c r="AD328" s="141"/>
      <c r="AE328" s="143" t="s">
        <v>32</v>
      </c>
      <c r="AF328" s="118"/>
      <c r="AG328" s="118"/>
      <c r="AH328" s="119"/>
      <c r="AI328" s="143" t="s">
        <v>33</v>
      </c>
      <c r="AJ328" s="118"/>
      <c r="AK328" s="118"/>
      <c r="AL328" s="119"/>
      <c r="AM328" s="143" t="s">
        <v>34</v>
      </c>
      <c r="AN328" s="118"/>
      <c r="AO328" s="118"/>
      <c r="AP328" s="119"/>
      <c r="AQ328" s="139" t="s">
        <v>59</v>
      </c>
      <c r="AR328" s="140"/>
      <c r="AS328" s="140"/>
      <c r="AT328" s="141"/>
      <c r="AU328" s="182" t="s">
        <v>119</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61</v>
      </c>
      <c r="AT329" s="122"/>
      <c r="AU329" s="186"/>
      <c r="AV329" s="186"/>
      <c r="AW329" s="121" t="s">
        <v>62</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67</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122</v>
      </c>
      <c r="H332" s="118"/>
      <c r="I332" s="118"/>
      <c r="J332" s="118"/>
      <c r="K332" s="118"/>
      <c r="L332" s="118"/>
      <c r="M332" s="118"/>
      <c r="N332" s="118"/>
      <c r="O332" s="118"/>
      <c r="P332" s="119"/>
      <c r="Q332" s="143" t="s">
        <v>123</v>
      </c>
      <c r="R332" s="118"/>
      <c r="S332" s="118"/>
      <c r="T332" s="118"/>
      <c r="U332" s="118"/>
      <c r="V332" s="118"/>
      <c r="W332" s="118"/>
      <c r="X332" s="118"/>
      <c r="Y332" s="118"/>
      <c r="Z332" s="118"/>
      <c r="AA332" s="118"/>
      <c r="AB332" s="117" t="s">
        <v>124</v>
      </c>
      <c r="AC332" s="118"/>
      <c r="AD332" s="119"/>
      <c r="AE332" s="143" t="s">
        <v>125</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126</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122</v>
      </c>
      <c r="H339" s="118"/>
      <c r="I339" s="118"/>
      <c r="J339" s="118"/>
      <c r="K339" s="118"/>
      <c r="L339" s="118"/>
      <c r="M339" s="118"/>
      <c r="N339" s="118"/>
      <c r="O339" s="118"/>
      <c r="P339" s="119"/>
      <c r="Q339" s="143" t="s">
        <v>123</v>
      </c>
      <c r="R339" s="118"/>
      <c r="S339" s="118"/>
      <c r="T339" s="118"/>
      <c r="U339" s="118"/>
      <c r="V339" s="118"/>
      <c r="W339" s="118"/>
      <c r="X339" s="118"/>
      <c r="Y339" s="118"/>
      <c r="Z339" s="118"/>
      <c r="AA339" s="118"/>
      <c r="AB339" s="117" t="s">
        <v>124</v>
      </c>
      <c r="AC339" s="118"/>
      <c r="AD339" s="119"/>
      <c r="AE339" s="123" t="s">
        <v>125</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126</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122</v>
      </c>
      <c r="H346" s="118"/>
      <c r="I346" s="118"/>
      <c r="J346" s="118"/>
      <c r="K346" s="118"/>
      <c r="L346" s="118"/>
      <c r="M346" s="118"/>
      <c r="N346" s="118"/>
      <c r="O346" s="118"/>
      <c r="P346" s="119"/>
      <c r="Q346" s="143" t="s">
        <v>123</v>
      </c>
      <c r="R346" s="118"/>
      <c r="S346" s="118"/>
      <c r="T346" s="118"/>
      <c r="U346" s="118"/>
      <c r="V346" s="118"/>
      <c r="W346" s="118"/>
      <c r="X346" s="118"/>
      <c r="Y346" s="118"/>
      <c r="Z346" s="118"/>
      <c r="AA346" s="118"/>
      <c r="AB346" s="117" t="s">
        <v>124</v>
      </c>
      <c r="AC346" s="118"/>
      <c r="AD346" s="119"/>
      <c r="AE346" s="123" t="s">
        <v>125</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126</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122</v>
      </c>
      <c r="H353" s="118"/>
      <c r="I353" s="118"/>
      <c r="J353" s="118"/>
      <c r="K353" s="118"/>
      <c r="L353" s="118"/>
      <c r="M353" s="118"/>
      <c r="N353" s="118"/>
      <c r="O353" s="118"/>
      <c r="P353" s="119"/>
      <c r="Q353" s="143" t="s">
        <v>123</v>
      </c>
      <c r="R353" s="118"/>
      <c r="S353" s="118"/>
      <c r="T353" s="118"/>
      <c r="U353" s="118"/>
      <c r="V353" s="118"/>
      <c r="W353" s="118"/>
      <c r="X353" s="118"/>
      <c r="Y353" s="118"/>
      <c r="Z353" s="118"/>
      <c r="AA353" s="118"/>
      <c r="AB353" s="117" t="s">
        <v>124</v>
      </c>
      <c r="AC353" s="118"/>
      <c r="AD353" s="119"/>
      <c r="AE353" s="123" t="s">
        <v>125</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126</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122</v>
      </c>
      <c r="H360" s="118"/>
      <c r="I360" s="118"/>
      <c r="J360" s="118"/>
      <c r="K360" s="118"/>
      <c r="L360" s="118"/>
      <c r="M360" s="118"/>
      <c r="N360" s="118"/>
      <c r="O360" s="118"/>
      <c r="P360" s="119"/>
      <c r="Q360" s="143" t="s">
        <v>123</v>
      </c>
      <c r="R360" s="118"/>
      <c r="S360" s="118"/>
      <c r="T360" s="118"/>
      <c r="U360" s="118"/>
      <c r="V360" s="118"/>
      <c r="W360" s="118"/>
      <c r="X360" s="118"/>
      <c r="Y360" s="118"/>
      <c r="Z360" s="118"/>
      <c r="AA360" s="118"/>
      <c r="AB360" s="117" t="s">
        <v>124</v>
      </c>
      <c r="AC360" s="118"/>
      <c r="AD360" s="119"/>
      <c r="AE360" s="123" t="s">
        <v>125</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126</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127</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113</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115</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117</v>
      </c>
      <c r="F372" s="165"/>
      <c r="G372" s="146" t="s">
        <v>118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57</v>
      </c>
      <c r="AC372" s="140"/>
      <c r="AD372" s="141"/>
      <c r="AE372" s="143" t="s">
        <v>32</v>
      </c>
      <c r="AF372" s="118"/>
      <c r="AG372" s="118"/>
      <c r="AH372" s="119"/>
      <c r="AI372" s="143" t="s">
        <v>33</v>
      </c>
      <c r="AJ372" s="118"/>
      <c r="AK372" s="118"/>
      <c r="AL372" s="119"/>
      <c r="AM372" s="143" t="s">
        <v>34</v>
      </c>
      <c r="AN372" s="118"/>
      <c r="AO372" s="118"/>
      <c r="AP372" s="119"/>
      <c r="AQ372" s="139" t="s">
        <v>59</v>
      </c>
      <c r="AR372" s="140"/>
      <c r="AS372" s="140"/>
      <c r="AT372" s="141"/>
      <c r="AU372" s="182" t="s">
        <v>119</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61</v>
      </c>
      <c r="AT373" s="122"/>
      <c r="AU373" s="186"/>
      <c r="AV373" s="186"/>
      <c r="AW373" s="121" t="s">
        <v>62</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67</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118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57</v>
      </c>
      <c r="AC376" s="140"/>
      <c r="AD376" s="141"/>
      <c r="AE376" s="143" t="s">
        <v>32</v>
      </c>
      <c r="AF376" s="118"/>
      <c r="AG376" s="118"/>
      <c r="AH376" s="119"/>
      <c r="AI376" s="143" t="s">
        <v>33</v>
      </c>
      <c r="AJ376" s="118"/>
      <c r="AK376" s="118"/>
      <c r="AL376" s="119"/>
      <c r="AM376" s="143" t="s">
        <v>34</v>
      </c>
      <c r="AN376" s="118"/>
      <c r="AO376" s="118"/>
      <c r="AP376" s="119"/>
      <c r="AQ376" s="139" t="s">
        <v>59</v>
      </c>
      <c r="AR376" s="140"/>
      <c r="AS376" s="140"/>
      <c r="AT376" s="141"/>
      <c r="AU376" s="182" t="s">
        <v>119</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61</v>
      </c>
      <c r="AT377" s="122"/>
      <c r="AU377" s="186"/>
      <c r="AV377" s="186"/>
      <c r="AW377" s="121" t="s">
        <v>62</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67</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118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57</v>
      </c>
      <c r="AC380" s="140"/>
      <c r="AD380" s="141"/>
      <c r="AE380" s="143" t="s">
        <v>32</v>
      </c>
      <c r="AF380" s="118"/>
      <c r="AG380" s="118"/>
      <c r="AH380" s="119"/>
      <c r="AI380" s="143" t="s">
        <v>33</v>
      </c>
      <c r="AJ380" s="118"/>
      <c r="AK380" s="118"/>
      <c r="AL380" s="119"/>
      <c r="AM380" s="143" t="s">
        <v>34</v>
      </c>
      <c r="AN380" s="118"/>
      <c r="AO380" s="118"/>
      <c r="AP380" s="119"/>
      <c r="AQ380" s="139" t="s">
        <v>59</v>
      </c>
      <c r="AR380" s="140"/>
      <c r="AS380" s="140"/>
      <c r="AT380" s="141"/>
      <c r="AU380" s="182" t="s">
        <v>119</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61</v>
      </c>
      <c r="AT381" s="122"/>
      <c r="AU381" s="186"/>
      <c r="AV381" s="186"/>
      <c r="AW381" s="121" t="s">
        <v>62</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67</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118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57</v>
      </c>
      <c r="AC384" s="140"/>
      <c r="AD384" s="141"/>
      <c r="AE384" s="143" t="s">
        <v>32</v>
      </c>
      <c r="AF384" s="118"/>
      <c r="AG384" s="118"/>
      <c r="AH384" s="119"/>
      <c r="AI384" s="143" t="s">
        <v>33</v>
      </c>
      <c r="AJ384" s="118"/>
      <c r="AK384" s="118"/>
      <c r="AL384" s="119"/>
      <c r="AM384" s="143" t="s">
        <v>34</v>
      </c>
      <c r="AN384" s="118"/>
      <c r="AO384" s="118"/>
      <c r="AP384" s="119"/>
      <c r="AQ384" s="139" t="s">
        <v>59</v>
      </c>
      <c r="AR384" s="140"/>
      <c r="AS384" s="140"/>
      <c r="AT384" s="141"/>
      <c r="AU384" s="182" t="s">
        <v>119</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61</v>
      </c>
      <c r="AT385" s="122"/>
      <c r="AU385" s="186"/>
      <c r="AV385" s="186"/>
      <c r="AW385" s="121" t="s">
        <v>62</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67</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118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57</v>
      </c>
      <c r="AC388" s="140"/>
      <c r="AD388" s="141"/>
      <c r="AE388" s="143" t="s">
        <v>32</v>
      </c>
      <c r="AF388" s="118"/>
      <c r="AG388" s="118"/>
      <c r="AH388" s="119"/>
      <c r="AI388" s="143" t="s">
        <v>33</v>
      </c>
      <c r="AJ388" s="118"/>
      <c r="AK388" s="118"/>
      <c r="AL388" s="119"/>
      <c r="AM388" s="143" t="s">
        <v>34</v>
      </c>
      <c r="AN388" s="118"/>
      <c r="AO388" s="118"/>
      <c r="AP388" s="119"/>
      <c r="AQ388" s="139" t="s">
        <v>59</v>
      </c>
      <c r="AR388" s="140"/>
      <c r="AS388" s="140"/>
      <c r="AT388" s="141"/>
      <c r="AU388" s="182" t="s">
        <v>119</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61</v>
      </c>
      <c r="AT389" s="122"/>
      <c r="AU389" s="186"/>
      <c r="AV389" s="186"/>
      <c r="AW389" s="121" t="s">
        <v>62</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67</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122</v>
      </c>
      <c r="H392" s="118"/>
      <c r="I392" s="118"/>
      <c r="J392" s="118"/>
      <c r="K392" s="118"/>
      <c r="L392" s="118"/>
      <c r="M392" s="118"/>
      <c r="N392" s="118"/>
      <c r="O392" s="118"/>
      <c r="P392" s="119"/>
      <c r="Q392" s="143" t="s">
        <v>123</v>
      </c>
      <c r="R392" s="118"/>
      <c r="S392" s="118"/>
      <c r="T392" s="118"/>
      <c r="U392" s="118"/>
      <c r="V392" s="118"/>
      <c r="W392" s="118"/>
      <c r="X392" s="118"/>
      <c r="Y392" s="118"/>
      <c r="Z392" s="118"/>
      <c r="AA392" s="118"/>
      <c r="AB392" s="117" t="s">
        <v>124</v>
      </c>
      <c r="AC392" s="118"/>
      <c r="AD392" s="119"/>
      <c r="AE392" s="143" t="s">
        <v>125</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126</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122</v>
      </c>
      <c r="H399" s="118"/>
      <c r="I399" s="118"/>
      <c r="J399" s="118"/>
      <c r="K399" s="118"/>
      <c r="L399" s="118"/>
      <c r="M399" s="118"/>
      <c r="N399" s="118"/>
      <c r="O399" s="118"/>
      <c r="P399" s="119"/>
      <c r="Q399" s="143" t="s">
        <v>123</v>
      </c>
      <c r="R399" s="118"/>
      <c r="S399" s="118"/>
      <c r="T399" s="118"/>
      <c r="U399" s="118"/>
      <c r="V399" s="118"/>
      <c r="W399" s="118"/>
      <c r="X399" s="118"/>
      <c r="Y399" s="118"/>
      <c r="Z399" s="118"/>
      <c r="AA399" s="118"/>
      <c r="AB399" s="117" t="s">
        <v>124</v>
      </c>
      <c r="AC399" s="118"/>
      <c r="AD399" s="119"/>
      <c r="AE399" s="123" t="s">
        <v>125</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126</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122</v>
      </c>
      <c r="H406" s="118"/>
      <c r="I406" s="118"/>
      <c r="J406" s="118"/>
      <c r="K406" s="118"/>
      <c r="L406" s="118"/>
      <c r="M406" s="118"/>
      <c r="N406" s="118"/>
      <c r="O406" s="118"/>
      <c r="P406" s="119"/>
      <c r="Q406" s="143" t="s">
        <v>123</v>
      </c>
      <c r="R406" s="118"/>
      <c r="S406" s="118"/>
      <c r="T406" s="118"/>
      <c r="U406" s="118"/>
      <c r="V406" s="118"/>
      <c r="W406" s="118"/>
      <c r="X406" s="118"/>
      <c r="Y406" s="118"/>
      <c r="Z406" s="118"/>
      <c r="AA406" s="118"/>
      <c r="AB406" s="117" t="s">
        <v>124</v>
      </c>
      <c r="AC406" s="118"/>
      <c r="AD406" s="119"/>
      <c r="AE406" s="123" t="s">
        <v>125</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126</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122</v>
      </c>
      <c r="H413" s="118"/>
      <c r="I413" s="118"/>
      <c r="J413" s="118"/>
      <c r="K413" s="118"/>
      <c r="L413" s="118"/>
      <c r="M413" s="118"/>
      <c r="N413" s="118"/>
      <c r="O413" s="118"/>
      <c r="P413" s="119"/>
      <c r="Q413" s="143" t="s">
        <v>123</v>
      </c>
      <c r="R413" s="118"/>
      <c r="S413" s="118"/>
      <c r="T413" s="118"/>
      <c r="U413" s="118"/>
      <c r="V413" s="118"/>
      <c r="W413" s="118"/>
      <c r="X413" s="118"/>
      <c r="Y413" s="118"/>
      <c r="Z413" s="118"/>
      <c r="AA413" s="118"/>
      <c r="AB413" s="117" t="s">
        <v>124</v>
      </c>
      <c r="AC413" s="118"/>
      <c r="AD413" s="119"/>
      <c r="AE413" s="123" t="s">
        <v>125</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126</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122</v>
      </c>
      <c r="H420" s="118"/>
      <c r="I420" s="118"/>
      <c r="J420" s="118"/>
      <c r="K420" s="118"/>
      <c r="L420" s="118"/>
      <c r="M420" s="118"/>
      <c r="N420" s="118"/>
      <c r="O420" s="118"/>
      <c r="P420" s="119"/>
      <c r="Q420" s="143" t="s">
        <v>123</v>
      </c>
      <c r="R420" s="118"/>
      <c r="S420" s="118"/>
      <c r="T420" s="118"/>
      <c r="U420" s="118"/>
      <c r="V420" s="118"/>
      <c r="W420" s="118"/>
      <c r="X420" s="118"/>
      <c r="Y420" s="118"/>
      <c r="Z420" s="118"/>
      <c r="AA420" s="118"/>
      <c r="AB420" s="117" t="s">
        <v>124</v>
      </c>
      <c r="AC420" s="118"/>
      <c r="AD420" s="119"/>
      <c r="AE420" s="123" t="s">
        <v>125</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126</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127</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129</v>
      </c>
      <c r="D430" s="920"/>
      <c r="E430" s="160" t="s">
        <v>130</v>
      </c>
      <c r="F430" s="886"/>
      <c r="G430" s="887" t="s">
        <v>131</v>
      </c>
      <c r="H430" s="111"/>
      <c r="I430" s="111"/>
      <c r="J430" s="888" t="s">
        <v>39</v>
      </c>
      <c r="K430" s="889"/>
      <c r="L430" s="889"/>
      <c r="M430" s="889"/>
      <c r="N430" s="889"/>
      <c r="O430" s="889"/>
      <c r="P430" s="889"/>
      <c r="Q430" s="889"/>
      <c r="R430" s="889"/>
      <c r="S430" s="889"/>
      <c r="T430" s="890"/>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91"/>
      <c r="AY430" s="78" t="str">
        <f>IF(SUBSTITUTE($J$430,"-","")="","0","1")</f>
        <v>0</v>
      </c>
    </row>
    <row r="431" spans="1:51" ht="18.75" hidden="1" customHeight="1" x14ac:dyDescent="0.15">
      <c r="A431" s="175"/>
      <c r="B431" s="172"/>
      <c r="C431" s="166"/>
      <c r="D431" s="172"/>
      <c r="E431" s="326" t="s">
        <v>132</v>
      </c>
      <c r="F431" s="327"/>
      <c r="G431" s="328" t="s">
        <v>133</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57</v>
      </c>
      <c r="AC431" s="118"/>
      <c r="AD431" s="119"/>
      <c r="AE431" s="316" t="s">
        <v>134</v>
      </c>
      <c r="AF431" s="317"/>
      <c r="AG431" s="317"/>
      <c r="AH431" s="318"/>
      <c r="AI431" s="319" t="s">
        <v>135</v>
      </c>
      <c r="AJ431" s="319"/>
      <c r="AK431" s="319"/>
      <c r="AL431" s="143"/>
      <c r="AM431" s="319" t="s">
        <v>136</v>
      </c>
      <c r="AN431" s="319"/>
      <c r="AO431" s="319"/>
      <c r="AP431" s="143"/>
      <c r="AQ431" s="143" t="s">
        <v>59</v>
      </c>
      <c r="AR431" s="118"/>
      <c r="AS431" s="118"/>
      <c r="AT431" s="119"/>
      <c r="AU431" s="124" t="s">
        <v>60</v>
      </c>
      <c r="AV431" s="124"/>
      <c r="AW431" s="124"/>
      <c r="AX431" s="125"/>
      <c r="AY431">
        <f>COUNTA($G$433)</f>
        <v>1</v>
      </c>
    </row>
    <row r="432" spans="1:51" ht="18.75" hidden="1" customHeight="1" x14ac:dyDescent="0.15">
      <c r="A432" s="175"/>
      <c r="B432" s="172"/>
      <c r="C432" s="166"/>
      <c r="D432" s="172"/>
      <c r="E432" s="326"/>
      <c r="F432" s="327"/>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39</v>
      </c>
      <c r="AF432" s="186"/>
      <c r="AG432" s="121" t="s">
        <v>61</v>
      </c>
      <c r="AH432" s="122"/>
      <c r="AI432" s="320"/>
      <c r="AJ432" s="320"/>
      <c r="AK432" s="320"/>
      <c r="AL432" s="142"/>
      <c r="AM432" s="320"/>
      <c r="AN432" s="320"/>
      <c r="AO432" s="320"/>
      <c r="AP432" s="142"/>
      <c r="AQ432" s="235" t="s">
        <v>39</v>
      </c>
      <c r="AR432" s="186"/>
      <c r="AS432" s="121" t="s">
        <v>61</v>
      </c>
      <c r="AT432" s="122"/>
      <c r="AU432" s="186" t="s">
        <v>39</v>
      </c>
      <c r="AV432" s="186"/>
      <c r="AW432" s="121" t="s">
        <v>62</v>
      </c>
      <c r="AX432" s="181"/>
      <c r="AY432">
        <f>$AY$431</f>
        <v>1</v>
      </c>
    </row>
    <row r="433" spans="1:51" ht="23.25" hidden="1" customHeight="1" x14ac:dyDescent="0.15">
      <c r="A433" s="175"/>
      <c r="B433" s="172"/>
      <c r="C433" s="166"/>
      <c r="D433" s="172"/>
      <c r="E433" s="326"/>
      <c r="F433" s="327"/>
      <c r="G433" s="92" t="s">
        <v>39</v>
      </c>
      <c r="H433" s="93"/>
      <c r="I433" s="93"/>
      <c r="J433" s="93"/>
      <c r="K433" s="93"/>
      <c r="L433" s="93"/>
      <c r="M433" s="93"/>
      <c r="N433" s="93"/>
      <c r="O433" s="93"/>
      <c r="P433" s="93"/>
      <c r="Q433" s="93"/>
      <c r="R433" s="93"/>
      <c r="S433" s="93"/>
      <c r="T433" s="93"/>
      <c r="U433" s="93"/>
      <c r="V433" s="93"/>
      <c r="W433" s="93"/>
      <c r="X433" s="94"/>
      <c r="Y433" s="187" t="s">
        <v>65</v>
      </c>
      <c r="Z433" s="188"/>
      <c r="AA433" s="189"/>
      <c r="AB433" s="199" t="s">
        <v>21</v>
      </c>
      <c r="AC433" s="199"/>
      <c r="AD433" s="199"/>
      <c r="AE433" s="324" t="s">
        <v>39</v>
      </c>
      <c r="AF433" s="193"/>
      <c r="AG433" s="193"/>
      <c r="AH433" s="193"/>
      <c r="AI433" s="324" t="s">
        <v>39</v>
      </c>
      <c r="AJ433" s="193"/>
      <c r="AK433" s="193"/>
      <c r="AL433" s="193"/>
      <c r="AM433" s="324" t="s">
        <v>1</v>
      </c>
      <c r="AN433" s="193"/>
      <c r="AO433" s="193"/>
      <c r="AP433" s="325"/>
      <c r="AQ433" s="324" t="s">
        <v>39</v>
      </c>
      <c r="AR433" s="193"/>
      <c r="AS433" s="193"/>
      <c r="AT433" s="325"/>
      <c r="AU433" s="193" t="s">
        <v>39</v>
      </c>
      <c r="AV433" s="193"/>
      <c r="AW433" s="193"/>
      <c r="AX433" s="194"/>
      <c r="AY433">
        <f t="shared" ref="AY433:AY435" si="63">$AY$431</f>
        <v>1</v>
      </c>
    </row>
    <row r="434" spans="1:51" ht="23.25" hidden="1" customHeight="1" x14ac:dyDescent="0.15">
      <c r="A434" s="175"/>
      <c r="B434" s="172"/>
      <c r="C434" s="166"/>
      <c r="D434" s="172"/>
      <c r="E434" s="326"/>
      <c r="F434" s="327"/>
      <c r="G434" s="95"/>
      <c r="H434" s="96"/>
      <c r="I434" s="96"/>
      <c r="J434" s="96"/>
      <c r="K434" s="96"/>
      <c r="L434" s="96"/>
      <c r="M434" s="96"/>
      <c r="N434" s="96"/>
      <c r="O434" s="96"/>
      <c r="P434" s="96"/>
      <c r="Q434" s="96"/>
      <c r="R434" s="96"/>
      <c r="S434" s="96"/>
      <c r="T434" s="96"/>
      <c r="U434" s="96"/>
      <c r="V434" s="96"/>
      <c r="W434" s="96"/>
      <c r="X434" s="97"/>
      <c r="Y434" s="195" t="s">
        <v>67</v>
      </c>
      <c r="Z434" s="196"/>
      <c r="AA434" s="197"/>
      <c r="AB434" s="191" t="s">
        <v>21</v>
      </c>
      <c r="AC434" s="191"/>
      <c r="AD434" s="191"/>
      <c r="AE434" s="324" t="s">
        <v>39</v>
      </c>
      <c r="AF434" s="193"/>
      <c r="AG434" s="193"/>
      <c r="AH434" s="325"/>
      <c r="AI434" s="324" t="s">
        <v>39</v>
      </c>
      <c r="AJ434" s="193"/>
      <c r="AK434" s="193"/>
      <c r="AL434" s="193"/>
      <c r="AM434" s="324" t="s">
        <v>1</v>
      </c>
      <c r="AN434" s="193"/>
      <c r="AO434" s="193"/>
      <c r="AP434" s="325"/>
      <c r="AQ434" s="324" t="s">
        <v>39</v>
      </c>
      <c r="AR434" s="193"/>
      <c r="AS434" s="193"/>
      <c r="AT434" s="325"/>
      <c r="AU434" s="193" t="s">
        <v>39</v>
      </c>
      <c r="AV434" s="193"/>
      <c r="AW434" s="193"/>
      <c r="AX434" s="194"/>
      <c r="AY434">
        <f t="shared" si="63"/>
        <v>1</v>
      </c>
    </row>
    <row r="435" spans="1:51" ht="23.25" hidden="1" customHeight="1" x14ac:dyDescent="0.15">
      <c r="A435" s="175"/>
      <c r="B435" s="172"/>
      <c r="C435" s="166"/>
      <c r="D435" s="172"/>
      <c r="E435" s="326"/>
      <c r="F435" s="327"/>
      <c r="G435" s="98"/>
      <c r="H435" s="99"/>
      <c r="I435" s="99"/>
      <c r="J435" s="99"/>
      <c r="K435" s="99"/>
      <c r="L435" s="99"/>
      <c r="M435" s="99"/>
      <c r="N435" s="99"/>
      <c r="O435" s="99"/>
      <c r="P435" s="99"/>
      <c r="Q435" s="99"/>
      <c r="R435" s="99"/>
      <c r="S435" s="99"/>
      <c r="T435" s="99"/>
      <c r="U435" s="99"/>
      <c r="V435" s="99"/>
      <c r="W435" s="99"/>
      <c r="X435" s="100"/>
      <c r="Y435" s="195" t="s">
        <v>68</v>
      </c>
      <c r="Z435" s="196"/>
      <c r="AA435" s="197"/>
      <c r="AB435" s="564" t="s">
        <v>69</v>
      </c>
      <c r="AC435" s="564"/>
      <c r="AD435" s="564"/>
      <c r="AE435" s="324" t="s">
        <v>39</v>
      </c>
      <c r="AF435" s="193"/>
      <c r="AG435" s="193"/>
      <c r="AH435" s="325"/>
      <c r="AI435" s="324" t="s">
        <v>39</v>
      </c>
      <c r="AJ435" s="193"/>
      <c r="AK435" s="193"/>
      <c r="AL435" s="193"/>
      <c r="AM435" s="324" t="s">
        <v>1</v>
      </c>
      <c r="AN435" s="193"/>
      <c r="AO435" s="193"/>
      <c r="AP435" s="325"/>
      <c r="AQ435" s="324" t="s">
        <v>39</v>
      </c>
      <c r="AR435" s="193"/>
      <c r="AS435" s="193"/>
      <c r="AT435" s="325"/>
      <c r="AU435" s="193" t="s">
        <v>39</v>
      </c>
      <c r="AV435" s="193"/>
      <c r="AW435" s="193"/>
      <c r="AX435" s="194"/>
      <c r="AY435">
        <f t="shared" si="63"/>
        <v>1</v>
      </c>
    </row>
    <row r="436" spans="1:51" ht="18.75" hidden="1" customHeight="1" x14ac:dyDescent="0.15">
      <c r="A436" s="175"/>
      <c r="B436" s="172"/>
      <c r="C436" s="166"/>
      <c r="D436" s="172"/>
      <c r="E436" s="326" t="s">
        <v>132</v>
      </c>
      <c r="F436" s="327"/>
      <c r="G436" s="328" t="s">
        <v>133</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57</v>
      </c>
      <c r="AC436" s="118"/>
      <c r="AD436" s="119"/>
      <c r="AE436" s="316" t="s">
        <v>134</v>
      </c>
      <c r="AF436" s="317"/>
      <c r="AG436" s="317"/>
      <c r="AH436" s="318"/>
      <c r="AI436" s="319" t="s">
        <v>135</v>
      </c>
      <c r="AJ436" s="319"/>
      <c r="AK436" s="319"/>
      <c r="AL436" s="143"/>
      <c r="AM436" s="319" t="s">
        <v>136</v>
      </c>
      <c r="AN436" s="319"/>
      <c r="AO436" s="319"/>
      <c r="AP436" s="143"/>
      <c r="AQ436" s="143" t="s">
        <v>59</v>
      </c>
      <c r="AR436" s="118"/>
      <c r="AS436" s="118"/>
      <c r="AT436" s="119"/>
      <c r="AU436" s="124" t="s">
        <v>60</v>
      </c>
      <c r="AV436" s="124"/>
      <c r="AW436" s="124"/>
      <c r="AX436" s="125"/>
      <c r="AY436">
        <f>COUNTA($G$438)</f>
        <v>0</v>
      </c>
    </row>
    <row r="437" spans="1:51" ht="18.75" hidden="1" customHeight="1" x14ac:dyDescent="0.15">
      <c r="A437" s="175"/>
      <c r="B437" s="172"/>
      <c r="C437" s="166"/>
      <c r="D437" s="172"/>
      <c r="E437" s="326"/>
      <c r="F437" s="327"/>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61</v>
      </c>
      <c r="AH437" s="122"/>
      <c r="AI437" s="320"/>
      <c r="AJ437" s="320"/>
      <c r="AK437" s="320"/>
      <c r="AL437" s="142"/>
      <c r="AM437" s="320"/>
      <c r="AN437" s="320"/>
      <c r="AO437" s="320"/>
      <c r="AP437" s="142"/>
      <c r="AQ437" s="235"/>
      <c r="AR437" s="186"/>
      <c r="AS437" s="121" t="s">
        <v>61</v>
      </c>
      <c r="AT437" s="122"/>
      <c r="AU437" s="186"/>
      <c r="AV437" s="186"/>
      <c r="AW437" s="121" t="s">
        <v>62</v>
      </c>
      <c r="AX437" s="181"/>
      <c r="AY437">
        <f>$AY$436</f>
        <v>0</v>
      </c>
    </row>
    <row r="438" spans="1:51" ht="23.25" hidden="1" customHeight="1" x14ac:dyDescent="0.15">
      <c r="A438" s="175"/>
      <c r="B438" s="172"/>
      <c r="C438" s="166"/>
      <c r="D438" s="172"/>
      <c r="E438" s="326"/>
      <c r="F438" s="327"/>
      <c r="G438" s="92"/>
      <c r="H438" s="93"/>
      <c r="I438" s="93"/>
      <c r="J438" s="93"/>
      <c r="K438" s="93"/>
      <c r="L438" s="93"/>
      <c r="M438" s="93"/>
      <c r="N438" s="93"/>
      <c r="O438" s="93"/>
      <c r="P438" s="93"/>
      <c r="Q438" s="93"/>
      <c r="R438" s="93"/>
      <c r="S438" s="93"/>
      <c r="T438" s="93"/>
      <c r="U438" s="93"/>
      <c r="V438" s="93"/>
      <c r="W438" s="93"/>
      <c r="X438" s="94"/>
      <c r="Y438" s="187" t="s">
        <v>65</v>
      </c>
      <c r="Z438" s="188"/>
      <c r="AA438" s="189"/>
      <c r="AB438" s="199"/>
      <c r="AC438" s="199"/>
      <c r="AD438" s="199"/>
      <c r="AE438" s="324"/>
      <c r="AF438" s="193"/>
      <c r="AG438" s="193"/>
      <c r="AH438" s="193"/>
      <c r="AI438" s="324"/>
      <c r="AJ438" s="193"/>
      <c r="AK438" s="193"/>
      <c r="AL438" s="193"/>
      <c r="AM438" s="324"/>
      <c r="AN438" s="193"/>
      <c r="AO438" s="193"/>
      <c r="AP438" s="325"/>
      <c r="AQ438" s="324"/>
      <c r="AR438" s="193"/>
      <c r="AS438" s="193"/>
      <c r="AT438" s="325"/>
      <c r="AU438" s="193"/>
      <c r="AV438" s="193"/>
      <c r="AW438" s="193"/>
      <c r="AX438" s="194"/>
      <c r="AY438">
        <f t="shared" ref="AY438:AY440" si="64">$AY$436</f>
        <v>0</v>
      </c>
    </row>
    <row r="439" spans="1:51" ht="23.25" hidden="1" customHeight="1" x14ac:dyDescent="0.15">
      <c r="A439" s="175"/>
      <c r="B439" s="172"/>
      <c r="C439" s="166"/>
      <c r="D439" s="172"/>
      <c r="E439" s="326"/>
      <c r="F439" s="327"/>
      <c r="G439" s="95"/>
      <c r="H439" s="96"/>
      <c r="I439" s="96"/>
      <c r="J439" s="96"/>
      <c r="K439" s="96"/>
      <c r="L439" s="96"/>
      <c r="M439" s="96"/>
      <c r="N439" s="96"/>
      <c r="O439" s="96"/>
      <c r="P439" s="96"/>
      <c r="Q439" s="96"/>
      <c r="R439" s="96"/>
      <c r="S439" s="96"/>
      <c r="T439" s="96"/>
      <c r="U439" s="96"/>
      <c r="V439" s="96"/>
      <c r="W439" s="96"/>
      <c r="X439" s="97"/>
      <c r="Y439" s="195" t="s">
        <v>67</v>
      </c>
      <c r="Z439" s="196"/>
      <c r="AA439" s="197"/>
      <c r="AB439" s="191"/>
      <c r="AC439" s="191"/>
      <c r="AD439" s="191"/>
      <c r="AE439" s="324"/>
      <c r="AF439" s="193"/>
      <c r="AG439" s="193"/>
      <c r="AH439" s="325"/>
      <c r="AI439" s="324"/>
      <c r="AJ439" s="193"/>
      <c r="AK439" s="193"/>
      <c r="AL439" s="193"/>
      <c r="AM439" s="324"/>
      <c r="AN439" s="193"/>
      <c r="AO439" s="193"/>
      <c r="AP439" s="325"/>
      <c r="AQ439" s="324"/>
      <c r="AR439" s="193"/>
      <c r="AS439" s="193"/>
      <c r="AT439" s="325"/>
      <c r="AU439" s="193"/>
      <c r="AV439" s="193"/>
      <c r="AW439" s="193"/>
      <c r="AX439" s="194"/>
      <c r="AY439">
        <f t="shared" si="64"/>
        <v>0</v>
      </c>
    </row>
    <row r="440" spans="1:51" ht="23.25" hidden="1" customHeight="1" x14ac:dyDescent="0.15">
      <c r="A440" s="175"/>
      <c r="B440" s="172"/>
      <c r="C440" s="166"/>
      <c r="D440" s="172"/>
      <c r="E440" s="326"/>
      <c r="F440" s="327"/>
      <c r="G440" s="98"/>
      <c r="H440" s="99"/>
      <c r="I440" s="99"/>
      <c r="J440" s="99"/>
      <c r="K440" s="99"/>
      <c r="L440" s="99"/>
      <c r="M440" s="99"/>
      <c r="N440" s="99"/>
      <c r="O440" s="99"/>
      <c r="P440" s="99"/>
      <c r="Q440" s="99"/>
      <c r="R440" s="99"/>
      <c r="S440" s="99"/>
      <c r="T440" s="99"/>
      <c r="U440" s="99"/>
      <c r="V440" s="99"/>
      <c r="W440" s="99"/>
      <c r="X440" s="100"/>
      <c r="Y440" s="195" t="s">
        <v>68</v>
      </c>
      <c r="Z440" s="196"/>
      <c r="AA440" s="197"/>
      <c r="AB440" s="564" t="s">
        <v>69</v>
      </c>
      <c r="AC440" s="564"/>
      <c r="AD440" s="564"/>
      <c r="AE440" s="324"/>
      <c r="AF440" s="193"/>
      <c r="AG440" s="193"/>
      <c r="AH440" s="325"/>
      <c r="AI440" s="324"/>
      <c r="AJ440" s="193"/>
      <c r="AK440" s="193"/>
      <c r="AL440" s="193"/>
      <c r="AM440" s="324"/>
      <c r="AN440" s="193"/>
      <c r="AO440" s="193"/>
      <c r="AP440" s="325"/>
      <c r="AQ440" s="324"/>
      <c r="AR440" s="193"/>
      <c r="AS440" s="193"/>
      <c r="AT440" s="325"/>
      <c r="AU440" s="193"/>
      <c r="AV440" s="193"/>
      <c r="AW440" s="193"/>
      <c r="AX440" s="194"/>
      <c r="AY440">
        <f t="shared" si="64"/>
        <v>0</v>
      </c>
    </row>
    <row r="441" spans="1:51" ht="18.75" hidden="1" customHeight="1" x14ac:dyDescent="0.15">
      <c r="A441" s="175"/>
      <c r="B441" s="172"/>
      <c r="C441" s="166"/>
      <c r="D441" s="172"/>
      <c r="E441" s="326" t="s">
        <v>132</v>
      </c>
      <c r="F441" s="327"/>
      <c r="G441" s="328" t="s">
        <v>133</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57</v>
      </c>
      <c r="AC441" s="118"/>
      <c r="AD441" s="119"/>
      <c r="AE441" s="316" t="s">
        <v>134</v>
      </c>
      <c r="AF441" s="317"/>
      <c r="AG441" s="317"/>
      <c r="AH441" s="318"/>
      <c r="AI441" s="319" t="s">
        <v>135</v>
      </c>
      <c r="AJ441" s="319"/>
      <c r="AK441" s="319"/>
      <c r="AL441" s="143"/>
      <c r="AM441" s="319" t="s">
        <v>136</v>
      </c>
      <c r="AN441" s="319"/>
      <c r="AO441" s="319"/>
      <c r="AP441" s="143"/>
      <c r="AQ441" s="143" t="s">
        <v>59</v>
      </c>
      <c r="AR441" s="118"/>
      <c r="AS441" s="118"/>
      <c r="AT441" s="119"/>
      <c r="AU441" s="124" t="s">
        <v>60</v>
      </c>
      <c r="AV441" s="124"/>
      <c r="AW441" s="124"/>
      <c r="AX441" s="125"/>
      <c r="AY441">
        <f>COUNTA($G$443)</f>
        <v>0</v>
      </c>
    </row>
    <row r="442" spans="1:51" ht="18.75" hidden="1" customHeight="1" x14ac:dyDescent="0.15">
      <c r="A442" s="175"/>
      <c r="B442" s="172"/>
      <c r="C442" s="166"/>
      <c r="D442" s="172"/>
      <c r="E442" s="326"/>
      <c r="F442" s="327"/>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61</v>
      </c>
      <c r="AH442" s="122"/>
      <c r="AI442" s="320"/>
      <c r="AJ442" s="320"/>
      <c r="AK442" s="320"/>
      <c r="AL442" s="142"/>
      <c r="AM442" s="320"/>
      <c r="AN442" s="320"/>
      <c r="AO442" s="320"/>
      <c r="AP442" s="142"/>
      <c r="AQ442" s="235"/>
      <c r="AR442" s="186"/>
      <c r="AS442" s="121" t="s">
        <v>61</v>
      </c>
      <c r="AT442" s="122"/>
      <c r="AU442" s="186"/>
      <c r="AV442" s="186"/>
      <c r="AW442" s="121" t="s">
        <v>62</v>
      </c>
      <c r="AX442" s="181"/>
      <c r="AY442">
        <f>$AY$441</f>
        <v>0</v>
      </c>
    </row>
    <row r="443" spans="1:51" ht="23.25" hidden="1" customHeight="1" x14ac:dyDescent="0.15">
      <c r="A443" s="175"/>
      <c r="B443" s="172"/>
      <c r="C443" s="166"/>
      <c r="D443" s="172"/>
      <c r="E443" s="326"/>
      <c r="F443" s="327"/>
      <c r="G443" s="92"/>
      <c r="H443" s="93"/>
      <c r="I443" s="93"/>
      <c r="J443" s="93"/>
      <c r="K443" s="93"/>
      <c r="L443" s="93"/>
      <c r="M443" s="93"/>
      <c r="N443" s="93"/>
      <c r="O443" s="93"/>
      <c r="P443" s="93"/>
      <c r="Q443" s="93"/>
      <c r="R443" s="93"/>
      <c r="S443" s="93"/>
      <c r="T443" s="93"/>
      <c r="U443" s="93"/>
      <c r="V443" s="93"/>
      <c r="W443" s="93"/>
      <c r="X443" s="94"/>
      <c r="Y443" s="187" t="s">
        <v>65</v>
      </c>
      <c r="Z443" s="188"/>
      <c r="AA443" s="189"/>
      <c r="AB443" s="199"/>
      <c r="AC443" s="199"/>
      <c r="AD443" s="199"/>
      <c r="AE443" s="324"/>
      <c r="AF443" s="193"/>
      <c r="AG443" s="193"/>
      <c r="AH443" s="193"/>
      <c r="AI443" s="324"/>
      <c r="AJ443" s="193"/>
      <c r="AK443" s="193"/>
      <c r="AL443" s="193"/>
      <c r="AM443" s="324"/>
      <c r="AN443" s="193"/>
      <c r="AO443" s="193"/>
      <c r="AP443" s="325"/>
      <c r="AQ443" s="324"/>
      <c r="AR443" s="193"/>
      <c r="AS443" s="193"/>
      <c r="AT443" s="325"/>
      <c r="AU443" s="193"/>
      <c r="AV443" s="193"/>
      <c r="AW443" s="193"/>
      <c r="AX443" s="194"/>
      <c r="AY443">
        <f t="shared" ref="AY443:AY445" si="65">$AY$441</f>
        <v>0</v>
      </c>
    </row>
    <row r="444" spans="1:51" ht="23.25" hidden="1" customHeight="1" x14ac:dyDescent="0.15">
      <c r="A444" s="175"/>
      <c r="B444" s="172"/>
      <c r="C444" s="166"/>
      <c r="D444" s="172"/>
      <c r="E444" s="326"/>
      <c r="F444" s="327"/>
      <c r="G444" s="95"/>
      <c r="H444" s="96"/>
      <c r="I444" s="96"/>
      <c r="J444" s="96"/>
      <c r="K444" s="96"/>
      <c r="L444" s="96"/>
      <c r="M444" s="96"/>
      <c r="N444" s="96"/>
      <c r="O444" s="96"/>
      <c r="P444" s="96"/>
      <c r="Q444" s="96"/>
      <c r="R444" s="96"/>
      <c r="S444" s="96"/>
      <c r="T444" s="96"/>
      <c r="U444" s="96"/>
      <c r="V444" s="96"/>
      <c r="W444" s="96"/>
      <c r="X444" s="97"/>
      <c r="Y444" s="195" t="s">
        <v>67</v>
      </c>
      <c r="Z444" s="196"/>
      <c r="AA444" s="197"/>
      <c r="AB444" s="191"/>
      <c r="AC444" s="191"/>
      <c r="AD444" s="191"/>
      <c r="AE444" s="324"/>
      <c r="AF444" s="193"/>
      <c r="AG444" s="193"/>
      <c r="AH444" s="325"/>
      <c r="AI444" s="324"/>
      <c r="AJ444" s="193"/>
      <c r="AK444" s="193"/>
      <c r="AL444" s="193"/>
      <c r="AM444" s="324"/>
      <c r="AN444" s="193"/>
      <c r="AO444" s="193"/>
      <c r="AP444" s="325"/>
      <c r="AQ444" s="324"/>
      <c r="AR444" s="193"/>
      <c r="AS444" s="193"/>
      <c r="AT444" s="325"/>
      <c r="AU444" s="193"/>
      <c r="AV444" s="193"/>
      <c r="AW444" s="193"/>
      <c r="AX444" s="194"/>
      <c r="AY444">
        <f t="shared" si="65"/>
        <v>0</v>
      </c>
    </row>
    <row r="445" spans="1:51" ht="23.25" hidden="1" customHeight="1" x14ac:dyDescent="0.15">
      <c r="A445" s="175"/>
      <c r="B445" s="172"/>
      <c r="C445" s="166"/>
      <c r="D445" s="172"/>
      <c r="E445" s="326"/>
      <c r="F445" s="327"/>
      <c r="G445" s="98"/>
      <c r="H445" s="99"/>
      <c r="I445" s="99"/>
      <c r="J445" s="99"/>
      <c r="K445" s="99"/>
      <c r="L445" s="99"/>
      <c r="M445" s="99"/>
      <c r="N445" s="99"/>
      <c r="O445" s="99"/>
      <c r="P445" s="99"/>
      <c r="Q445" s="99"/>
      <c r="R445" s="99"/>
      <c r="S445" s="99"/>
      <c r="T445" s="99"/>
      <c r="U445" s="99"/>
      <c r="V445" s="99"/>
      <c r="W445" s="99"/>
      <c r="X445" s="100"/>
      <c r="Y445" s="195" t="s">
        <v>68</v>
      </c>
      <c r="Z445" s="196"/>
      <c r="AA445" s="197"/>
      <c r="AB445" s="564" t="s">
        <v>69</v>
      </c>
      <c r="AC445" s="564"/>
      <c r="AD445" s="564"/>
      <c r="AE445" s="324"/>
      <c r="AF445" s="193"/>
      <c r="AG445" s="193"/>
      <c r="AH445" s="325"/>
      <c r="AI445" s="324"/>
      <c r="AJ445" s="193"/>
      <c r="AK445" s="193"/>
      <c r="AL445" s="193"/>
      <c r="AM445" s="324"/>
      <c r="AN445" s="193"/>
      <c r="AO445" s="193"/>
      <c r="AP445" s="325"/>
      <c r="AQ445" s="324"/>
      <c r="AR445" s="193"/>
      <c r="AS445" s="193"/>
      <c r="AT445" s="325"/>
      <c r="AU445" s="193"/>
      <c r="AV445" s="193"/>
      <c r="AW445" s="193"/>
      <c r="AX445" s="194"/>
      <c r="AY445">
        <f t="shared" si="65"/>
        <v>0</v>
      </c>
    </row>
    <row r="446" spans="1:51" ht="18.75" hidden="1" customHeight="1" x14ac:dyDescent="0.15">
      <c r="A446" s="175"/>
      <c r="B446" s="172"/>
      <c r="C446" s="166"/>
      <c r="D446" s="172"/>
      <c r="E446" s="326" t="s">
        <v>132</v>
      </c>
      <c r="F446" s="327"/>
      <c r="G446" s="328" t="s">
        <v>133</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57</v>
      </c>
      <c r="AC446" s="118"/>
      <c r="AD446" s="119"/>
      <c r="AE446" s="316" t="s">
        <v>134</v>
      </c>
      <c r="AF446" s="317"/>
      <c r="AG446" s="317"/>
      <c r="AH446" s="318"/>
      <c r="AI446" s="319" t="s">
        <v>135</v>
      </c>
      <c r="AJ446" s="319"/>
      <c r="AK446" s="319"/>
      <c r="AL446" s="143"/>
      <c r="AM446" s="319" t="s">
        <v>136</v>
      </c>
      <c r="AN446" s="319"/>
      <c r="AO446" s="319"/>
      <c r="AP446" s="143"/>
      <c r="AQ446" s="143" t="s">
        <v>59</v>
      </c>
      <c r="AR446" s="118"/>
      <c r="AS446" s="118"/>
      <c r="AT446" s="119"/>
      <c r="AU446" s="124" t="s">
        <v>60</v>
      </c>
      <c r="AV446" s="124"/>
      <c r="AW446" s="124"/>
      <c r="AX446" s="125"/>
      <c r="AY446">
        <f>COUNTA($G$448)</f>
        <v>0</v>
      </c>
    </row>
    <row r="447" spans="1:51" ht="18.75" hidden="1" customHeight="1" x14ac:dyDescent="0.15">
      <c r="A447" s="175"/>
      <c r="B447" s="172"/>
      <c r="C447" s="166"/>
      <c r="D447" s="172"/>
      <c r="E447" s="326"/>
      <c r="F447" s="327"/>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61</v>
      </c>
      <c r="AH447" s="122"/>
      <c r="AI447" s="320"/>
      <c r="AJ447" s="320"/>
      <c r="AK447" s="320"/>
      <c r="AL447" s="142"/>
      <c r="AM447" s="320"/>
      <c r="AN447" s="320"/>
      <c r="AO447" s="320"/>
      <c r="AP447" s="142"/>
      <c r="AQ447" s="235"/>
      <c r="AR447" s="186"/>
      <c r="AS447" s="121" t="s">
        <v>61</v>
      </c>
      <c r="AT447" s="122"/>
      <c r="AU447" s="186"/>
      <c r="AV447" s="186"/>
      <c r="AW447" s="121" t="s">
        <v>62</v>
      </c>
      <c r="AX447" s="181"/>
      <c r="AY447">
        <f>$AY$446</f>
        <v>0</v>
      </c>
    </row>
    <row r="448" spans="1:51" ht="23.25" hidden="1" customHeight="1" x14ac:dyDescent="0.15">
      <c r="A448" s="175"/>
      <c r="B448" s="172"/>
      <c r="C448" s="166"/>
      <c r="D448" s="172"/>
      <c r="E448" s="326"/>
      <c r="F448" s="327"/>
      <c r="G448" s="92"/>
      <c r="H448" s="93"/>
      <c r="I448" s="93"/>
      <c r="J448" s="93"/>
      <c r="K448" s="93"/>
      <c r="L448" s="93"/>
      <c r="M448" s="93"/>
      <c r="N448" s="93"/>
      <c r="O448" s="93"/>
      <c r="P448" s="93"/>
      <c r="Q448" s="93"/>
      <c r="R448" s="93"/>
      <c r="S448" s="93"/>
      <c r="T448" s="93"/>
      <c r="U448" s="93"/>
      <c r="V448" s="93"/>
      <c r="W448" s="93"/>
      <c r="X448" s="94"/>
      <c r="Y448" s="187" t="s">
        <v>65</v>
      </c>
      <c r="Z448" s="188"/>
      <c r="AA448" s="189"/>
      <c r="AB448" s="199"/>
      <c r="AC448" s="199"/>
      <c r="AD448" s="199"/>
      <c r="AE448" s="324"/>
      <c r="AF448" s="193"/>
      <c r="AG448" s="193"/>
      <c r="AH448" s="193"/>
      <c r="AI448" s="324"/>
      <c r="AJ448" s="193"/>
      <c r="AK448" s="193"/>
      <c r="AL448" s="193"/>
      <c r="AM448" s="324"/>
      <c r="AN448" s="193"/>
      <c r="AO448" s="193"/>
      <c r="AP448" s="325"/>
      <c r="AQ448" s="324"/>
      <c r="AR448" s="193"/>
      <c r="AS448" s="193"/>
      <c r="AT448" s="325"/>
      <c r="AU448" s="193"/>
      <c r="AV448" s="193"/>
      <c r="AW448" s="193"/>
      <c r="AX448" s="194"/>
      <c r="AY448">
        <f t="shared" ref="AY448:AY450" si="66">$AY$446</f>
        <v>0</v>
      </c>
    </row>
    <row r="449" spans="1:51" ht="23.25" hidden="1" customHeight="1" x14ac:dyDescent="0.15">
      <c r="A449" s="175"/>
      <c r="B449" s="172"/>
      <c r="C449" s="166"/>
      <c r="D449" s="172"/>
      <c r="E449" s="326"/>
      <c r="F449" s="327"/>
      <c r="G449" s="95"/>
      <c r="H449" s="96"/>
      <c r="I449" s="96"/>
      <c r="J449" s="96"/>
      <c r="K449" s="96"/>
      <c r="L449" s="96"/>
      <c r="M449" s="96"/>
      <c r="N449" s="96"/>
      <c r="O449" s="96"/>
      <c r="P449" s="96"/>
      <c r="Q449" s="96"/>
      <c r="R449" s="96"/>
      <c r="S449" s="96"/>
      <c r="T449" s="96"/>
      <c r="U449" s="96"/>
      <c r="V449" s="96"/>
      <c r="W449" s="96"/>
      <c r="X449" s="97"/>
      <c r="Y449" s="195" t="s">
        <v>67</v>
      </c>
      <c r="Z449" s="196"/>
      <c r="AA449" s="197"/>
      <c r="AB449" s="191"/>
      <c r="AC449" s="191"/>
      <c r="AD449" s="191"/>
      <c r="AE449" s="324"/>
      <c r="AF449" s="193"/>
      <c r="AG449" s="193"/>
      <c r="AH449" s="325"/>
      <c r="AI449" s="324"/>
      <c r="AJ449" s="193"/>
      <c r="AK449" s="193"/>
      <c r="AL449" s="193"/>
      <c r="AM449" s="324"/>
      <c r="AN449" s="193"/>
      <c r="AO449" s="193"/>
      <c r="AP449" s="325"/>
      <c r="AQ449" s="324"/>
      <c r="AR449" s="193"/>
      <c r="AS449" s="193"/>
      <c r="AT449" s="325"/>
      <c r="AU449" s="193"/>
      <c r="AV449" s="193"/>
      <c r="AW449" s="193"/>
      <c r="AX449" s="194"/>
      <c r="AY449">
        <f t="shared" si="66"/>
        <v>0</v>
      </c>
    </row>
    <row r="450" spans="1:51" ht="23.25" hidden="1" customHeight="1" x14ac:dyDescent="0.15">
      <c r="A450" s="175"/>
      <c r="B450" s="172"/>
      <c r="C450" s="166"/>
      <c r="D450" s="172"/>
      <c r="E450" s="326"/>
      <c r="F450" s="327"/>
      <c r="G450" s="98"/>
      <c r="H450" s="99"/>
      <c r="I450" s="99"/>
      <c r="J450" s="99"/>
      <c r="K450" s="99"/>
      <c r="L450" s="99"/>
      <c r="M450" s="99"/>
      <c r="N450" s="99"/>
      <c r="O450" s="99"/>
      <c r="P450" s="99"/>
      <c r="Q450" s="99"/>
      <c r="R450" s="99"/>
      <c r="S450" s="99"/>
      <c r="T450" s="99"/>
      <c r="U450" s="99"/>
      <c r="V450" s="99"/>
      <c r="W450" s="99"/>
      <c r="X450" s="100"/>
      <c r="Y450" s="195" t="s">
        <v>68</v>
      </c>
      <c r="Z450" s="196"/>
      <c r="AA450" s="197"/>
      <c r="AB450" s="564" t="s">
        <v>69</v>
      </c>
      <c r="AC450" s="564"/>
      <c r="AD450" s="564"/>
      <c r="AE450" s="324"/>
      <c r="AF450" s="193"/>
      <c r="AG450" s="193"/>
      <c r="AH450" s="325"/>
      <c r="AI450" s="324"/>
      <c r="AJ450" s="193"/>
      <c r="AK450" s="193"/>
      <c r="AL450" s="193"/>
      <c r="AM450" s="324"/>
      <c r="AN450" s="193"/>
      <c r="AO450" s="193"/>
      <c r="AP450" s="325"/>
      <c r="AQ450" s="324"/>
      <c r="AR450" s="193"/>
      <c r="AS450" s="193"/>
      <c r="AT450" s="325"/>
      <c r="AU450" s="193"/>
      <c r="AV450" s="193"/>
      <c r="AW450" s="193"/>
      <c r="AX450" s="194"/>
      <c r="AY450">
        <f t="shared" si="66"/>
        <v>0</v>
      </c>
    </row>
    <row r="451" spans="1:51" ht="18.75" hidden="1" customHeight="1" x14ac:dyDescent="0.15">
      <c r="A451" s="175"/>
      <c r="B451" s="172"/>
      <c r="C451" s="166"/>
      <c r="D451" s="172"/>
      <c r="E451" s="326" t="s">
        <v>132</v>
      </c>
      <c r="F451" s="327"/>
      <c r="G451" s="328" t="s">
        <v>133</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57</v>
      </c>
      <c r="AC451" s="118"/>
      <c r="AD451" s="119"/>
      <c r="AE451" s="316" t="s">
        <v>134</v>
      </c>
      <c r="AF451" s="317"/>
      <c r="AG451" s="317"/>
      <c r="AH451" s="318"/>
      <c r="AI451" s="319" t="s">
        <v>135</v>
      </c>
      <c r="AJ451" s="319"/>
      <c r="AK451" s="319"/>
      <c r="AL451" s="143"/>
      <c r="AM451" s="319" t="s">
        <v>136</v>
      </c>
      <c r="AN451" s="319"/>
      <c r="AO451" s="319"/>
      <c r="AP451" s="143"/>
      <c r="AQ451" s="143" t="s">
        <v>59</v>
      </c>
      <c r="AR451" s="118"/>
      <c r="AS451" s="118"/>
      <c r="AT451" s="119"/>
      <c r="AU451" s="124" t="s">
        <v>60</v>
      </c>
      <c r="AV451" s="124"/>
      <c r="AW451" s="124"/>
      <c r="AX451" s="125"/>
      <c r="AY451">
        <f>COUNTA($G$453)</f>
        <v>0</v>
      </c>
    </row>
    <row r="452" spans="1:51" ht="18.75" hidden="1" customHeight="1" x14ac:dyDescent="0.15">
      <c r="A452" s="175"/>
      <c r="B452" s="172"/>
      <c r="C452" s="166"/>
      <c r="D452" s="172"/>
      <c r="E452" s="326"/>
      <c r="F452" s="327"/>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61</v>
      </c>
      <c r="AH452" s="122"/>
      <c r="AI452" s="320"/>
      <c r="AJ452" s="320"/>
      <c r="AK452" s="320"/>
      <c r="AL452" s="142"/>
      <c r="AM452" s="320"/>
      <c r="AN452" s="320"/>
      <c r="AO452" s="320"/>
      <c r="AP452" s="142"/>
      <c r="AQ452" s="235"/>
      <c r="AR452" s="186"/>
      <c r="AS452" s="121" t="s">
        <v>61</v>
      </c>
      <c r="AT452" s="122"/>
      <c r="AU452" s="186"/>
      <c r="AV452" s="186"/>
      <c r="AW452" s="121" t="s">
        <v>62</v>
      </c>
      <c r="AX452" s="181"/>
      <c r="AY452">
        <f>$AY$451</f>
        <v>0</v>
      </c>
    </row>
    <row r="453" spans="1:51" ht="23.25" hidden="1" customHeight="1" x14ac:dyDescent="0.15">
      <c r="A453" s="175"/>
      <c r="B453" s="172"/>
      <c r="C453" s="166"/>
      <c r="D453" s="172"/>
      <c r="E453" s="326"/>
      <c r="F453" s="327"/>
      <c r="G453" s="92"/>
      <c r="H453" s="93"/>
      <c r="I453" s="93"/>
      <c r="J453" s="93"/>
      <c r="K453" s="93"/>
      <c r="L453" s="93"/>
      <c r="M453" s="93"/>
      <c r="N453" s="93"/>
      <c r="O453" s="93"/>
      <c r="P453" s="93"/>
      <c r="Q453" s="93"/>
      <c r="R453" s="93"/>
      <c r="S453" s="93"/>
      <c r="T453" s="93"/>
      <c r="U453" s="93"/>
      <c r="V453" s="93"/>
      <c r="W453" s="93"/>
      <c r="X453" s="94"/>
      <c r="Y453" s="187" t="s">
        <v>65</v>
      </c>
      <c r="Z453" s="188"/>
      <c r="AA453" s="189"/>
      <c r="AB453" s="199"/>
      <c r="AC453" s="199"/>
      <c r="AD453" s="199"/>
      <c r="AE453" s="324"/>
      <c r="AF453" s="193"/>
      <c r="AG453" s="193"/>
      <c r="AH453" s="193"/>
      <c r="AI453" s="324"/>
      <c r="AJ453" s="193"/>
      <c r="AK453" s="193"/>
      <c r="AL453" s="193"/>
      <c r="AM453" s="324"/>
      <c r="AN453" s="193"/>
      <c r="AO453" s="193"/>
      <c r="AP453" s="325"/>
      <c r="AQ453" s="324"/>
      <c r="AR453" s="193"/>
      <c r="AS453" s="193"/>
      <c r="AT453" s="325"/>
      <c r="AU453" s="193"/>
      <c r="AV453" s="193"/>
      <c r="AW453" s="193"/>
      <c r="AX453" s="194"/>
      <c r="AY453">
        <f t="shared" ref="AY453:AY455" si="67">$AY$451</f>
        <v>0</v>
      </c>
    </row>
    <row r="454" spans="1:51" ht="23.25" hidden="1" customHeight="1" x14ac:dyDescent="0.15">
      <c r="A454" s="175"/>
      <c r="B454" s="172"/>
      <c r="C454" s="166"/>
      <c r="D454" s="172"/>
      <c r="E454" s="326"/>
      <c r="F454" s="327"/>
      <c r="G454" s="95"/>
      <c r="H454" s="96"/>
      <c r="I454" s="96"/>
      <c r="J454" s="96"/>
      <c r="K454" s="96"/>
      <c r="L454" s="96"/>
      <c r="M454" s="96"/>
      <c r="N454" s="96"/>
      <c r="O454" s="96"/>
      <c r="P454" s="96"/>
      <c r="Q454" s="96"/>
      <c r="R454" s="96"/>
      <c r="S454" s="96"/>
      <c r="T454" s="96"/>
      <c r="U454" s="96"/>
      <c r="V454" s="96"/>
      <c r="W454" s="96"/>
      <c r="X454" s="97"/>
      <c r="Y454" s="195" t="s">
        <v>67</v>
      </c>
      <c r="Z454" s="196"/>
      <c r="AA454" s="197"/>
      <c r="AB454" s="191"/>
      <c r="AC454" s="191"/>
      <c r="AD454" s="191"/>
      <c r="AE454" s="324"/>
      <c r="AF454" s="193"/>
      <c r="AG454" s="193"/>
      <c r="AH454" s="325"/>
      <c r="AI454" s="324"/>
      <c r="AJ454" s="193"/>
      <c r="AK454" s="193"/>
      <c r="AL454" s="193"/>
      <c r="AM454" s="324"/>
      <c r="AN454" s="193"/>
      <c r="AO454" s="193"/>
      <c r="AP454" s="325"/>
      <c r="AQ454" s="324"/>
      <c r="AR454" s="193"/>
      <c r="AS454" s="193"/>
      <c r="AT454" s="325"/>
      <c r="AU454" s="193"/>
      <c r="AV454" s="193"/>
      <c r="AW454" s="193"/>
      <c r="AX454" s="194"/>
      <c r="AY454">
        <f t="shared" si="67"/>
        <v>0</v>
      </c>
    </row>
    <row r="455" spans="1:51" ht="23.25" hidden="1" customHeight="1" x14ac:dyDescent="0.15">
      <c r="A455" s="175"/>
      <c r="B455" s="172"/>
      <c r="C455" s="166"/>
      <c r="D455" s="172"/>
      <c r="E455" s="326"/>
      <c r="F455" s="327"/>
      <c r="G455" s="98"/>
      <c r="H455" s="99"/>
      <c r="I455" s="99"/>
      <c r="J455" s="99"/>
      <c r="K455" s="99"/>
      <c r="L455" s="99"/>
      <c r="M455" s="99"/>
      <c r="N455" s="99"/>
      <c r="O455" s="99"/>
      <c r="P455" s="99"/>
      <c r="Q455" s="99"/>
      <c r="R455" s="99"/>
      <c r="S455" s="99"/>
      <c r="T455" s="99"/>
      <c r="U455" s="99"/>
      <c r="V455" s="99"/>
      <c r="W455" s="99"/>
      <c r="X455" s="100"/>
      <c r="Y455" s="195" t="s">
        <v>68</v>
      </c>
      <c r="Z455" s="196"/>
      <c r="AA455" s="197"/>
      <c r="AB455" s="564" t="s">
        <v>69</v>
      </c>
      <c r="AC455" s="564"/>
      <c r="AD455" s="564"/>
      <c r="AE455" s="324"/>
      <c r="AF455" s="193"/>
      <c r="AG455" s="193"/>
      <c r="AH455" s="325"/>
      <c r="AI455" s="324"/>
      <c r="AJ455" s="193"/>
      <c r="AK455" s="193"/>
      <c r="AL455" s="193"/>
      <c r="AM455" s="324"/>
      <c r="AN455" s="193"/>
      <c r="AO455" s="193"/>
      <c r="AP455" s="325"/>
      <c r="AQ455" s="324"/>
      <c r="AR455" s="193"/>
      <c r="AS455" s="193"/>
      <c r="AT455" s="325"/>
      <c r="AU455" s="193"/>
      <c r="AV455" s="193"/>
      <c r="AW455" s="193"/>
      <c r="AX455" s="194"/>
      <c r="AY455">
        <f t="shared" si="67"/>
        <v>0</v>
      </c>
    </row>
    <row r="456" spans="1:51" ht="18.75" hidden="1" customHeight="1" x14ac:dyDescent="0.15">
      <c r="A456" s="175"/>
      <c r="B456" s="172"/>
      <c r="C456" s="166"/>
      <c r="D456" s="172"/>
      <c r="E456" s="326" t="s">
        <v>137</v>
      </c>
      <c r="F456" s="327"/>
      <c r="G456" s="328" t="s">
        <v>138</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57</v>
      </c>
      <c r="AC456" s="118"/>
      <c r="AD456" s="119"/>
      <c r="AE456" s="316" t="s">
        <v>134</v>
      </c>
      <c r="AF456" s="317"/>
      <c r="AG456" s="317"/>
      <c r="AH456" s="318"/>
      <c r="AI456" s="319" t="s">
        <v>135</v>
      </c>
      <c r="AJ456" s="319"/>
      <c r="AK456" s="319"/>
      <c r="AL456" s="143"/>
      <c r="AM456" s="319" t="s">
        <v>136</v>
      </c>
      <c r="AN456" s="319"/>
      <c r="AO456" s="319"/>
      <c r="AP456" s="143"/>
      <c r="AQ456" s="143" t="s">
        <v>59</v>
      </c>
      <c r="AR456" s="118"/>
      <c r="AS456" s="118"/>
      <c r="AT456" s="119"/>
      <c r="AU456" s="124" t="s">
        <v>60</v>
      </c>
      <c r="AV456" s="124"/>
      <c r="AW456" s="124"/>
      <c r="AX456" s="125"/>
      <c r="AY456">
        <f>COUNTA($G$458)</f>
        <v>1</v>
      </c>
    </row>
    <row r="457" spans="1:51" ht="18.75" hidden="1" customHeight="1" x14ac:dyDescent="0.15">
      <c r="A457" s="175"/>
      <c r="B457" s="172"/>
      <c r="C457" s="166"/>
      <c r="D457" s="172"/>
      <c r="E457" s="326"/>
      <c r="F457" s="327"/>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39</v>
      </c>
      <c r="AF457" s="186"/>
      <c r="AG457" s="121" t="s">
        <v>61</v>
      </c>
      <c r="AH457" s="122"/>
      <c r="AI457" s="320"/>
      <c r="AJ457" s="320"/>
      <c r="AK457" s="320"/>
      <c r="AL457" s="142"/>
      <c r="AM457" s="320"/>
      <c r="AN457" s="320"/>
      <c r="AO457" s="320"/>
      <c r="AP457" s="142"/>
      <c r="AQ457" s="235" t="s">
        <v>39</v>
      </c>
      <c r="AR457" s="186"/>
      <c r="AS457" s="121" t="s">
        <v>61</v>
      </c>
      <c r="AT457" s="122"/>
      <c r="AU457" s="186" t="s">
        <v>39</v>
      </c>
      <c r="AV457" s="186"/>
      <c r="AW457" s="121" t="s">
        <v>62</v>
      </c>
      <c r="AX457" s="181"/>
      <c r="AY457">
        <f>$AY$456</f>
        <v>1</v>
      </c>
    </row>
    <row r="458" spans="1:51" ht="23.25" hidden="1" customHeight="1" x14ac:dyDescent="0.15">
      <c r="A458" s="175"/>
      <c r="B458" s="172"/>
      <c r="C458" s="166"/>
      <c r="D458" s="172"/>
      <c r="E458" s="326"/>
      <c r="F458" s="327"/>
      <c r="G458" s="92" t="s">
        <v>39</v>
      </c>
      <c r="H458" s="93"/>
      <c r="I458" s="93"/>
      <c r="J458" s="93"/>
      <c r="K458" s="93"/>
      <c r="L458" s="93"/>
      <c r="M458" s="93"/>
      <c r="N458" s="93"/>
      <c r="O458" s="93"/>
      <c r="P458" s="93"/>
      <c r="Q458" s="93"/>
      <c r="R458" s="93"/>
      <c r="S458" s="93"/>
      <c r="T458" s="93"/>
      <c r="U458" s="93"/>
      <c r="V458" s="93"/>
      <c r="W458" s="93"/>
      <c r="X458" s="94"/>
      <c r="Y458" s="187" t="s">
        <v>65</v>
      </c>
      <c r="Z458" s="188"/>
      <c r="AA458" s="189"/>
      <c r="AB458" s="199" t="s">
        <v>21</v>
      </c>
      <c r="AC458" s="199"/>
      <c r="AD458" s="199"/>
      <c r="AE458" s="324" t="s">
        <v>39</v>
      </c>
      <c r="AF458" s="193"/>
      <c r="AG458" s="193"/>
      <c r="AH458" s="193"/>
      <c r="AI458" s="324" t="s">
        <v>39</v>
      </c>
      <c r="AJ458" s="193"/>
      <c r="AK458" s="193"/>
      <c r="AL458" s="193"/>
      <c r="AM458" s="324" t="s">
        <v>1</v>
      </c>
      <c r="AN458" s="193"/>
      <c r="AO458" s="193"/>
      <c r="AP458" s="325"/>
      <c r="AQ458" s="324" t="s">
        <v>39</v>
      </c>
      <c r="AR458" s="193"/>
      <c r="AS458" s="193"/>
      <c r="AT458" s="325"/>
      <c r="AU458" s="193" t="s">
        <v>39</v>
      </c>
      <c r="AV458" s="193"/>
      <c r="AW458" s="193"/>
      <c r="AX458" s="194"/>
      <c r="AY458">
        <f t="shared" ref="AY458:AY460" si="68">$AY$456</f>
        <v>1</v>
      </c>
    </row>
    <row r="459" spans="1:51" ht="23.25" hidden="1" customHeight="1" x14ac:dyDescent="0.15">
      <c r="A459" s="175"/>
      <c r="B459" s="172"/>
      <c r="C459" s="166"/>
      <c r="D459" s="172"/>
      <c r="E459" s="326"/>
      <c r="F459" s="327"/>
      <c r="G459" s="95"/>
      <c r="H459" s="96"/>
      <c r="I459" s="96"/>
      <c r="J459" s="96"/>
      <c r="K459" s="96"/>
      <c r="L459" s="96"/>
      <c r="M459" s="96"/>
      <c r="N459" s="96"/>
      <c r="O459" s="96"/>
      <c r="P459" s="96"/>
      <c r="Q459" s="96"/>
      <c r="R459" s="96"/>
      <c r="S459" s="96"/>
      <c r="T459" s="96"/>
      <c r="U459" s="96"/>
      <c r="V459" s="96"/>
      <c r="W459" s="96"/>
      <c r="X459" s="97"/>
      <c r="Y459" s="195" t="s">
        <v>67</v>
      </c>
      <c r="Z459" s="196"/>
      <c r="AA459" s="197"/>
      <c r="AB459" s="191" t="s">
        <v>21</v>
      </c>
      <c r="AC459" s="191"/>
      <c r="AD459" s="191"/>
      <c r="AE459" s="324" t="s">
        <v>39</v>
      </c>
      <c r="AF459" s="193"/>
      <c r="AG459" s="193"/>
      <c r="AH459" s="325"/>
      <c r="AI459" s="324" t="s">
        <v>39</v>
      </c>
      <c r="AJ459" s="193"/>
      <c r="AK459" s="193"/>
      <c r="AL459" s="193"/>
      <c r="AM459" s="324" t="s">
        <v>1</v>
      </c>
      <c r="AN459" s="193"/>
      <c r="AO459" s="193"/>
      <c r="AP459" s="325"/>
      <c r="AQ459" s="324" t="s">
        <v>39</v>
      </c>
      <c r="AR459" s="193"/>
      <c r="AS459" s="193"/>
      <c r="AT459" s="325"/>
      <c r="AU459" s="193" t="s">
        <v>39</v>
      </c>
      <c r="AV459" s="193"/>
      <c r="AW459" s="193"/>
      <c r="AX459" s="194"/>
      <c r="AY459">
        <f t="shared" si="68"/>
        <v>1</v>
      </c>
    </row>
    <row r="460" spans="1:51" ht="23.25" hidden="1" customHeight="1" thickBot="1" x14ac:dyDescent="0.2">
      <c r="A460" s="175"/>
      <c r="B460" s="172"/>
      <c r="C460" s="166"/>
      <c r="D460" s="172"/>
      <c r="E460" s="326"/>
      <c r="F460" s="327"/>
      <c r="G460" s="98"/>
      <c r="H460" s="99"/>
      <c r="I460" s="99"/>
      <c r="J460" s="99"/>
      <c r="K460" s="99"/>
      <c r="L460" s="99"/>
      <c r="M460" s="99"/>
      <c r="N460" s="99"/>
      <c r="O460" s="99"/>
      <c r="P460" s="99"/>
      <c r="Q460" s="99"/>
      <c r="R460" s="99"/>
      <c r="S460" s="99"/>
      <c r="T460" s="99"/>
      <c r="U460" s="99"/>
      <c r="V460" s="99"/>
      <c r="W460" s="99"/>
      <c r="X460" s="100"/>
      <c r="Y460" s="195" t="s">
        <v>68</v>
      </c>
      <c r="Z460" s="196"/>
      <c r="AA460" s="197"/>
      <c r="AB460" s="564" t="s">
        <v>69</v>
      </c>
      <c r="AC460" s="564"/>
      <c r="AD460" s="564"/>
      <c r="AE460" s="324" t="s">
        <v>39</v>
      </c>
      <c r="AF460" s="193"/>
      <c r="AG460" s="193"/>
      <c r="AH460" s="325"/>
      <c r="AI460" s="324" t="s">
        <v>39</v>
      </c>
      <c r="AJ460" s="193"/>
      <c r="AK460" s="193"/>
      <c r="AL460" s="193"/>
      <c r="AM460" s="324" t="s">
        <v>1</v>
      </c>
      <c r="AN460" s="193"/>
      <c r="AO460" s="193"/>
      <c r="AP460" s="325"/>
      <c r="AQ460" s="324" t="s">
        <v>39</v>
      </c>
      <c r="AR460" s="193"/>
      <c r="AS460" s="193"/>
      <c r="AT460" s="325"/>
      <c r="AU460" s="193" t="s">
        <v>39</v>
      </c>
      <c r="AV460" s="193"/>
      <c r="AW460" s="193"/>
      <c r="AX460" s="194"/>
      <c r="AY460">
        <f t="shared" si="68"/>
        <v>1</v>
      </c>
    </row>
    <row r="461" spans="1:51" ht="18.75" hidden="1" customHeight="1" x14ac:dyDescent="0.15">
      <c r="A461" s="175"/>
      <c r="B461" s="172"/>
      <c r="C461" s="166"/>
      <c r="D461" s="172"/>
      <c r="E461" s="326" t="s">
        <v>137</v>
      </c>
      <c r="F461" s="327"/>
      <c r="G461" s="328" t="s">
        <v>138</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57</v>
      </c>
      <c r="AC461" s="118"/>
      <c r="AD461" s="119"/>
      <c r="AE461" s="316" t="s">
        <v>134</v>
      </c>
      <c r="AF461" s="317"/>
      <c r="AG461" s="317"/>
      <c r="AH461" s="318"/>
      <c r="AI461" s="319" t="s">
        <v>135</v>
      </c>
      <c r="AJ461" s="319"/>
      <c r="AK461" s="319"/>
      <c r="AL461" s="143"/>
      <c r="AM461" s="319" t="s">
        <v>136</v>
      </c>
      <c r="AN461" s="319"/>
      <c r="AO461" s="319"/>
      <c r="AP461" s="143"/>
      <c r="AQ461" s="143" t="s">
        <v>59</v>
      </c>
      <c r="AR461" s="118"/>
      <c r="AS461" s="118"/>
      <c r="AT461" s="119"/>
      <c r="AU461" s="124" t="s">
        <v>60</v>
      </c>
      <c r="AV461" s="124"/>
      <c r="AW461" s="124"/>
      <c r="AX461" s="125"/>
      <c r="AY461">
        <f>COUNTA($G$463)</f>
        <v>0</v>
      </c>
    </row>
    <row r="462" spans="1:51" ht="18.75" hidden="1" customHeight="1" x14ac:dyDescent="0.15">
      <c r="A462" s="175"/>
      <c r="B462" s="172"/>
      <c r="C462" s="166"/>
      <c r="D462" s="172"/>
      <c r="E462" s="326"/>
      <c r="F462" s="327"/>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61</v>
      </c>
      <c r="AH462" s="122"/>
      <c r="AI462" s="320"/>
      <c r="AJ462" s="320"/>
      <c r="AK462" s="320"/>
      <c r="AL462" s="142"/>
      <c r="AM462" s="320"/>
      <c r="AN462" s="320"/>
      <c r="AO462" s="320"/>
      <c r="AP462" s="142"/>
      <c r="AQ462" s="235"/>
      <c r="AR462" s="186"/>
      <c r="AS462" s="121" t="s">
        <v>61</v>
      </c>
      <c r="AT462" s="122"/>
      <c r="AU462" s="186"/>
      <c r="AV462" s="186"/>
      <c r="AW462" s="121" t="s">
        <v>62</v>
      </c>
      <c r="AX462" s="181"/>
      <c r="AY462">
        <f>$AY$461</f>
        <v>0</v>
      </c>
    </row>
    <row r="463" spans="1:51" ht="23.25" hidden="1" customHeight="1" x14ac:dyDescent="0.15">
      <c r="A463" s="175"/>
      <c r="B463" s="172"/>
      <c r="C463" s="166"/>
      <c r="D463" s="172"/>
      <c r="E463" s="326"/>
      <c r="F463" s="327"/>
      <c r="G463" s="92"/>
      <c r="H463" s="93"/>
      <c r="I463" s="93"/>
      <c r="J463" s="93"/>
      <c r="K463" s="93"/>
      <c r="L463" s="93"/>
      <c r="M463" s="93"/>
      <c r="N463" s="93"/>
      <c r="O463" s="93"/>
      <c r="P463" s="93"/>
      <c r="Q463" s="93"/>
      <c r="R463" s="93"/>
      <c r="S463" s="93"/>
      <c r="T463" s="93"/>
      <c r="U463" s="93"/>
      <c r="V463" s="93"/>
      <c r="W463" s="93"/>
      <c r="X463" s="94"/>
      <c r="Y463" s="187" t="s">
        <v>65</v>
      </c>
      <c r="Z463" s="188"/>
      <c r="AA463" s="189"/>
      <c r="AB463" s="199"/>
      <c r="AC463" s="199"/>
      <c r="AD463" s="199"/>
      <c r="AE463" s="324"/>
      <c r="AF463" s="193"/>
      <c r="AG463" s="193"/>
      <c r="AH463" s="193"/>
      <c r="AI463" s="324"/>
      <c r="AJ463" s="193"/>
      <c r="AK463" s="193"/>
      <c r="AL463" s="193"/>
      <c r="AM463" s="324"/>
      <c r="AN463" s="193"/>
      <c r="AO463" s="193"/>
      <c r="AP463" s="325"/>
      <c r="AQ463" s="324"/>
      <c r="AR463" s="193"/>
      <c r="AS463" s="193"/>
      <c r="AT463" s="325"/>
      <c r="AU463" s="193"/>
      <c r="AV463" s="193"/>
      <c r="AW463" s="193"/>
      <c r="AX463" s="194"/>
      <c r="AY463">
        <f t="shared" ref="AY463:AY465" si="69">$AY$461</f>
        <v>0</v>
      </c>
    </row>
    <row r="464" spans="1:51" ht="23.25" hidden="1" customHeight="1" x14ac:dyDescent="0.15">
      <c r="A464" s="175"/>
      <c r="B464" s="172"/>
      <c r="C464" s="166"/>
      <c r="D464" s="172"/>
      <c r="E464" s="326"/>
      <c r="F464" s="327"/>
      <c r="G464" s="95"/>
      <c r="H464" s="96"/>
      <c r="I464" s="96"/>
      <c r="J464" s="96"/>
      <c r="K464" s="96"/>
      <c r="L464" s="96"/>
      <c r="M464" s="96"/>
      <c r="N464" s="96"/>
      <c r="O464" s="96"/>
      <c r="P464" s="96"/>
      <c r="Q464" s="96"/>
      <c r="R464" s="96"/>
      <c r="S464" s="96"/>
      <c r="T464" s="96"/>
      <c r="U464" s="96"/>
      <c r="V464" s="96"/>
      <c r="W464" s="96"/>
      <c r="X464" s="97"/>
      <c r="Y464" s="195" t="s">
        <v>67</v>
      </c>
      <c r="Z464" s="196"/>
      <c r="AA464" s="197"/>
      <c r="AB464" s="191"/>
      <c r="AC464" s="191"/>
      <c r="AD464" s="191"/>
      <c r="AE464" s="324"/>
      <c r="AF464" s="193"/>
      <c r="AG464" s="193"/>
      <c r="AH464" s="325"/>
      <c r="AI464" s="324"/>
      <c r="AJ464" s="193"/>
      <c r="AK464" s="193"/>
      <c r="AL464" s="193"/>
      <c r="AM464" s="324"/>
      <c r="AN464" s="193"/>
      <c r="AO464" s="193"/>
      <c r="AP464" s="325"/>
      <c r="AQ464" s="324"/>
      <c r="AR464" s="193"/>
      <c r="AS464" s="193"/>
      <c r="AT464" s="325"/>
      <c r="AU464" s="193"/>
      <c r="AV464" s="193"/>
      <c r="AW464" s="193"/>
      <c r="AX464" s="194"/>
      <c r="AY464">
        <f t="shared" si="69"/>
        <v>0</v>
      </c>
    </row>
    <row r="465" spans="1:51" ht="23.25" hidden="1" customHeight="1" x14ac:dyDescent="0.15">
      <c r="A465" s="175"/>
      <c r="B465" s="172"/>
      <c r="C465" s="166"/>
      <c r="D465" s="172"/>
      <c r="E465" s="326"/>
      <c r="F465" s="327"/>
      <c r="G465" s="98"/>
      <c r="H465" s="99"/>
      <c r="I465" s="99"/>
      <c r="J465" s="99"/>
      <c r="K465" s="99"/>
      <c r="L465" s="99"/>
      <c r="M465" s="99"/>
      <c r="N465" s="99"/>
      <c r="O465" s="99"/>
      <c r="P465" s="99"/>
      <c r="Q465" s="99"/>
      <c r="R465" s="99"/>
      <c r="S465" s="99"/>
      <c r="T465" s="99"/>
      <c r="U465" s="99"/>
      <c r="V465" s="99"/>
      <c r="W465" s="99"/>
      <c r="X465" s="100"/>
      <c r="Y465" s="195" t="s">
        <v>68</v>
      </c>
      <c r="Z465" s="196"/>
      <c r="AA465" s="197"/>
      <c r="AB465" s="564" t="s">
        <v>69</v>
      </c>
      <c r="AC465" s="564"/>
      <c r="AD465" s="564"/>
      <c r="AE465" s="324"/>
      <c r="AF465" s="193"/>
      <c r="AG465" s="193"/>
      <c r="AH465" s="325"/>
      <c r="AI465" s="324"/>
      <c r="AJ465" s="193"/>
      <c r="AK465" s="193"/>
      <c r="AL465" s="193"/>
      <c r="AM465" s="324"/>
      <c r="AN465" s="193"/>
      <c r="AO465" s="193"/>
      <c r="AP465" s="325"/>
      <c r="AQ465" s="324"/>
      <c r="AR465" s="193"/>
      <c r="AS465" s="193"/>
      <c r="AT465" s="325"/>
      <c r="AU465" s="193"/>
      <c r="AV465" s="193"/>
      <c r="AW465" s="193"/>
      <c r="AX465" s="194"/>
      <c r="AY465">
        <f t="shared" si="69"/>
        <v>0</v>
      </c>
    </row>
    <row r="466" spans="1:51" ht="18.75" hidden="1" customHeight="1" x14ac:dyDescent="0.15">
      <c r="A466" s="175"/>
      <c r="B466" s="172"/>
      <c r="C466" s="166"/>
      <c r="D466" s="172"/>
      <c r="E466" s="326" t="s">
        <v>137</v>
      </c>
      <c r="F466" s="327"/>
      <c r="G466" s="328" t="s">
        <v>138</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57</v>
      </c>
      <c r="AC466" s="118"/>
      <c r="AD466" s="119"/>
      <c r="AE466" s="316" t="s">
        <v>134</v>
      </c>
      <c r="AF466" s="317"/>
      <c r="AG466" s="317"/>
      <c r="AH466" s="318"/>
      <c r="AI466" s="319" t="s">
        <v>135</v>
      </c>
      <c r="AJ466" s="319"/>
      <c r="AK466" s="319"/>
      <c r="AL466" s="143"/>
      <c r="AM466" s="319" t="s">
        <v>136</v>
      </c>
      <c r="AN466" s="319"/>
      <c r="AO466" s="319"/>
      <c r="AP466" s="143"/>
      <c r="AQ466" s="143" t="s">
        <v>59</v>
      </c>
      <c r="AR466" s="118"/>
      <c r="AS466" s="118"/>
      <c r="AT466" s="119"/>
      <c r="AU466" s="124" t="s">
        <v>60</v>
      </c>
      <c r="AV466" s="124"/>
      <c r="AW466" s="124"/>
      <c r="AX466" s="125"/>
      <c r="AY466">
        <f>COUNTA($G$468)</f>
        <v>0</v>
      </c>
    </row>
    <row r="467" spans="1:51" ht="18.75" hidden="1" customHeight="1" x14ac:dyDescent="0.15">
      <c r="A467" s="175"/>
      <c r="B467" s="172"/>
      <c r="C467" s="166"/>
      <c r="D467" s="172"/>
      <c r="E467" s="326"/>
      <c r="F467" s="327"/>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61</v>
      </c>
      <c r="AH467" s="122"/>
      <c r="AI467" s="320"/>
      <c r="AJ467" s="320"/>
      <c r="AK467" s="320"/>
      <c r="AL467" s="142"/>
      <c r="AM467" s="320"/>
      <c r="AN467" s="320"/>
      <c r="AO467" s="320"/>
      <c r="AP467" s="142"/>
      <c r="AQ467" s="235"/>
      <c r="AR467" s="186"/>
      <c r="AS467" s="121" t="s">
        <v>61</v>
      </c>
      <c r="AT467" s="122"/>
      <c r="AU467" s="186"/>
      <c r="AV467" s="186"/>
      <c r="AW467" s="121" t="s">
        <v>62</v>
      </c>
      <c r="AX467" s="181"/>
      <c r="AY467">
        <f>$AY$466</f>
        <v>0</v>
      </c>
    </row>
    <row r="468" spans="1:51" ht="23.25" hidden="1" customHeight="1" x14ac:dyDescent="0.15">
      <c r="A468" s="175"/>
      <c r="B468" s="172"/>
      <c r="C468" s="166"/>
      <c r="D468" s="172"/>
      <c r="E468" s="326"/>
      <c r="F468" s="327"/>
      <c r="G468" s="92"/>
      <c r="H468" s="93"/>
      <c r="I468" s="93"/>
      <c r="J468" s="93"/>
      <c r="K468" s="93"/>
      <c r="L468" s="93"/>
      <c r="M468" s="93"/>
      <c r="N468" s="93"/>
      <c r="O468" s="93"/>
      <c r="P468" s="93"/>
      <c r="Q468" s="93"/>
      <c r="R468" s="93"/>
      <c r="S468" s="93"/>
      <c r="T468" s="93"/>
      <c r="U468" s="93"/>
      <c r="V468" s="93"/>
      <c r="W468" s="93"/>
      <c r="X468" s="94"/>
      <c r="Y468" s="187" t="s">
        <v>65</v>
      </c>
      <c r="Z468" s="188"/>
      <c r="AA468" s="189"/>
      <c r="AB468" s="199"/>
      <c r="AC468" s="199"/>
      <c r="AD468" s="199"/>
      <c r="AE468" s="324"/>
      <c r="AF468" s="193"/>
      <c r="AG468" s="193"/>
      <c r="AH468" s="193"/>
      <c r="AI468" s="324"/>
      <c r="AJ468" s="193"/>
      <c r="AK468" s="193"/>
      <c r="AL468" s="193"/>
      <c r="AM468" s="324"/>
      <c r="AN468" s="193"/>
      <c r="AO468" s="193"/>
      <c r="AP468" s="325"/>
      <c r="AQ468" s="324"/>
      <c r="AR468" s="193"/>
      <c r="AS468" s="193"/>
      <c r="AT468" s="325"/>
      <c r="AU468" s="193"/>
      <c r="AV468" s="193"/>
      <c r="AW468" s="193"/>
      <c r="AX468" s="194"/>
      <c r="AY468">
        <f t="shared" ref="AY468:AY470" si="70">$AY$466</f>
        <v>0</v>
      </c>
    </row>
    <row r="469" spans="1:51" ht="23.25" hidden="1" customHeight="1" x14ac:dyDescent="0.15">
      <c r="A469" s="175"/>
      <c r="B469" s="172"/>
      <c r="C469" s="166"/>
      <c r="D469" s="172"/>
      <c r="E469" s="326"/>
      <c r="F469" s="327"/>
      <c r="G469" s="95"/>
      <c r="H469" s="96"/>
      <c r="I469" s="96"/>
      <c r="J469" s="96"/>
      <c r="K469" s="96"/>
      <c r="L469" s="96"/>
      <c r="M469" s="96"/>
      <c r="N469" s="96"/>
      <c r="O469" s="96"/>
      <c r="P469" s="96"/>
      <c r="Q469" s="96"/>
      <c r="R469" s="96"/>
      <c r="S469" s="96"/>
      <c r="T469" s="96"/>
      <c r="U469" s="96"/>
      <c r="V469" s="96"/>
      <c r="W469" s="96"/>
      <c r="X469" s="97"/>
      <c r="Y469" s="195" t="s">
        <v>67</v>
      </c>
      <c r="Z469" s="196"/>
      <c r="AA469" s="197"/>
      <c r="AB469" s="191"/>
      <c r="AC469" s="191"/>
      <c r="AD469" s="191"/>
      <c r="AE469" s="324"/>
      <c r="AF469" s="193"/>
      <c r="AG469" s="193"/>
      <c r="AH469" s="325"/>
      <c r="AI469" s="324"/>
      <c r="AJ469" s="193"/>
      <c r="AK469" s="193"/>
      <c r="AL469" s="193"/>
      <c r="AM469" s="324"/>
      <c r="AN469" s="193"/>
      <c r="AO469" s="193"/>
      <c r="AP469" s="325"/>
      <c r="AQ469" s="324"/>
      <c r="AR469" s="193"/>
      <c r="AS469" s="193"/>
      <c r="AT469" s="325"/>
      <c r="AU469" s="193"/>
      <c r="AV469" s="193"/>
      <c r="AW469" s="193"/>
      <c r="AX469" s="194"/>
      <c r="AY469">
        <f t="shared" si="70"/>
        <v>0</v>
      </c>
    </row>
    <row r="470" spans="1:51" ht="23.25" hidden="1" customHeight="1" x14ac:dyDescent="0.15">
      <c r="A470" s="175"/>
      <c r="B470" s="172"/>
      <c r="C470" s="166"/>
      <c r="D470" s="172"/>
      <c r="E470" s="326"/>
      <c r="F470" s="327"/>
      <c r="G470" s="98"/>
      <c r="H470" s="99"/>
      <c r="I470" s="99"/>
      <c r="J470" s="99"/>
      <c r="K470" s="99"/>
      <c r="L470" s="99"/>
      <c r="M470" s="99"/>
      <c r="N470" s="99"/>
      <c r="O470" s="99"/>
      <c r="P470" s="99"/>
      <c r="Q470" s="99"/>
      <c r="R470" s="99"/>
      <c r="S470" s="99"/>
      <c r="T470" s="99"/>
      <c r="U470" s="99"/>
      <c r="V470" s="99"/>
      <c r="W470" s="99"/>
      <c r="X470" s="100"/>
      <c r="Y470" s="195" t="s">
        <v>68</v>
      </c>
      <c r="Z470" s="196"/>
      <c r="AA470" s="197"/>
      <c r="AB470" s="564" t="s">
        <v>69</v>
      </c>
      <c r="AC470" s="564"/>
      <c r="AD470" s="564"/>
      <c r="AE470" s="324"/>
      <c r="AF470" s="193"/>
      <c r="AG470" s="193"/>
      <c r="AH470" s="325"/>
      <c r="AI470" s="324"/>
      <c r="AJ470" s="193"/>
      <c r="AK470" s="193"/>
      <c r="AL470" s="193"/>
      <c r="AM470" s="324"/>
      <c r="AN470" s="193"/>
      <c r="AO470" s="193"/>
      <c r="AP470" s="325"/>
      <c r="AQ470" s="324"/>
      <c r="AR470" s="193"/>
      <c r="AS470" s="193"/>
      <c r="AT470" s="325"/>
      <c r="AU470" s="193"/>
      <c r="AV470" s="193"/>
      <c r="AW470" s="193"/>
      <c r="AX470" s="194"/>
      <c r="AY470">
        <f t="shared" si="70"/>
        <v>0</v>
      </c>
    </row>
    <row r="471" spans="1:51" ht="18.75" hidden="1" customHeight="1" x14ac:dyDescent="0.15">
      <c r="A471" s="175"/>
      <c r="B471" s="172"/>
      <c r="C471" s="166"/>
      <c r="D471" s="172"/>
      <c r="E471" s="326" t="s">
        <v>137</v>
      </c>
      <c r="F471" s="327"/>
      <c r="G471" s="328" t="s">
        <v>138</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57</v>
      </c>
      <c r="AC471" s="118"/>
      <c r="AD471" s="119"/>
      <c r="AE471" s="316" t="s">
        <v>134</v>
      </c>
      <c r="AF471" s="317"/>
      <c r="AG471" s="317"/>
      <c r="AH471" s="318"/>
      <c r="AI471" s="319" t="s">
        <v>135</v>
      </c>
      <c r="AJ471" s="319"/>
      <c r="AK471" s="319"/>
      <c r="AL471" s="143"/>
      <c r="AM471" s="319" t="s">
        <v>136</v>
      </c>
      <c r="AN471" s="319"/>
      <c r="AO471" s="319"/>
      <c r="AP471" s="143"/>
      <c r="AQ471" s="143" t="s">
        <v>59</v>
      </c>
      <c r="AR471" s="118"/>
      <c r="AS471" s="118"/>
      <c r="AT471" s="119"/>
      <c r="AU471" s="124" t="s">
        <v>60</v>
      </c>
      <c r="AV471" s="124"/>
      <c r="AW471" s="124"/>
      <c r="AX471" s="125"/>
      <c r="AY471">
        <f>COUNTA($G$473)</f>
        <v>0</v>
      </c>
    </row>
    <row r="472" spans="1:51" ht="18.75" hidden="1" customHeight="1" x14ac:dyDescent="0.15">
      <c r="A472" s="175"/>
      <c r="B472" s="172"/>
      <c r="C472" s="166"/>
      <c r="D472" s="172"/>
      <c r="E472" s="326"/>
      <c r="F472" s="327"/>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61</v>
      </c>
      <c r="AH472" s="122"/>
      <c r="AI472" s="320"/>
      <c r="AJ472" s="320"/>
      <c r="AK472" s="320"/>
      <c r="AL472" s="142"/>
      <c r="AM472" s="320"/>
      <c r="AN472" s="320"/>
      <c r="AO472" s="320"/>
      <c r="AP472" s="142"/>
      <c r="AQ472" s="235"/>
      <c r="AR472" s="186"/>
      <c r="AS472" s="121" t="s">
        <v>61</v>
      </c>
      <c r="AT472" s="122"/>
      <c r="AU472" s="186"/>
      <c r="AV472" s="186"/>
      <c r="AW472" s="121" t="s">
        <v>62</v>
      </c>
      <c r="AX472" s="181"/>
      <c r="AY472">
        <f>$AY$471</f>
        <v>0</v>
      </c>
    </row>
    <row r="473" spans="1:51" ht="23.25" hidden="1" customHeight="1" x14ac:dyDescent="0.15">
      <c r="A473" s="175"/>
      <c r="B473" s="172"/>
      <c r="C473" s="166"/>
      <c r="D473" s="172"/>
      <c r="E473" s="326"/>
      <c r="F473" s="327"/>
      <c r="G473" s="92"/>
      <c r="H473" s="93"/>
      <c r="I473" s="93"/>
      <c r="J473" s="93"/>
      <c r="K473" s="93"/>
      <c r="L473" s="93"/>
      <c r="M473" s="93"/>
      <c r="N473" s="93"/>
      <c r="O473" s="93"/>
      <c r="P473" s="93"/>
      <c r="Q473" s="93"/>
      <c r="R473" s="93"/>
      <c r="S473" s="93"/>
      <c r="T473" s="93"/>
      <c r="U473" s="93"/>
      <c r="V473" s="93"/>
      <c r="W473" s="93"/>
      <c r="X473" s="94"/>
      <c r="Y473" s="187" t="s">
        <v>65</v>
      </c>
      <c r="Z473" s="188"/>
      <c r="AA473" s="189"/>
      <c r="AB473" s="199"/>
      <c r="AC473" s="199"/>
      <c r="AD473" s="199"/>
      <c r="AE473" s="324"/>
      <c r="AF473" s="193"/>
      <c r="AG473" s="193"/>
      <c r="AH473" s="193"/>
      <c r="AI473" s="324"/>
      <c r="AJ473" s="193"/>
      <c r="AK473" s="193"/>
      <c r="AL473" s="193"/>
      <c r="AM473" s="324"/>
      <c r="AN473" s="193"/>
      <c r="AO473" s="193"/>
      <c r="AP473" s="325"/>
      <c r="AQ473" s="324"/>
      <c r="AR473" s="193"/>
      <c r="AS473" s="193"/>
      <c r="AT473" s="325"/>
      <c r="AU473" s="193"/>
      <c r="AV473" s="193"/>
      <c r="AW473" s="193"/>
      <c r="AX473" s="194"/>
      <c r="AY473">
        <f t="shared" ref="AY473:AY475" si="71">$AY$471</f>
        <v>0</v>
      </c>
    </row>
    <row r="474" spans="1:51" ht="23.25" hidden="1" customHeight="1" x14ac:dyDescent="0.15">
      <c r="A474" s="175"/>
      <c r="B474" s="172"/>
      <c r="C474" s="166"/>
      <c r="D474" s="172"/>
      <c r="E474" s="326"/>
      <c r="F474" s="327"/>
      <c r="G474" s="95"/>
      <c r="H474" s="96"/>
      <c r="I474" s="96"/>
      <c r="J474" s="96"/>
      <c r="K474" s="96"/>
      <c r="L474" s="96"/>
      <c r="M474" s="96"/>
      <c r="N474" s="96"/>
      <c r="O474" s="96"/>
      <c r="P474" s="96"/>
      <c r="Q474" s="96"/>
      <c r="R474" s="96"/>
      <c r="S474" s="96"/>
      <c r="T474" s="96"/>
      <c r="U474" s="96"/>
      <c r="V474" s="96"/>
      <c r="W474" s="96"/>
      <c r="X474" s="97"/>
      <c r="Y474" s="195" t="s">
        <v>67</v>
      </c>
      <c r="Z474" s="196"/>
      <c r="AA474" s="197"/>
      <c r="AB474" s="191"/>
      <c r="AC474" s="191"/>
      <c r="AD474" s="191"/>
      <c r="AE474" s="324"/>
      <c r="AF474" s="193"/>
      <c r="AG474" s="193"/>
      <c r="AH474" s="325"/>
      <c r="AI474" s="324"/>
      <c r="AJ474" s="193"/>
      <c r="AK474" s="193"/>
      <c r="AL474" s="193"/>
      <c r="AM474" s="324"/>
      <c r="AN474" s="193"/>
      <c r="AO474" s="193"/>
      <c r="AP474" s="325"/>
      <c r="AQ474" s="324"/>
      <c r="AR474" s="193"/>
      <c r="AS474" s="193"/>
      <c r="AT474" s="325"/>
      <c r="AU474" s="193"/>
      <c r="AV474" s="193"/>
      <c r="AW474" s="193"/>
      <c r="AX474" s="194"/>
      <c r="AY474">
        <f t="shared" si="71"/>
        <v>0</v>
      </c>
    </row>
    <row r="475" spans="1:51" ht="23.25" hidden="1" customHeight="1" x14ac:dyDescent="0.15">
      <c r="A475" s="175"/>
      <c r="B475" s="172"/>
      <c r="C475" s="166"/>
      <c r="D475" s="172"/>
      <c r="E475" s="326"/>
      <c r="F475" s="327"/>
      <c r="G475" s="98"/>
      <c r="H475" s="99"/>
      <c r="I475" s="99"/>
      <c r="J475" s="99"/>
      <c r="K475" s="99"/>
      <c r="L475" s="99"/>
      <c r="M475" s="99"/>
      <c r="N475" s="99"/>
      <c r="O475" s="99"/>
      <c r="P475" s="99"/>
      <c r="Q475" s="99"/>
      <c r="R475" s="99"/>
      <c r="S475" s="99"/>
      <c r="T475" s="99"/>
      <c r="U475" s="99"/>
      <c r="V475" s="99"/>
      <c r="W475" s="99"/>
      <c r="X475" s="100"/>
      <c r="Y475" s="195" t="s">
        <v>68</v>
      </c>
      <c r="Z475" s="196"/>
      <c r="AA475" s="197"/>
      <c r="AB475" s="564" t="s">
        <v>69</v>
      </c>
      <c r="AC475" s="564"/>
      <c r="AD475" s="564"/>
      <c r="AE475" s="324"/>
      <c r="AF475" s="193"/>
      <c r="AG475" s="193"/>
      <c r="AH475" s="325"/>
      <c r="AI475" s="324"/>
      <c r="AJ475" s="193"/>
      <c r="AK475" s="193"/>
      <c r="AL475" s="193"/>
      <c r="AM475" s="324"/>
      <c r="AN475" s="193"/>
      <c r="AO475" s="193"/>
      <c r="AP475" s="325"/>
      <c r="AQ475" s="324"/>
      <c r="AR475" s="193"/>
      <c r="AS475" s="193"/>
      <c r="AT475" s="325"/>
      <c r="AU475" s="193"/>
      <c r="AV475" s="193"/>
      <c r="AW475" s="193"/>
      <c r="AX475" s="194"/>
      <c r="AY475">
        <f t="shared" si="71"/>
        <v>0</v>
      </c>
    </row>
    <row r="476" spans="1:51" ht="18.75" hidden="1" customHeight="1" x14ac:dyDescent="0.15">
      <c r="A476" s="175"/>
      <c r="B476" s="172"/>
      <c r="C476" s="166"/>
      <c r="D476" s="172"/>
      <c r="E476" s="326" t="s">
        <v>137</v>
      </c>
      <c r="F476" s="327"/>
      <c r="G476" s="328" t="s">
        <v>138</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57</v>
      </c>
      <c r="AC476" s="118"/>
      <c r="AD476" s="119"/>
      <c r="AE476" s="316" t="s">
        <v>134</v>
      </c>
      <c r="AF476" s="317"/>
      <c r="AG476" s="317"/>
      <c r="AH476" s="318"/>
      <c r="AI476" s="319" t="s">
        <v>135</v>
      </c>
      <c r="AJ476" s="319"/>
      <c r="AK476" s="319"/>
      <c r="AL476" s="143"/>
      <c r="AM476" s="319" t="s">
        <v>136</v>
      </c>
      <c r="AN476" s="319"/>
      <c r="AO476" s="319"/>
      <c r="AP476" s="143"/>
      <c r="AQ476" s="143" t="s">
        <v>59</v>
      </c>
      <c r="AR476" s="118"/>
      <c r="AS476" s="118"/>
      <c r="AT476" s="119"/>
      <c r="AU476" s="124" t="s">
        <v>60</v>
      </c>
      <c r="AV476" s="124"/>
      <c r="AW476" s="124"/>
      <c r="AX476" s="125"/>
      <c r="AY476">
        <f>COUNTA($G$478)</f>
        <v>0</v>
      </c>
    </row>
    <row r="477" spans="1:51" ht="18.75" hidden="1" customHeight="1" x14ac:dyDescent="0.15">
      <c r="A477" s="175"/>
      <c r="B477" s="172"/>
      <c r="C477" s="166"/>
      <c r="D477" s="172"/>
      <c r="E477" s="326"/>
      <c r="F477" s="327"/>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61</v>
      </c>
      <c r="AH477" s="122"/>
      <c r="AI477" s="320"/>
      <c r="AJ477" s="320"/>
      <c r="AK477" s="320"/>
      <c r="AL477" s="142"/>
      <c r="AM477" s="320"/>
      <c r="AN477" s="320"/>
      <c r="AO477" s="320"/>
      <c r="AP477" s="142"/>
      <c r="AQ477" s="235"/>
      <c r="AR477" s="186"/>
      <c r="AS477" s="121" t="s">
        <v>61</v>
      </c>
      <c r="AT477" s="122"/>
      <c r="AU477" s="186"/>
      <c r="AV477" s="186"/>
      <c r="AW477" s="121" t="s">
        <v>62</v>
      </c>
      <c r="AX477" s="181"/>
      <c r="AY477">
        <f>$AY$476</f>
        <v>0</v>
      </c>
    </row>
    <row r="478" spans="1:51" ht="23.25" hidden="1" customHeight="1" x14ac:dyDescent="0.15">
      <c r="A478" s="175"/>
      <c r="B478" s="172"/>
      <c r="C478" s="166"/>
      <c r="D478" s="172"/>
      <c r="E478" s="326"/>
      <c r="F478" s="327"/>
      <c r="G478" s="92"/>
      <c r="H478" s="93"/>
      <c r="I478" s="93"/>
      <c r="J478" s="93"/>
      <c r="K478" s="93"/>
      <c r="L478" s="93"/>
      <c r="M478" s="93"/>
      <c r="N478" s="93"/>
      <c r="O478" s="93"/>
      <c r="P478" s="93"/>
      <c r="Q478" s="93"/>
      <c r="R478" s="93"/>
      <c r="S478" s="93"/>
      <c r="T478" s="93"/>
      <c r="U478" s="93"/>
      <c r="V478" s="93"/>
      <c r="W478" s="93"/>
      <c r="X478" s="94"/>
      <c r="Y478" s="187" t="s">
        <v>65</v>
      </c>
      <c r="Z478" s="188"/>
      <c r="AA478" s="189"/>
      <c r="AB478" s="199"/>
      <c r="AC478" s="199"/>
      <c r="AD478" s="199"/>
      <c r="AE478" s="324"/>
      <c r="AF478" s="193"/>
      <c r="AG478" s="193"/>
      <c r="AH478" s="193"/>
      <c r="AI478" s="324"/>
      <c r="AJ478" s="193"/>
      <c r="AK478" s="193"/>
      <c r="AL478" s="193"/>
      <c r="AM478" s="324"/>
      <c r="AN478" s="193"/>
      <c r="AO478" s="193"/>
      <c r="AP478" s="325"/>
      <c r="AQ478" s="324"/>
      <c r="AR478" s="193"/>
      <c r="AS478" s="193"/>
      <c r="AT478" s="325"/>
      <c r="AU478" s="193"/>
      <c r="AV478" s="193"/>
      <c r="AW478" s="193"/>
      <c r="AX478" s="194"/>
      <c r="AY478">
        <f t="shared" ref="AY478:AY480" si="72">$AY$476</f>
        <v>0</v>
      </c>
    </row>
    <row r="479" spans="1:51" ht="23.25" hidden="1" customHeight="1" x14ac:dyDescent="0.15">
      <c r="A479" s="175"/>
      <c r="B479" s="172"/>
      <c r="C479" s="166"/>
      <c r="D479" s="172"/>
      <c r="E479" s="326"/>
      <c r="F479" s="327"/>
      <c r="G479" s="95"/>
      <c r="H479" s="96"/>
      <c r="I479" s="96"/>
      <c r="J479" s="96"/>
      <c r="K479" s="96"/>
      <c r="L479" s="96"/>
      <c r="M479" s="96"/>
      <c r="N479" s="96"/>
      <c r="O479" s="96"/>
      <c r="P479" s="96"/>
      <c r="Q479" s="96"/>
      <c r="R479" s="96"/>
      <c r="S479" s="96"/>
      <c r="T479" s="96"/>
      <c r="U479" s="96"/>
      <c r="V479" s="96"/>
      <c r="W479" s="96"/>
      <c r="X479" s="97"/>
      <c r="Y479" s="195" t="s">
        <v>67</v>
      </c>
      <c r="Z479" s="196"/>
      <c r="AA479" s="197"/>
      <c r="AB479" s="191"/>
      <c r="AC479" s="191"/>
      <c r="AD479" s="191"/>
      <c r="AE479" s="324"/>
      <c r="AF479" s="193"/>
      <c r="AG479" s="193"/>
      <c r="AH479" s="325"/>
      <c r="AI479" s="324"/>
      <c r="AJ479" s="193"/>
      <c r="AK479" s="193"/>
      <c r="AL479" s="193"/>
      <c r="AM479" s="324"/>
      <c r="AN479" s="193"/>
      <c r="AO479" s="193"/>
      <c r="AP479" s="325"/>
      <c r="AQ479" s="324"/>
      <c r="AR479" s="193"/>
      <c r="AS479" s="193"/>
      <c r="AT479" s="325"/>
      <c r="AU479" s="193"/>
      <c r="AV479" s="193"/>
      <c r="AW479" s="193"/>
      <c r="AX479" s="194"/>
      <c r="AY479">
        <f t="shared" si="72"/>
        <v>0</v>
      </c>
    </row>
    <row r="480" spans="1:51" ht="23.25" hidden="1" customHeight="1" x14ac:dyDescent="0.15">
      <c r="A480" s="175"/>
      <c r="B480" s="172"/>
      <c r="C480" s="166"/>
      <c r="D480" s="172"/>
      <c r="E480" s="326"/>
      <c r="F480" s="327"/>
      <c r="G480" s="98"/>
      <c r="H480" s="99"/>
      <c r="I480" s="99"/>
      <c r="J480" s="99"/>
      <c r="K480" s="99"/>
      <c r="L480" s="99"/>
      <c r="M480" s="99"/>
      <c r="N480" s="99"/>
      <c r="O480" s="99"/>
      <c r="P480" s="99"/>
      <c r="Q480" s="99"/>
      <c r="R480" s="99"/>
      <c r="S480" s="99"/>
      <c r="T480" s="99"/>
      <c r="U480" s="99"/>
      <c r="V480" s="99"/>
      <c r="W480" s="99"/>
      <c r="X480" s="100"/>
      <c r="Y480" s="195" t="s">
        <v>68</v>
      </c>
      <c r="Z480" s="196"/>
      <c r="AA480" s="197"/>
      <c r="AB480" s="564" t="s">
        <v>69</v>
      </c>
      <c r="AC480" s="564"/>
      <c r="AD480" s="564"/>
      <c r="AE480" s="324"/>
      <c r="AF480" s="193"/>
      <c r="AG480" s="193"/>
      <c r="AH480" s="325"/>
      <c r="AI480" s="324"/>
      <c r="AJ480" s="193"/>
      <c r="AK480" s="193"/>
      <c r="AL480" s="193"/>
      <c r="AM480" s="324"/>
      <c r="AN480" s="193"/>
      <c r="AO480" s="193"/>
      <c r="AP480" s="325"/>
      <c r="AQ480" s="324"/>
      <c r="AR480" s="193"/>
      <c r="AS480" s="193"/>
      <c r="AT480" s="325"/>
      <c r="AU480" s="193"/>
      <c r="AV480" s="193"/>
      <c r="AW480" s="193"/>
      <c r="AX480" s="194"/>
      <c r="AY480">
        <f t="shared" si="72"/>
        <v>0</v>
      </c>
    </row>
    <row r="481" spans="1:51" ht="23.85" hidden="1" customHeight="1" x14ac:dyDescent="0.15">
      <c r="A481" s="175"/>
      <c r="B481" s="172"/>
      <c r="C481" s="166"/>
      <c r="D481" s="172"/>
      <c r="E481" s="110" t="s">
        <v>139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140</v>
      </c>
      <c r="F484" s="161"/>
      <c r="G484" s="887" t="s">
        <v>131</v>
      </c>
      <c r="H484" s="111"/>
      <c r="I484" s="111"/>
      <c r="J484" s="888"/>
      <c r="K484" s="889"/>
      <c r="L484" s="889"/>
      <c r="M484" s="889"/>
      <c r="N484" s="889"/>
      <c r="O484" s="889"/>
      <c r="P484" s="889"/>
      <c r="Q484" s="889"/>
      <c r="R484" s="889"/>
      <c r="S484" s="889"/>
      <c r="T484" s="890"/>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91"/>
      <c r="AY484" s="78" t="str">
        <f>IF(SUBSTITUTE($J$484,"-","")="","0","1")</f>
        <v>0</v>
      </c>
    </row>
    <row r="485" spans="1:51" ht="18.75" hidden="1" customHeight="1" x14ac:dyDescent="0.15">
      <c r="A485" s="175"/>
      <c r="B485" s="172"/>
      <c r="C485" s="166"/>
      <c r="D485" s="172"/>
      <c r="E485" s="326" t="s">
        <v>132</v>
      </c>
      <c r="F485" s="327"/>
      <c r="G485" s="328" t="s">
        <v>133</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57</v>
      </c>
      <c r="AC485" s="118"/>
      <c r="AD485" s="119"/>
      <c r="AE485" s="316" t="s">
        <v>134</v>
      </c>
      <c r="AF485" s="317"/>
      <c r="AG485" s="317"/>
      <c r="AH485" s="318"/>
      <c r="AI485" s="319" t="s">
        <v>135</v>
      </c>
      <c r="AJ485" s="319"/>
      <c r="AK485" s="319"/>
      <c r="AL485" s="143"/>
      <c r="AM485" s="319" t="s">
        <v>136</v>
      </c>
      <c r="AN485" s="319"/>
      <c r="AO485" s="319"/>
      <c r="AP485" s="143"/>
      <c r="AQ485" s="143" t="s">
        <v>59</v>
      </c>
      <c r="AR485" s="118"/>
      <c r="AS485" s="118"/>
      <c r="AT485" s="119"/>
      <c r="AU485" s="124" t="s">
        <v>60</v>
      </c>
      <c r="AV485" s="124"/>
      <c r="AW485" s="124"/>
      <c r="AX485" s="125"/>
      <c r="AY485">
        <f>COUNTA($G$487)</f>
        <v>0</v>
      </c>
    </row>
    <row r="486" spans="1:51" ht="18.75" hidden="1" customHeight="1" x14ac:dyDescent="0.15">
      <c r="A486" s="175"/>
      <c r="B486" s="172"/>
      <c r="C486" s="166"/>
      <c r="D486" s="172"/>
      <c r="E486" s="326"/>
      <c r="F486" s="327"/>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61</v>
      </c>
      <c r="AH486" s="122"/>
      <c r="AI486" s="320"/>
      <c r="AJ486" s="320"/>
      <c r="AK486" s="320"/>
      <c r="AL486" s="142"/>
      <c r="AM486" s="320"/>
      <c r="AN486" s="320"/>
      <c r="AO486" s="320"/>
      <c r="AP486" s="142"/>
      <c r="AQ486" s="235"/>
      <c r="AR486" s="186"/>
      <c r="AS486" s="121" t="s">
        <v>61</v>
      </c>
      <c r="AT486" s="122"/>
      <c r="AU486" s="186"/>
      <c r="AV486" s="186"/>
      <c r="AW486" s="121" t="s">
        <v>62</v>
      </c>
      <c r="AX486" s="181"/>
      <c r="AY486">
        <f>$AY$485</f>
        <v>0</v>
      </c>
    </row>
    <row r="487" spans="1:51" ht="23.25" hidden="1" customHeight="1" x14ac:dyDescent="0.15">
      <c r="A487" s="175"/>
      <c r="B487" s="172"/>
      <c r="C487" s="166"/>
      <c r="D487" s="172"/>
      <c r="E487" s="326"/>
      <c r="F487" s="327"/>
      <c r="G487" s="92"/>
      <c r="H487" s="93"/>
      <c r="I487" s="93"/>
      <c r="J487" s="93"/>
      <c r="K487" s="93"/>
      <c r="L487" s="93"/>
      <c r="M487" s="93"/>
      <c r="N487" s="93"/>
      <c r="O487" s="93"/>
      <c r="P487" s="93"/>
      <c r="Q487" s="93"/>
      <c r="R487" s="93"/>
      <c r="S487" s="93"/>
      <c r="T487" s="93"/>
      <c r="U487" s="93"/>
      <c r="V487" s="93"/>
      <c r="W487" s="93"/>
      <c r="X487" s="94"/>
      <c r="Y487" s="187" t="s">
        <v>65</v>
      </c>
      <c r="Z487" s="188"/>
      <c r="AA487" s="189"/>
      <c r="AB487" s="199"/>
      <c r="AC487" s="199"/>
      <c r="AD487" s="199"/>
      <c r="AE487" s="324"/>
      <c r="AF487" s="193"/>
      <c r="AG487" s="193"/>
      <c r="AH487" s="193"/>
      <c r="AI487" s="324"/>
      <c r="AJ487" s="193"/>
      <c r="AK487" s="193"/>
      <c r="AL487" s="193"/>
      <c r="AM487" s="324"/>
      <c r="AN487" s="193"/>
      <c r="AO487" s="193"/>
      <c r="AP487" s="325"/>
      <c r="AQ487" s="324"/>
      <c r="AR487" s="193"/>
      <c r="AS487" s="193"/>
      <c r="AT487" s="325"/>
      <c r="AU487" s="193"/>
      <c r="AV487" s="193"/>
      <c r="AW487" s="193"/>
      <c r="AX487" s="194"/>
      <c r="AY487">
        <f t="shared" ref="AY487:AY489" si="73">$AY$485</f>
        <v>0</v>
      </c>
    </row>
    <row r="488" spans="1:51" ht="23.25" hidden="1" customHeight="1" x14ac:dyDescent="0.15">
      <c r="A488" s="175"/>
      <c r="B488" s="172"/>
      <c r="C488" s="166"/>
      <c r="D488" s="172"/>
      <c r="E488" s="326"/>
      <c r="F488" s="327"/>
      <c r="G488" s="95"/>
      <c r="H488" s="96"/>
      <c r="I488" s="96"/>
      <c r="J488" s="96"/>
      <c r="K488" s="96"/>
      <c r="L488" s="96"/>
      <c r="M488" s="96"/>
      <c r="N488" s="96"/>
      <c r="O488" s="96"/>
      <c r="P488" s="96"/>
      <c r="Q488" s="96"/>
      <c r="R488" s="96"/>
      <c r="S488" s="96"/>
      <c r="T488" s="96"/>
      <c r="U488" s="96"/>
      <c r="V488" s="96"/>
      <c r="W488" s="96"/>
      <c r="X488" s="97"/>
      <c r="Y488" s="195" t="s">
        <v>67</v>
      </c>
      <c r="Z488" s="196"/>
      <c r="AA488" s="197"/>
      <c r="AB488" s="191"/>
      <c r="AC488" s="191"/>
      <c r="AD488" s="191"/>
      <c r="AE488" s="324"/>
      <c r="AF488" s="193"/>
      <c r="AG488" s="193"/>
      <c r="AH488" s="325"/>
      <c r="AI488" s="324"/>
      <c r="AJ488" s="193"/>
      <c r="AK488" s="193"/>
      <c r="AL488" s="193"/>
      <c r="AM488" s="324"/>
      <c r="AN488" s="193"/>
      <c r="AO488" s="193"/>
      <c r="AP488" s="325"/>
      <c r="AQ488" s="324"/>
      <c r="AR488" s="193"/>
      <c r="AS488" s="193"/>
      <c r="AT488" s="325"/>
      <c r="AU488" s="193"/>
      <c r="AV488" s="193"/>
      <c r="AW488" s="193"/>
      <c r="AX488" s="194"/>
      <c r="AY488">
        <f t="shared" si="73"/>
        <v>0</v>
      </c>
    </row>
    <row r="489" spans="1:51" ht="23.25" hidden="1" customHeight="1" x14ac:dyDescent="0.15">
      <c r="A489" s="175"/>
      <c r="B489" s="172"/>
      <c r="C489" s="166"/>
      <c r="D489" s="172"/>
      <c r="E489" s="326"/>
      <c r="F489" s="327"/>
      <c r="G489" s="98"/>
      <c r="H489" s="99"/>
      <c r="I489" s="99"/>
      <c r="J489" s="99"/>
      <c r="K489" s="99"/>
      <c r="L489" s="99"/>
      <c r="M489" s="99"/>
      <c r="N489" s="99"/>
      <c r="O489" s="99"/>
      <c r="P489" s="99"/>
      <c r="Q489" s="99"/>
      <c r="R489" s="99"/>
      <c r="S489" s="99"/>
      <c r="T489" s="99"/>
      <c r="U489" s="99"/>
      <c r="V489" s="99"/>
      <c r="W489" s="99"/>
      <c r="X489" s="100"/>
      <c r="Y489" s="195" t="s">
        <v>68</v>
      </c>
      <c r="Z489" s="196"/>
      <c r="AA489" s="197"/>
      <c r="AB489" s="564" t="s">
        <v>69</v>
      </c>
      <c r="AC489" s="564"/>
      <c r="AD489" s="564"/>
      <c r="AE489" s="324"/>
      <c r="AF489" s="193"/>
      <c r="AG489" s="193"/>
      <c r="AH489" s="325"/>
      <c r="AI489" s="324"/>
      <c r="AJ489" s="193"/>
      <c r="AK489" s="193"/>
      <c r="AL489" s="193"/>
      <c r="AM489" s="324"/>
      <c r="AN489" s="193"/>
      <c r="AO489" s="193"/>
      <c r="AP489" s="325"/>
      <c r="AQ489" s="324"/>
      <c r="AR489" s="193"/>
      <c r="AS489" s="193"/>
      <c r="AT489" s="325"/>
      <c r="AU489" s="193"/>
      <c r="AV489" s="193"/>
      <c r="AW489" s="193"/>
      <c r="AX489" s="194"/>
      <c r="AY489">
        <f t="shared" si="73"/>
        <v>0</v>
      </c>
    </row>
    <row r="490" spans="1:51" ht="18.75" hidden="1" customHeight="1" x14ac:dyDescent="0.15">
      <c r="A490" s="175"/>
      <c r="B490" s="172"/>
      <c r="C490" s="166"/>
      <c r="D490" s="172"/>
      <c r="E490" s="326" t="s">
        <v>132</v>
      </c>
      <c r="F490" s="327"/>
      <c r="G490" s="328" t="s">
        <v>133</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57</v>
      </c>
      <c r="AC490" s="118"/>
      <c r="AD490" s="119"/>
      <c r="AE490" s="316" t="s">
        <v>134</v>
      </c>
      <c r="AF490" s="317"/>
      <c r="AG490" s="317"/>
      <c r="AH490" s="318"/>
      <c r="AI490" s="319" t="s">
        <v>135</v>
      </c>
      <c r="AJ490" s="319"/>
      <c r="AK490" s="319"/>
      <c r="AL490" s="143"/>
      <c r="AM490" s="319" t="s">
        <v>136</v>
      </c>
      <c r="AN490" s="319"/>
      <c r="AO490" s="319"/>
      <c r="AP490" s="143"/>
      <c r="AQ490" s="143" t="s">
        <v>59</v>
      </c>
      <c r="AR490" s="118"/>
      <c r="AS490" s="118"/>
      <c r="AT490" s="119"/>
      <c r="AU490" s="124" t="s">
        <v>60</v>
      </c>
      <c r="AV490" s="124"/>
      <c r="AW490" s="124"/>
      <c r="AX490" s="125"/>
      <c r="AY490">
        <f>COUNTA($G$492)</f>
        <v>0</v>
      </c>
    </row>
    <row r="491" spans="1:51" ht="18.75" hidden="1" customHeight="1" x14ac:dyDescent="0.15">
      <c r="A491" s="175"/>
      <c r="B491" s="172"/>
      <c r="C491" s="166"/>
      <c r="D491" s="172"/>
      <c r="E491" s="326"/>
      <c r="F491" s="327"/>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61</v>
      </c>
      <c r="AH491" s="122"/>
      <c r="AI491" s="320"/>
      <c r="AJ491" s="320"/>
      <c r="AK491" s="320"/>
      <c r="AL491" s="142"/>
      <c r="AM491" s="320"/>
      <c r="AN491" s="320"/>
      <c r="AO491" s="320"/>
      <c r="AP491" s="142"/>
      <c r="AQ491" s="235"/>
      <c r="AR491" s="186"/>
      <c r="AS491" s="121" t="s">
        <v>61</v>
      </c>
      <c r="AT491" s="122"/>
      <c r="AU491" s="186"/>
      <c r="AV491" s="186"/>
      <c r="AW491" s="121" t="s">
        <v>62</v>
      </c>
      <c r="AX491" s="181"/>
      <c r="AY491">
        <f>$AY$490</f>
        <v>0</v>
      </c>
    </row>
    <row r="492" spans="1:51" ht="23.25" hidden="1" customHeight="1" x14ac:dyDescent="0.15">
      <c r="A492" s="175"/>
      <c r="B492" s="172"/>
      <c r="C492" s="166"/>
      <c r="D492" s="172"/>
      <c r="E492" s="326"/>
      <c r="F492" s="327"/>
      <c r="G492" s="92"/>
      <c r="H492" s="93"/>
      <c r="I492" s="93"/>
      <c r="J492" s="93"/>
      <c r="K492" s="93"/>
      <c r="L492" s="93"/>
      <c r="M492" s="93"/>
      <c r="N492" s="93"/>
      <c r="O492" s="93"/>
      <c r="P492" s="93"/>
      <c r="Q492" s="93"/>
      <c r="R492" s="93"/>
      <c r="S492" s="93"/>
      <c r="T492" s="93"/>
      <c r="U492" s="93"/>
      <c r="V492" s="93"/>
      <c r="W492" s="93"/>
      <c r="X492" s="94"/>
      <c r="Y492" s="187" t="s">
        <v>65</v>
      </c>
      <c r="Z492" s="188"/>
      <c r="AA492" s="189"/>
      <c r="AB492" s="199"/>
      <c r="AC492" s="199"/>
      <c r="AD492" s="199"/>
      <c r="AE492" s="324"/>
      <c r="AF492" s="193"/>
      <c r="AG492" s="193"/>
      <c r="AH492" s="193"/>
      <c r="AI492" s="324"/>
      <c r="AJ492" s="193"/>
      <c r="AK492" s="193"/>
      <c r="AL492" s="193"/>
      <c r="AM492" s="324"/>
      <c r="AN492" s="193"/>
      <c r="AO492" s="193"/>
      <c r="AP492" s="325"/>
      <c r="AQ492" s="324"/>
      <c r="AR492" s="193"/>
      <c r="AS492" s="193"/>
      <c r="AT492" s="325"/>
      <c r="AU492" s="193"/>
      <c r="AV492" s="193"/>
      <c r="AW492" s="193"/>
      <c r="AX492" s="194"/>
      <c r="AY492">
        <f t="shared" ref="AY492:AY494" si="74">$AY$490</f>
        <v>0</v>
      </c>
    </row>
    <row r="493" spans="1:51" ht="23.25" hidden="1" customHeight="1" x14ac:dyDescent="0.15">
      <c r="A493" s="175"/>
      <c r="B493" s="172"/>
      <c r="C493" s="166"/>
      <c r="D493" s="172"/>
      <c r="E493" s="326"/>
      <c r="F493" s="327"/>
      <c r="G493" s="95"/>
      <c r="H493" s="96"/>
      <c r="I493" s="96"/>
      <c r="J493" s="96"/>
      <c r="K493" s="96"/>
      <c r="L493" s="96"/>
      <c r="M493" s="96"/>
      <c r="N493" s="96"/>
      <c r="O493" s="96"/>
      <c r="P493" s="96"/>
      <c r="Q493" s="96"/>
      <c r="R493" s="96"/>
      <c r="S493" s="96"/>
      <c r="T493" s="96"/>
      <c r="U493" s="96"/>
      <c r="V493" s="96"/>
      <c r="W493" s="96"/>
      <c r="X493" s="97"/>
      <c r="Y493" s="195" t="s">
        <v>67</v>
      </c>
      <c r="Z493" s="196"/>
      <c r="AA493" s="197"/>
      <c r="AB493" s="191"/>
      <c r="AC493" s="191"/>
      <c r="AD493" s="191"/>
      <c r="AE493" s="324"/>
      <c r="AF493" s="193"/>
      <c r="AG493" s="193"/>
      <c r="AH493" s="325"/>
      <c r="AI493" s="324"/>
      <c r="AJ493" s="193"/>
      <c r="AK493" s="193"/>
      <c r="AL493" s="193"/>
      <c r="AM493" s="324"/>
      <c r="AN493" s="193"/>
      <c r="AO493" s="193"/>
      <c r="AP493" s="325"/>
      <c r="AQ493" s="324"/>
      <c r="AR493" s="193"/>
      <c r="AS493" s="193"/>
      <c r="AT493" s="325"/>
      <c r="AU493" s="193"/>
      <c r="AV493" s="193"/>
      <c r="AW493" s="193"/>
      <c r="AX493" s="194"/>
      <c r="AY493">
        <f t="shared" si="74"/>
        <v>0</v>
      </c>
    </row>
    <row r="494" spans="1:51" ht="23.25" hidden="1" customHeight="1" x14ac:dyDescent="0.15">
      <c r="A494" s="175"/>
      <c r="B494" s="172"/>
      <c r="C494" s="166"/>
      <c r="D494" s="172"/>
      <c r="E494" s="326"/>
      <c r="F494" s="327"/>
      <c r="G494" s="98"/>
      <c r="H494" s="99"/>
      <c r="I494" s="99"/>
      <c r="J494" s="99"/>
      <c r="K494" s="99"/>
      <c r="L494" s="99"/>
      <c r="M494" s="99"/>
      <c r="N494" s="99"/>
      <c r="O494" s="99"/>
      <c r="P494" s="99"/>
      <c r="Q494" s="99"/>
      <c r="R494" s="99"/>
      <c r="S494" s="99"/>
      <c r="T494" s="99"/>
      <c r="U494" s="99"/>
      <c r="V494" s="99"/>
      <c r="W494" s="99"/>
      <c r="X494" s="100"/>
      <c r="Y494" s="195" t="s">
        <v>68</v>
      </c>
      <c r="Z494" s="196"/>
      <c r="AA494" s="197"/>
      <c r="AB494" s="564" t="s">
        <v>69</v>
      </c>
      <c r="AC494" s="564"/>
      <c r="AD494" s="564"/>
      <c r="AE494" s="324"/>
      <c r="AF494" s="193"/>
      <c r="AG494" s="193"/>
      <c r="AH494" s="325"/>
      <c r="AI494" s="324"/>
      <c r="AJ494" s="193"/>
      <c r="AK494" s="193"/>
      <c r="AL494" s="193"/>
      <c r="AM494" s="324"/>
      <c r="AN494" s="193"/>
      <c r="AO494" s="193"/>
      <c r="AP494" s="325"/>
      <c r="AQ494" s="324"/>
      <c r="AR494" s="193"/>
      <c r="AS494" s="193"/>
      <c r="AT494" s="325"/>
      <c r="AU494" s="193"/>
      <c r="AV494" s="193"/>
      <c r="AW494" s="193"/>
      <c r="AX494" s="194"/>
      <c r="AY494">
        <f t="shared" si="74"/>
        <v>0</v>
      </c>
    </row>
    <row r="495" spans="1:51" ht="18.75" hidden="1" customHeight="1" x14ac:dyDescent="0.15">
      <c r="A495" s="175"/>
      <c r="B495" s="172"/>
      <c r="C495" s="166"/>
      <c r="D495" s="172"/>
      <c r="E495" s="326" t="s">
        <v>132</v>
      </c>
      <c r="F495" s="327"/>
      <c r="G495" s="328" t="s">
        <v>133</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57</v>
      </c>
      <c r="AC495" s="118"/>
      <c r="AD495" s="119"/>
      <c r="AE495" s="316" t="s">
        <v>134</v>
      </c>
      <c r="AF495" s="317"/>
      <c r="AG495" s="317"/>
      <c r="AH495" s="318"/>
      <c r="AI495" s="319" t="s">
        <v>135</v>
      </c>
      <c r="AJ495" s="319"/>
      <c r="AK495" s="319"/>
      <c r="AL495" s="143"/>
      <c r="AM495" s="319" t="s">
        <v>136</v>
      </c>
      <c r="AN495" s="319"/>
      <c r="AO495" s="319"/>
      <c r="AP495" s="143"/>
      <c r="AQ495" s="143" t="s">
        <v>59</v>
      </c>
      <c r="AR495" s="118"/>
      <c r="AS495" s="118"/>
      <c r="AT495" s="119"/>
      <c r="AU495" s="124" t="s">
        <v>60</v>
      </c>
      <c r="AV495" s="124"/>
      <c r="AW495" s="124"/>
      <c r="AX495" s="125"/>
      <c r="AY495">
        <f>COUNTA($G$497)</f>
        <v>0</v>
      </c>
    </row>
    <row r="496" spans="1:51" ht="18.75" hidden="1" customHeight="1" x14ac:dyDescent="0.15">
      <c r="A496" s="175"/>
      <c r="B496" s="172"/>
      <c r="C496" s="166"/>
      <c r="D496" s="172"/>
      <c r="E496" s="326"/>
      <c r="F496" s="327"/>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61</v>
      </c>
      <c r="AH496" s="122"/>
      <c r="AI496" s="320"/>
      <c r="AJ496" s="320"/>
      <c r="AK496" s="320"/>
      <c r="AL496" s="142"/>
      <c r="AM496" s="320"/>
      <c r="AN496" s="320"/>
      <c r="AO496" s="320"/>
      <c r="AP496" s="142"/>
      <c r="AQ496" s="235"/>
      <c r="AR496" s="186"/>
      <c r="AS496" s="121" t="s">
        <v>61</v>
      </c>
      <c r="AT496" s="122"/>
      <c r="AU496" s="186"/>
      <c r="AV496" s="186"/>
      <c r="AW496" s="121" t="s">
        <v>62</v>
      </c>
      <c r="AX496" s="181"/>
      <c r="AY496">
        <f>$AY$495</f>
        <v>0</v>
      </c>
    </row>
    <row r="497" spans="1:51" ht="23.25" hidden="1" customHeight="1" x14ac:dyDescent="0.15">
      <c r="A497" s="175"/>
      <c r="B497" s="172"/>
      <c r="C497" s="166"/>
      <c r="D497" s="172"/>
      <c r="E497" s="326"/>
      <c r="F497" s="327"/>
      <c r="G497" s="92"/>
      <c r="H497" s="93"/>
      <c r="I497" s="93"/>
      <c r="J497" s="93"/>
      <c r="K497" s="93"/>
      <c r="L497" s="93"/>
      <c r="M497" s="93"/>
      <c r="N497" s="93"/>
      <c r="O497" s="93"/>
      <c r="P497" s="93"/>
      <c r="Q497" s="93"/>
      <c r="R497" s="93"/>
      <c r="S497" s="93"/>
      <c r="T497" s="93"/>
      <c r="U497" s="93"/>
      <c r="V497" s="93"/>
      <c r="W497" s="93"/>
      <c r="X497" s="94"/>
      <c r="Y497" s="187" t="s">
        <v>65</v>
      </c>
      <c r="Z497" s="188"/>
      <c r="AA497" s="189"/>
      <c r="AB497" s="199"/>
      <c r="AC497" s="199"/>
      <c r="AD497" s="199"/>
      <c r="AE497" s="324"/>
      <c r="AF497" s="193"/>
      <c r="AG497" s="193"/>
      <c r="AH497" s="193"/>
      <c r="AI497" s="324"/>
      <c r="AJ497" s="193"/>
      <c r="AK497" s="193"/>
      <c r="AL497" s="193"/>
      <c r="AM497" s="324"/>
      <c r="AN497" s="193"/>
      <c r="AO497" s="193"/>
      <c r="AP497" s="325"/>
      <c r="AQ497" s="324"/>
      <c r="AR497" s="193"/>
      <c r="AS497" s="193"/>
      <c r="AT497" s="325"/>
      <c r="AU497" s="193"/>
      <c r="AV497" s="193"/>
      <c r="AW497" s="193"/>
      <c r="AX497" s="194"/>
      <c r="AY497">
        <f t="shared" ref="AY497:AY499" si="75">$AY$495</f>
        <v>0</v>
      </c>
    </row>
    <row r="498" spans="1:51" ht="23.25" hidden="1" customHeight="1" x14ac:dyDescent="0.15">
      <c r="A498" s="175"/>
      <c r="B498" s="172"/>
      <c r="C498" s="166"/>
      <c r="D498" s="172"/>
      <c r="E498" s="326"/>
      <c r="F498" s="327"/>
      <c r="G498" s="95"/>
      <c r="H498" s="96"/>
      <c r="I498" s="96"/>
      <c r="J498" s="96"/>
      <c r="K498" s="96"/>
      <c r="L498" s="96"/>
      <c r="M498" s="96"/>
      <c r="N498" s="96"/>
      <c r="O498" s="96"/>
      <c r="P498" s="96"/>
      <c r="Q498" s="96"/>
      <c r="R498" s="96"/>
      <c r="S498" s="96"/>
      <c r="T498" s="96"/>
      <c r="U498" s="96"/>
      <c r="V498" s="96"/>
      <c r="W498" s="96"/>
      <c r="X498" s="97"/>
      <c r="Y498" s="195" t="s">
        <v>67</v>
      </c>
      <c r="Z498" s="196"/>
      <c r="AA498" s="197"/>
      <c r="AB498" s="191"/>
      <c r="AC498" s="191"/>
      <c r="AD498" s="191"/>
      <c r="AE498" s="324"/>
      <c r="AF498" s="193"/>
      <c r="AG498" s="193"/>
      <c r="AH498" s="325"/>
      <c r="AI498" s="324"/>
      <c r="AJ498" s="193"/>
      <c r="AK498" s="193"/>
      <c r="AL498" s="193"/>
      <c r="AM498" s="324"/>
      <c r="AN498" s="193"/>
      <c r="AO498" s="193"/>
      <c r="AP498" s="325"/>
      <c r="AQ498" s="324"/>
      <c r="AR498" s="193"/>
      <c r="AS498" s="193"/>
      <c r="AT498" s="325"/>
      <c r="AU498" s="193"/>
      <c r="AV498" s="193"/>
      <c r="AW498" s="193"/>
      <c r="AX498" s="194"/>
      <c r="AY498">
        <f t="shared" si="75"/>
        <v>0</v>
      </c>
    </row>
    <row r="499" spans="1:51" ht="23.25" hidden="1" customHeight="1" x14ac:dyDescent="0.15">
      <c r="A499" s="175"/>
      <c r="B499" s="172"/>
      <c r="C499" s="166"/>
      <c r="D499" s="172"/>
      <c r="E499" s="326"/>
      <c r="F499" s="327"/>
      <c r="G499" s="98"/>
      <c r="H499" s="99"/>
      <c r="I499" s="99"/>
      <c r="J499" s="99"/>
      <c r="K499" s="99"/>
      <c r="L499" s="99"/>
      <c r="M499" s="99"/>
      <c r="N499" s="99"/>
      <c r="O499" s="99"/>
      <c r="P499" s="99"/>
      <c r="Q499" s="99"/>
      <c r="R499" s="99"/>
      <c r="S499" s="99"/>
      <c r="T499" s="99"/>
      <c r="U499" s="99"/>
      <c r="V499" s="99"/>
      <c r="W499" s="99"/>
      <c r="X499" s="100"/>
      <c r="Y499" s="195" t="s">
        <v>68</v>
      </c>
      <c r="Z499" s="196"/>
      <c r="AA499" s="197"/>
      <c r="AB499" s="564" t="s">
        <v>69</v>
      </c>
      <c r="AC499" s="564"/>
      <c r="AD499" s="564"/>
      <c r="AE499" s="324"/>
      <c r="AF499" s="193"/>
      <c r="AG499" s="193"/>
      <c r="AH499" s="325"/>
      <c r="AI499" s="324"/>
      <c r="AJ499" s="193"/>
      <c r="AK499" s="193"/>
      <c r="AL499" s="193"/>
      <c r="AM499" s="324"/>
      <c r="AN499" s="193"/>
      <c r="AO499" s="193"/>
      <c r="AP499" s="325"/>
      <c r="AQ499" s="324"/>
      <c r="AR499" s="193"/>
      <c r="AS499" s="193"/>
      <c r="AT499" s="325"/>
      <c r="AU499" s="193"/>
      <c r="AV499" s="193"/>
      <c r="AW499" s="193"/>
      <c r="AX499" s="194"/>
      <c r="AY499">
        <f t="shared" si="75"/>
        <v>0</v>
      </c>
    </row>
    <row r="500" spans="1:51" ht="18.75" hidden="1" customHeight="1" x14ac:dyDescent="0.15">
      <c r="A500" s="175"/>
      <c r="B500" s="172"/>
      <c r="C500" s="166"/>
      <c r="D500" s="172"/>
      <c r="E500" s="326" t="s">
        <v>132</v>
      </c>
      <c r="F500" s="327"/>
      <c r="G500" s="328" t="s">
        <v>133</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57</v>
      </c>
      <c r="AC500" s="118"/>
      <c r="AD500" s="119"/>
      <c r="AE500" s="316" t="s">
        <v>134</v>
      </c>
      <c r="AF500" s="317"/>
      <c r="AG500" s="317"/>
      <c r="AH500" s="318"/>
      <c r="AI500" s="319" t="s">
        <v>135</v>
      </c>
      <c r="AJ500" s="319"/>
      <c r="AK500" s="319"/>
      <c r="AL500" s="143"/>
      <c r="AM500" s="319" t="s">
        <v>136</v>
      </c>
      <c r="AN500" s="319"/>
      <c r="AO500" s="319"/>
      <c r="AP500" s="143"/>
      <c r="AQ500" s="143" t="s">
        <v>59</v>
      </c>
      <c r="AR500" s="118"/>
      <c r="AS500" s="118"/>
      <c r="AT500" s="119"/>
      <c r="AU500" s="124" t="s">
        <v>60</v>
      </c>
      <c r="AV500" s="124"/>
      <c r="AW500" s="124"/>
      <c r="AX500" s="125"/>
      <c r="AY500">
        <f>COUNTA($G$502)</f>
        <v>0</v>
      </c>
    </row>
    <row r="501" spans="1:51" ht="18.75" hidden="1" customHeight="1" x14ac:dyDescent="0.15">
      <c r="A501" s="175"/>
      <c r="B501" s="172"/>
      <c r="C501" s="166"/>
      <c r="D501" s="172"/>
      <c r="E501" s="326"/>
      <c r="F501" s="327"/>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61</v>
      </c>
      <c r="AH501" s="122"/>
      <c r="AI501" s="320"/>
      <c r="AJ501" s="320"/>
      <c r="AK501" s="320"/>
      <c r="AL501" s="142"/>
      <c r="AM501" s="320"/>
      <c r="AN501" s="320"/>
      <c r="AO501" s="320"/>
      <c r="AP501" s="142"/>
      <c r="AQ501" s="235"/>
      <c r="AR501" s="186"/>
      <c r="AS501" s="121" t="s">
        <v>61</v>
      </c>
      <c r="AT501" s="122"/>
      <c r="AU501" s="186"/>
      <c r="AV501" s="186"/>
      <c r="AW501" s="121" t="s">
        <v>62</v>
      </c>
      <c r="AX501" s="181"/>
      <c r="AY501">
        <f>$AY$500</f>
        <v>0</v>
      </c>
    </row>
    <row r="502" spans="1:51" ht="23.25" hidden="1" customHeight="1" x14ac:dyDescent="0.15">
      <c r="A502" s="175"/>
      <c r="B502" s="172"/>
      <c r="C502" s="166"/>
      <c r="D502" s="172"/>
      <c r="E502" s="326"/>
      <c r="F502" s="327"/>
      <c r="G502" s="92"/>
      <c r="H502" s="93"/>
      <c r="I502" s="93"/>
      <c r="J502" s="93"/>
      <c r="K502" s="93"/>
      <c r="L502" s="93"/>
      <c r="M502" s="93"/>
      <c r="N502" s="93"/>
      <c r="O502" s="93"/>
      <c r="P502" s="93"/>
      <c r="Q502" s="93"/>
      <c r="R502" s="93"/>
      <c r="S502" s="93"/>
      <c r="T502" s="93"/>
      <c r="U502" s="93"/>
      <c r="V502" s="93"/>
      <c r="W502" s="93"/>
      <c r="X502" s="94"/>
      <c r="Y502" s="187" t="s">
        <v>65</v>
      </c>
      <c r="Z502" s="188"/>
      <c r="AA502" s="189"/>
      <c r="AB502" s="199"/>
      <c r="AC502" s="199"/>
      <c r="AD502" s="199"/>
      <c r="AE502" s="324"/>
      <c r="AF502" s="193"/>
      <c r="AG502" s="193"/>
      <c r="AH502" s="193"/>
      <c r="AI502" s="324"/>
      <c r="AJ502" s="193"/>
      <c r="AK502" s="193"/>
      <c r="AL502" s="193"/>
      <c r="AM502" s="324"/>
      <c r="AN502" s="193"/>
      <c r="AO502" s="193"/>
      <c r="AP502" s="325"/>
      <c r="AQ502" s="324"/>
      <c r="AR502" s="193"/>
      <c r="AS502" s="193"/>
      <c r="AT502" s="325"/>
      <c r="AU502" s="193"/>
      <c r="AV502" s="193"/>
      <c r="AW502" s="193"/>
      <c r="AX502" s="194"/>
      <c r="AY502">
        <f t="shared" ref="AY502:AY504" si="76">$AY$500</f>
        <v>0</v>
      </c>
    </row>
    <row r="503" spans="1:51" ht="23.25" hidden="1" customHeight="1" x14ac:dyDescent="0.15">
      <c r="A503" s="175"/>
      <c r="B503" s="172"/>
      <c r="C503" s="166"/>
      <c r="D503" s="172"/>
      <c r="E503" s="326"/>
      <c r="F503" s="327"/>
      <c r="G503" s="95"/>
      <c r="H503" s="96"/>
      <c r="I503" s="96"/>
      <c r="J503" s="96"/>
      <c r="K503" s="96"/>
      <c r="L503" s="96"/>
      <c r="M503" s="96"/>
      <c r="N503" s="96"/>
      <c r="O503" s="96"/>
      <c r="P503" s="96"/>
      <c r="Q503" s="96"/>
      <c r="R503" s="96"/>
      <c r="S503" s="96"/>
      <c r="T503" s="96"/>
      <c r="U503" s="96"/>
      <c r="V503" s="96"/>
      <c r="W503" s="96"/>
      <c r="X503" s="97"/>
      <c r="Y503" s="195" t="s">
        <v>67</v>
      </c>
      <c r="Z503" s="196"/>
      <c r="AA503" s="197"/>
      <c r="AB503" s="191"/>
      <c r="AC503" s="191"/>
      <c r="AD503" s="191"/>
      <c r="AE503" s="324"/>
      <c r="AF503" s="193"/>
      <c r="AG503" s="193"/>
      <c r="AH503" s="325"/>
      <c r="AI503" s="324"/>
      <c r="AJ503" s="193"/>
      <c r="AK503" s="193"/>
      <c r="AL503" s="193"/>
      <c r="AM503" s="324"/>
      <c r="AN503" s="193"/>
      <c r="AO503" s="193"/>
      <c r="AP503" s="325"/>
      <c r="AQ503" s="324"/>
      <c r="AR503" s="193"/>
      <c r="AS503" s="193"/>
      <c r="AT503" s="325"/>
      <c r="AU503" s="193"/>
      <c r="AV503" s="193"/>
      <c r="AW503" s="193"/>
      <c r="AX503" s="194"/>
      <c r="AY503">
        <f t="shared" si="76"/>
        <v>0</v>
      </c>
    </row>
    <row r="504" spans="1:51" ht="23.25" hidden="1" customHeight="1" x14ac:dyDescent="0.15">
      <c r="A504" s="175"/>
      <c r="B504" s="172"/>
      <c r="C504" s="166"/>
      <c r="D504" s="172"/>
      <c r="E504" s="326"/>
      <c r="F504" s="327"/>
      <c r="G504" s="98"/>
      <c r="H504" s="99"/>
      <c r="I504" s="99"/>
      <c r="J504" s="99"/>
      <c r="K504" s="99"/>
      <c r="L504" s="99"/>
      <c r="M504" s="99"/>
      <c r="N504" s="99"/>
      <c r="O504" s="99"/>
      <c r="P504" s="99"/>
      <c r="Q504" s="99"/>
      <c r="R504" s="99"/>
      <c r="S504" s="99"/>
      <c r="T504" s="99"/>
      <c r="U504" s="99"/>
      <c r="V504" s="99"/>
      <c r="W504" s="99"/>
      <c r="X504" s="100"/>
      <c r="Y504" s="195" t="s">
        <v>68</v>
      </c>
      <c r="Z504" s="196"/>
      <c r="AA504" s="197"/>
      <c r="AB504" s="564" t="s">
        <v>69</v>
      </c>
      <c r="AC504" s="564"/>
      <c r="AD504" s="564"/>
      <c r="AE504" s="324"/>
      <c r="AF504" s="193"/>
      <c r="AG504" s="193"/>
      <c r="AH504" s="325"/>
      <c r="AI504" s="324"/>
      <c r="AJ504" s="193"/>
      <c r="AK504" s="193"/>
      <c r="AL504" s="193"/>
      <c r="AM504" s="324"/>
      <c r="AN504" s="193"/>
      <c r="AO504" s="193"/>
      <c r="AP504" s="325"/>
      <c r="AQ504" s="324"/>
      <c r="AR504" s="193"/>
      <c r="AS504" s="193"/>
      <c r="AT504" s="325"/>
      <c r="AU504" s="193"/>
      <c r="AV504" s="193"/>
      <c r="AW504" s="193"/>
      <c r="AX504" s="194"/>
      <c r="AY504">
        <f t="shared" si="76"/>
        <v>0</v>
      </c>
    </row>
    <row r="505" spans="1:51" ht="18.75" hidden="1" customHeight="1" x14ac:dyDescent="0.15">
      <c r="A505" s="175"/>
      <c r="B505" s="172"/>
      <c r="C505" s="166"/>
      <c r="D505" s="172"/>
      <c r="E505" s="326" t="s">
        <v>132</v>
      </c>
      <c r="F505" s="327"/>
      <c r="G505" s="328" t="s">
        <v>133</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57</v>
      </c>
      <c r="AC505" s="118"/>
      <c r="AD505" s="119"/>
      <c r="AE505" s="316" t="s">
        <v>134</v>
      </c>
      <c r="AF505" s="317"/>
      <c r="AG505" s="317"/>
      <c r="AH505" s="318"/>
      <c r="AI505" s="319" t="s">
        <v>135</v>
      </c>
      <c r="AJ505" s="319"/>
      <c r="AK505" s="319"/>
      <c r="AL505" s="143"/>
      <c r="AM505" s="319" t="s">
        <v>136</v>
      </c>
      <c r="AN505" s="319"/>
      <c r="AO505" s="319"/>
      <c r="AP505" s="143"/>
      <c r="AQ505" s="143" t="s">
        <v>59</v>
      </c>
      <c r="AR505" s="118"/>
      <c r="AS505" s="118"/>
      <c r="AT505" s="119"/>
      <c r="AU505" s="124" t="s">
        <v>60</v>
      </c>
      <c r="AV505" s="124"/>
      <c r="AW505" s="124"/>
      <c r="AX505" s="125"/>
      <c r="AY505">
        <f>COUNTA($G$507)</f>
        <v>0</v>
      </c>
    </row>
    <row r="506" spans="1:51" ht="18.75" hidden="1" customHeight="1" x14ac:dyDescent="0.15">
      <c r="A506" s="175"/>
      <c r="B506" s="172"/>
      <c r="C506" s="166"/>
      <c r="D506" s="172"/>
      <c r="E506" s="326"/>
      <c r="F506" s="327"/>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61</v>
      </c>
      <c r="AH506" s="122"/>
      <c r="AI506" s="320"/>
      <c r="AJ506" s="320"/>
      <c r="AK506" s="320"/>
      <c r="AL506" s="142"/>
      <c r="AM506" s="320"/>
      <c r="AN506" s="320"/>
      <c r="AO506" s="320"/>
      <c r="AP506" s="142"/>
      <c r="AQ506" s="235"/>
      <c r="AR506" s="186"/>
      <c r="AS506" s="121" t="s">
        <v>61</v>
      </c>
      <c r="AT506" s="122"/>
      <c r="AU506" s="186"/>
      <c r="AV506" s="186"/>
      <c r="AW506" s="121" t="s">
        <v>62</v>
      </c>
      <c r="AX506" s="181"/>
      <c r="AY506">
        <f>$AY$505</f>
        <v>0</v>
      </c>
    </row>
    <row r="507" spans="1:51" ht="23.25" hidden="1" customHeight="1" x14ac:dyDescent="0.15">
      <c r="A507" s="175"/>
      <c r="B507" s="172"/>
      <c r="C507" s="166"/>
      <c r="D507" s="172"/>
      <c r="E507" s="326"/>
      <c r="F507" s="327"/>
      <c r="G507" s="92"/>
      <c r="H507" s="93"/>
      <c r="I507" s="93"/>
      <c r="J507" s="93"/>
      <c r="K507" s="93"/>
      <c r="L507" s="93"/>
      <c r="M507" s="93"/>
      <c r="N507" s="93"/>
      <c r="O507" s="93"/>
      <c r="P507" s="93"/>
      <c r="Q507" s="93"/>
      <c r="R507" s="93"/>
      <c r="S507" s="93"/>
      <c r="T507" s="93"/>
      <c r="U507" s="93"/>
      <c r="V507" s="93"/>
      <c r="W507" s="93"/>
      <c r="X507" s="94"/>
      <c r="Y507" s="187" t="s">
        <v>65</v>
      </c>
      <c r="Z507" s="188"/>
      <c r="AA507" s="189"/>
      <c r="AB507" s="199"/>
      <c r="AC507" s="199"/>
      <c r="AD507" s="199"/>
      <c r="AE507" s="324"/>
      <c r="AF507" s="193"/>
      <c r="AG507" s="193"/>
      <c r="AH507" s="193"/>
      <c r="AI507" s="324"/>
      <c r="AJ507" s="193"/>
      <c r="AK507" s="193"/>
      <c r="AL507" s="193"/>
      <c r="AM507" s="324"/>
      <c r="AN507" s="193"/>
      <c r="AO507" s="193"/>
      <c r="AP507" s="325"/>
      <c r="AQ507" s="324"/>
      <c r="AR507" s="193"/>
      <c r="AS507" s="193"/>
      <c r="AT507" s="325"/>
      <c r="AU507" s="193"/>
      <c r="AV507" s="193"/>
      <c r="AW507" s="193"/>
      <c r="AX507" s="194"/>
      <c r="AY507">
        <f t="shared" ref="AY507:AY509" si="77">$AY$505</f>
        <v>0</v>
      </c>
    </row>
    <row r="508" spans="1:51" ht="23.25" hidden="1" customHeight="1" x14ac:dyDescent="0.15">
      <c r="A508" s="175"/>
      <c r="B508" s="172"/>
      <c r="C508" s="166"/>
      <c r="D508" s="172"/>
      <c r="E508" s="326"/>
      <c r="F508" s="327"/>
      <c r="G508" s="95"/>
      <c r="H508" s="96"/>
      <c r="I508" s="96"/>
      <c r="J508" s="96"/>
      <c r="K508" s="96"/>
      <c r="L508" s="96"/>
      <c r="M508" s="96"/>
      <c r="N508" s="96"/>
      <c r="O508" s="96"/>
      <c r="P508" s="96"/>
      <c r="Q508" s="96"/>
      <c r="R508" s="96"/>
      <c r="S508" s="96"/>
      <c r="T508" s="96"/>
      <c r="U508" s="96"/>
      <c r="V508" s="96"/>
      <c r="W508" s="96"/>
      <c r="X508" s="97"/>
      <c r="Y508" s="195" t="s">
        <v>67</v>
      </c>
      <c r="Z508" s="196"/>
      <c r="AA508" s="197"/>
      <c r="AB508" s="191"/>
      <c r="AC508" s="191"/>
      <c r="AD508" s="191"/>
      <c r="AE508" s="324"/>
      <c r="AF508" s="193"/>
      <c r="AG508" s="193"/>
      <c r="AH508" s="325"/>
      <c r="AI508" s="324"/>
      <c r="AJ508" s="193"/>
      <c r="AK508" s="193"/>
      <c r="AL508" s="193"/>
      <c r="AM508" s="324"/>
      <c r="AN508" s="193"/>
      <c r="AO508" s="193"/>
      <c r="AP508" s="325"/>
      <c r="AQ508" s="324"/>
      <c r="AR508" s="193"/>
      <c r="AS508" s="193"/>
      <c r="AT508" s="325"/>
      <c r="AU508" s="193"/>
      <c r="AV508" s="193"/>
      <c r="AW508" s="193"/>
      <c r="AX508" s="194"/>
      <c r="AY508">
        <f t="shared" si="77"/>
        <v>0</v>
      </c>
    </row>
    <row r="509" spans="1:51" ht="23.25" hidden="1" customHeight="1" x14ac:dyDescent="0.15">
      <c r="A509" s="175"/>
      <c r="B509" s="172"/>
      <c r="C509" s="166"/>
      <c r="D509" s="172"/>
      <c r="E509" s="326"/>
      <c r="F509" s="327"/>
      <c r="G509" s="98"/>
      <c r="H509" s="99"/>
      <c r="I509" s="99"/>
      <c r="J509" s="99"/>
      <c r="K509" s="99"/>
      <c r="L509" s="99"/>
      <c r="M509" s="99"/>
      <c r="N509" s="99"/>
      <c r="O509" s="99"/>
      <c r="P509" s="99"/>
      <c r="Q509" s="99"/>
      <c r="R509" s="99"/>
      <c r="S509" s="99"/>
      <c r="T509" s="99"/>
      <c r="U509" s="99"/>
      <c r="V509" s="99"/>
      <c r="W509" s="99"/>
      <c r="X509" s="100"/>
      <c r="Y509" s="195" t="s">
        <v>68</v>
      </c>
      <c r="Z509" s="196"/>
      <c r="AA509" s="197"/>
      <c r="AB509" s="564" t="s">
        <v>69</v>
      </c>
      <c r="AC509" s="564"/>
      <c r="AD509" s="564"/>
      <c r="AE509" s="324"/>
      <c r="AF509" s="193"/>
      <c r="AG509" s="193"/>
      <c r="AH509" s="325"/>
      <c r="AI509" s="324"/>
      <c r="AJ509" s="193"/>
      <c r="AK509" s="193"/>
      <c r="AL509" s="193"/>
      <c r="AM509" s="324"/>
      <c r="AN509" s="193"/>
      <c r="AO509" s="193"/>
      <c r="AP509" s="325"/>
      <c r="AQ509" s="324"/>
      <c r="AR509" s="193"/>
      <c r="AS509" s="193"/>
      <c r="AT509" s="325"/>
      <c r="AU509" s="193"/>
      <c r="AV509" s="193"/>
      <c r="AW509" s="193"/>
      <c r="AX509" s="194"/>
      <c r="AY509">
        <f t="shared" si="77"/>
        <v>0</v>
      </c>
    </row>
    <row r="510" spans="1:51" ht="18.75" hidden="1" customHeight="1" x14ac:dyDescent="0.15">
      <c r="A510" s="175"/>
      <c r="B510" s="172"/>
      <c r="C510" s="166"/>
      <c r="D510" s="172"/>
      <c r="E510" s="326" t="s">
        <v>137</v>
      </c>
      <c r="F510" s="327"/>
      <c r="G510" s="328" t="s">
        <v>138</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57</v>
      </c>
      <c r="AC510" s="118"/>
      <c r="AD510" s="119"/>
      <c r="AE510" s="316" t="s">
        <v>134</v>
      </c>
      <c r="AF510" s="317"/>
      <c r="AG510" s="317"/>
      <c r="AH510" s="318"/>
      <c r="AI510" s="319" t="s">
        <v>135</v>
      </c>
      <c r="AJ510" s="319"/>
      <c r="AK510" s="319"/>
      <c r="AL510" s="143"/>
      <c r="AM510" s="319" t="s">
        <v>136</v>
      </c>
      <c r="AN510" s="319"/>
      <c r="AO510" s="319"/>
      <c r="AP510" s="143"/>
      <c r="AQ510" s="143" t="s">
        <v>59</v>
      </c>
      <c r="AR510" s="118"/>
      <c r="AS510" s="118"/>
      <c r="AT510" s="119"/>
      <c r="AU510" s="124" t="s">
        <v>60</v>
      </c>
      <c r="AV510" s="124"/>
      <c r="AW510" s="124"/>
      <c r="AX510" s="125"/>
      <c r="AY510">
        <f>COUNTA($G$512)</f>
        <v>0</v>
      </c>
    </row>
    <row r="511" spans="1:51" ht="18.75" hidden="1" customHeight="1" x14ac:dyDescent="0.15">
      <c r="A511" s="175"/>
      <c r="B511" s="172"/>
      <c r="C511" s="166"/>
      <c r="D511" s="172"/>
      <c r="E511" s="326"/>
      <c r="F511" s="327"/>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61</v>
      </c>
      <c r="AH511" s="122"/>
      <c r="AI511" s="320"/>
      <c r="AJ511" s="320"/>
      <c r="AK511" s="320"/>
      <c r="AL511" s="142"/>
      <c r="AM511" s="320"/>
      <c r="AN511" s="320"/>
      <c r="AO511" s="320"/>
      <c r="AP511" s="142"/>
      <c r="AQ511" s="235"/>
      <c r="AR511" s="186"/>
      <c r="AS511" s="121" t="s">
        <v>61</v>
      </c>
      <c r="AT511" s="122"/>
      <c r="AU511" s="186"/>
      <c r="AV511" s="186"/>
      <c r="AW511" s="121" t="s">
        <v>62</v>
      </c>
      <c r="AX511" s="181"/>
      <c r="AY511">
        <f>$AY$510</f>
        <v>0</v>
      </c>
    </row>
    <row r="512" spans="1:51" ht="23.25" hidden="1" customHeight="1" x14ac:dyDescent="0.15">
      <c r="A512" s="175"/>
      <c r="B512" s="172"/>
      <c r="C512" s="166"/>
      <c r="D512" s="172"/>
      <c r="E512" s="326"/>
      <c r="F512" s="327"/>
      <c r="G512" s="92"/>
      <c r="H512" s="93"/>
      <c r="I512" s="93"/>
      <c r="J512" s="93"/>
      <c r="K512" s="93"/>
      <c r="L512" s="93"/>
      <c r="M512" s="93"/>
      <c r="N512" s="93"/>
      <c r="O512" s="93"/>
      <c r="P512" s="93"/>
      <c r="Q512" s="93"/>
      <c r="R512" s="93"/>
      <c r="S512" s="93"/>
      <c r="T512" s="93"/>
      <c r="U512" s="93"/>
      <c r="V512" s="93"/>
      <c r="W512" s="93"/>
      <c r="X512" s="94"/>
      <c r="Y512" s="187" t="s">
        <v>65</v>
      </c>
      <c r="Z512" s="188"/>
      <c r="AA512" s="189"/>
      <c r="AB512" s="199"/>
      <c r="AC512" s="199"/>
      <c r="AD512" s="199"/>
      <c r="AE512" s="324"/>
      <c r="AF512" s="193"/>
      <c r="AG512" s="193"/>
      <c r="AH512" s="193"/>
      <c r="AI512" s="324"/>
      <c r="AJ512" s="193"/>
      <c r="AK512" s="193"/>
      <c r="AL512" s="193"/>
      <c r="AM512" s="324"/>
      <c r="AN512" s="193"/>
      <c r="AO512" s="193"/>
      <c r="AP512" s="325"/>
      <c r="AQ512" s="324"/>
      <c r="AR512" s="193"/>
      <c r="AS512" s="193"/>
      <c r="AT512" s="325"/>
      <c r="AU512" s="193"/>
      <c r="AV512" s="193"/>
      <c r="AW512" s="193"/>
      <c r="AX512" s="194"/>
      <c r="AY512">
        <f t="shared" ref="AY512:AY514" si="78">$AY$510</f>
        <v>0</v>
      </c>
    </row>
    <row r="513" spans="1:51" ht="23.25" hidden="1" customHeight="1" x14ac:dyDescent="0.15">
      <c r="A513" s="175"/>
      <c r="B513" s="172"/>
      <c r="C513" s="166"/>
      <c r="D513" s="172"/>
      <c r="E513" s="326"/>
      <c r="F513" s="327"/>
      <c r="G513" s="95"/>
      <c r="H513" s="96"/>
      <c r="I513" s="96"/>
      <c r="J513" s="96"/>
      <c r="K513" s="96"/>
      <c r="L513" s="96"/>
      <c r="M513" s="96"/>
      <c r="N513" s="96"/>
      <c r="O513" s="96"/>
      <c r="P513" s="96"/>
      <c r="Q513" s="96"/>
      <c r="R513" s="96"/>
      <c r="S513" s="96"/>
      <c r="T513" s="96"/>
      <c r="U513" s="96"/>
      <c r="V513" s="96"/>
      <c r="W513" s="96"/>
      <c r="X513" s="97"/>
      <c r="Y513" s="195" t="s">
        <v>67</v>
      </c>
      <c r="Z513" s="196"/>
      <c r="AA513" s="197"/>
      <c r="AB513" s="191"/>
      <c r="AC513" s="191"/>
      <c r="AD513" s="191"/>
      <c r="AE513" s="324"/>
      <c r="AF513" s="193"/>
      <c r="AG513" s="193"/>
      <c r="AH513" s="325"/>
      <c r="AI513" s="324"/>
      <c r="AJ513" s="193"/>
      <c r="AK513" s="193"/>
      <c r="AL513" s="193"/>
      <c r="AM513" s="324"/>
      <c r="AN513" s="193"/>
      <c r="AO513" s="193"/>
      <c r="AP513" s="325"/>
      <c r="AQ513" s="324"/>
      <c r="AR513" s="193"/>
      <c r="AS513" s="193"/>
      <c r="AT513" s="325"/>
      <c r="AU513" s="193"/>
      <c r="AV513" s="193"/>
      <c r="AW513" s="193"/>
      <c r="AX513" s="194"/>
      <c r="AY513">
        <f t="shared" si="78"/>
        <v>0</v>
      </c>
    </row>
    <row r="514" spans="1:51" ht="23.25" hidden="1" customHeight="1" x14ac:dyDescent="0.15">
      <c r="A514" s="175"/>
      <c r="B514" s="172"/>
      <c r="C514" s="166"/>
      <c r="D514" s="172"/>
      <c r="E514" s="326"/>
      <c r="F514" s="327"/>
      <c r="G514" s="98"/>
      <c r="H514" s="99"/>
      <c r="I514" s="99"/>
      <c r="J514" s="99"/>
      <c r="K514" s="99"/>
      <c r="L514" s="99"/>
      <c r="M514" s="99"/>
      <c r="N514" s="99"/>
      <c r="O514" s="99"/>
      <c r="P514" s="99"/>
      <c r="Q514" s="99"/>
      <c r="R514" s="99"/>
      <c r="S514" s="99"/>
      <c r="T514" s="99"/>
      <c r="U514" s="99"/>
      <c r="V514" s="99"/>
      <c r="W514" s="99"/>
      <c r="X514" s="100"/>
      <c r="Y514" s="195" t="s">
        <v>68</v>
      </c>
      <c r="Z514" s="196"/>
      <c r="AA514" s="197"/>
      <c r="AB514" s="564" t="s">
        <v>69</v>
      </c>
      <c r="AC514" s="564"/>
      <c r="AD514" s="564"/>
      <c r="AE514" s="324"/>
      <c r="AF514" s="193"/>
      <c r="AG514" s="193"/>
      <c r="AH514" s="325"/>
      <c r="AI514" s="324"/>
      <c r="AJ514" s="193"/>
      <c r="AK514" s="193"/>
      <c r="AL514" s="193"/>
      <c r="AM514" s="324"/>
      <c r="AN514" s="193"/>
      <c r="AO514" s="193"/>
      <c r="AP514" s="325"/>
      <c r="AQ514" s="324"/>
      <c r="AR514" s="193"/>
      <c r="AS514" s="193"/>
      <c r="AT514" s="325"/>
      <c r="AU514" s="193"/>
      <c r="AV514" s="193"/>
      <c r="AW514" s="193"/>
      <c r="AX514" s="194"/>
      <c r="AY514">
        <f t="shared" si="78"/>
        <v>0</v>
      </c>
    </row>
    <row r="515" spans="1:51" ht="18.75" hidden="1" customHeight="1" x14ac:dyDescent="0.15">
      <c r="A515" s="175"/>
      <c r="B515" s="172"/>
      <c r="C515" s="166"/>
      <c r="D515" s="172"/>
      <c r="E515" s="326" t="s">
        <v>137</v>
      </c>
      <c r="F515" s="327"/>
      <c r="G515" s="328" t="s">
        <v>138</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57</v>
      </c>
      <c r="AC515" s="118"/>
      <c r="AD515" s="119"/>
      <c r="AE515" s="316" t="s">
        <v>134</v>
      </c>
      <c r="AF515" s="317"/>
      <c r="AG515" s="317"/>
      <c r="AH515" s="318"/>
      <c r="AI515" s="319" t="s">
        <v>135</v>
      </c>
      <c r="AJ515" s="319"/>
      <c r="AK515" s="319"/>
      <c r="AL515" s="143"/>
      <c r="AM515" s="319" t="s">
        <v>136</v>
      </c>
      <c r="AN515" s="319"/>
      <c r="AO515" s="319"/>
      <c r="AP515" s="143"/>
      <c r="AQ515" s="143" t="s">
        <v>59</v>
      </c>
      <c r="AR515" s="118"/>
      <c r="AS515" s="118"/>
      <c r="AT515" s="119"/>
      <c r="AU515" s="124" t="s">
        <v>60</v>
      </c>
      <c r="AV515" s="124"/>
      <c r="AW515" s="124"/>
      <c r="AX515" s="125"/>
      <c r="AY515">
        <f>COUNTA($G$517)</f>
        <v>0</v>
      </c>
    </row>
    <row r="516" spans="1:51" ht="18.75" hidden="1" customHeight="1" x14ac:dyDescent="0.15">
      <c r="A516" s="175"/>
      <c r="B516" s="172"/>
      <c r="C516" s="166"/>
      <c r="D516" s="172"/>
      <c r="E516" s="326"/>
      <c r="F516" s="327"/>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61</v>
      </c>
      <c r="AH516" s="122"/>
      <c r="AI516" s="320"/>
      <c r="AJ516" s="320"/>
      <c r="AK516" s="320"/>
      <c r="AL516" s="142"/>
      <c r="AM516" s="320"/>
      <c r="AN516" s="320"/>
      <c r="AO516" s="320"/>
      <c r="AP516" s="142"/>
      <c r="AQ516" s="235"/>
      <c r="AR516" s="186"/>
      <c r="AS516" s="121" t="s">
        <v>61</v>
      </c>
      <c r="AT516" s="122"/>
      <c r="AU516" s="186"/>
      <c r="AV516" s="186"/>
      <c r="AW516" s="121" t="s">
        <v>62</v>
      </c>
      <c r="AX516" s="181"/>
      <c r="AY516">
        <f>$AY$515</f>
        <v>0</v>
      </c>
    </row>
    <row r="517" spans="1:51" ht="23.25" hidden="1" customHeight="1" x14ac:dyDescent="0.15">
      <c r="A517" s="175"/>
      <c r="B517" s="172"/>
      <c r="C517" s="166"/>
      <c r="D517" s="172"/>
      <c r="E517" s="326"/>
      <c r="F517" s="327"/>
      <c r="G517" s="92"/>
      <c r="H517" s="93"/>
      <c r="I517" s="93"/>
      <c r="J517" s="93"/>
      <c r="K517" s="93"/>
      <c r="L517" s="93"/>
      <c r="M517" s="93"/>
      <c r="N517" s="93"/>
      <c r="O517" s="93"/>
      <c r="P517" s="93"/>
      <c r="Q517" s="93"/>
      <c r="R517" s="93"/>
      <c r="S517" s="93"/>
      <c r="T517" s="93"/>
      <c r="U517" s="93"/>
      <c r="V517" s="93"/>
      <c r="W517" s="93"/>
      <c r="X517" s="94"/>
      <c r="Y517" s="187" t="s">
        <v>65</v>
      </c>
      <c r="Z517" s="188"/>
      <c r="AA517" s="189"/>
      <c r="AB517" s="199"/>
      <c r="AC517" s="199"/>
      <c r="AD517" s="199"/>
      <c r="AE517" s="324"/>
      <c r="AF517" s="193"/>
      <c r="AG517" s="193"/>
      <c r="AH517" s="193"/>
      <c r="AI517" s="324"/>
      <c r="AJ517" s="193"/>
      <c r="AK517" s="193"/>
      <c r="AL517" s="193"/>
      <c r="AM517" s="324"/>
      <c r="AN517" s="193"/>
      <c r="AO517" s="193"/>
      <c r="AP517" s="325"/>
      <c r="AQ517" s="324"/>
      <c r="AR517" s="193"/>
      <c r="AS517" s="193"/>
      <c r="AT517" s="325"/>
      <c r="AU517" s="193"/>
      <c r="AV517" s="193"/>
      <c r="AW517" s="193"/>
      <c r="AX517" s="194"/>
      <c r="AY517">
        <f t="shared" ref="AY517:AY519" si="79">$AY$515</f>
        <v>0</v>
      </c>
    </row>
    <row r="518" spans="1:51" ht="23.25" hidden="1" customHeight="1" x14ac:dyDescent="0.15">
      <c r="A518" s="175"/>
      <c r="B518" s="172"/>
      <c r="C518" s="166"/>
      <c r="D518" s="172"/>
      <c r="E518" s="326"/>
      <c r="F518" s="327"/>
      <c r="G518" s="95"/>
      <c r="H518" s="96"/>
      <c r="I518" s="96"/>
      <c r="J518" s="96"/>
      <c r="K518" s="96"/>
      <c r="L518" s="96"/>
      <c r="M518" s="96"/>
      <c r="N518" s="96"/>
      <c r="O518" s="96"/>
      <c r="P518" s="96"/>
      <c r="Q518" s="96"/>
      <c r="R518" s="96"/>
      <c r="S518" s="96"/>
      <c r="T518" s="96"/>
      <c r="U518" s="96"/>
      <c r="V518" s="96"/>
      <c r="W518" s="96"/>
      <c r="X518" s="97"/>
      <c r="Y518" s="195" t="s">
        <v>67</v>
      </c>
      <c r="Z518" s="196"/>
      <c r="AA518" s="197"/>
      <c r="AB518" s="191"/>
      <c r="AC518" s="191"/>
      <c r="AD518" s="191"/>
      <c r="AE518" s="324"/>
      <c r="AF518" s="193"/>
      <c r="AG518" s="193"/>
      <c r="AH518" s="325"/>
      <c r="AI518" s="324"/>
      <c r="AJ518" s="193"/>
      <c r="AK518" s="193"/>
      <c r="AL518" s="193"/>
      <c r="AM518" s="324"/>
      <c r="AN518" s="193"/>
      <c r="AO518" s="193"/>
      <c r="AP518" s="325"/>
      <c r="AQ518" s="324"/>
      <c r="AR518" s="193"/>
      <c r="AS518" s="193"/>
      <c r="AT518" s="325"/>
      <c r="AU518" s="193"/>
      <c r="AV518" s="193"/>
      <c r="AW518" s="193"/>
      <c r="AX518" s="194"/>
      <c r="AY518">
        <f t="shared" si="79"/>
        <v>0</v>
      </c>
    </row>
    <row r="519" spans="1:51" ht="23.25" hidden="1" customHeight="1" x14ac:dyDescent="0.15">
      <c r="A519" s="175"/>
      <c r="B519" s="172"/>
      <c r="C519" s="166"/>
      <c r="D519" s="172"/>
      <c r="E519" s="326"/>
      <c r="F519" s="327"/>
      <c r="G519" s="98"/>
      <c r="H519" s="99"/>
      <c r="I519" s="99"/>
      <c r="J519" s="99"/>
      <c r="K519" s="99"/>
      <c r="L519" s="99"/>
      <c r="M519" s="99"/>
      <c r="N519" s="99"/>
      <c r="O519" s="99"/>
      <c r="P519" s="99"/>
      <c r="Q519" s="99"/>
      <c r="R519" s="99"/>
      <c r="S519" s="99"/>
      <c r="T519" s="99"/>
      <c r="U519" s="99"/>
      <c r="V519" s="99"/>
      <c r="W519" s="99"/>
      <c r="X519" s="100"/>
      <c r="Y519" s="195" t="s">
        <v>68</v>
      </c>
      <c r="Z519" s="196"/>
      <c r="AA519" s="197"/>
      <c r="AB519" s="564" t="s">
        <v>69</v>
      </c>
      <c r="AC519" s="564"/>
      <c r="AD519" s="564"/>
      <c r="AE519" s="324"/>
      <c r="AF519" s="193"/>
      <c r="AG519" s="193"/>
      <c r="AH519" s="325"/>
      <c r="AI519" s="324"/>
      <c r="AJ519" s="193"/>
      <c r="AK519" s="193"/>
      <c r="AL519" s="193"/>
      <c r="AM519" s="324"/>
      <c r="AN519" s="193"/>
      <c r="AO519" s="193"/>
      <c r="AP519" s="325"/>
      <c r="AQ519" s="324"/>
      <c r="AR519" s="193"/>
      <c r="AS519" s="193"/>
      <c r="AT519" s="325"/>
      <c r="AU519" s="193"/>
      <c r="AV519" s="193"/>
      <c r="AW519" s="193"/>
      <c r="AX519" s="194"/>
      <c r="AY519">
        <f t="shared" si="79"/>
        <v>0</v>
      </c>
    </row>
    <row r="520" spans="1:51" ht="18.75" hidden="1" customHeight="1" x14ac:dyDescent="0.15">
      <c r="A520" s="175"/>
      <c r="B520" s="172"/>
      <c r="C520" s="166"/>
      <c r="D520" s="172"/>
      <c r="E520" s="326" t="s">
        <v>137</v>
      </c>
      <c r="F520" s="327"/>
      <c r="G520" s="328" t="s">
        <v>138</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57</v>
      </c>
      <c r="AC520" s="118"/>
      <c r="AD520" s="119"/>
      <c r="AE520" s="316" t="s">
        <v>134</v>
      </c>
      <c r="AF520" s="317"/>
      <c r="AG520" s="317"/>
      <c r="AH520" s="318"/>
      <c r="AI520" s="319" t="s">
        <v>135</v>
      </c>
      <c r="AJ520" s="319"/>
      <c r="AK520" s="319"/>
      <c r="AL520" s="143"/>
      <c r="AM520" s="319" t="s">
        <v>136</v>
      </c>
      <c r="AN520" s="319"/>
      <c r="AO520" s="319"/>
      <c r="AP520" s="143"/>
      <c r="AQ520" s="143" t="s">
        <v>59</v>
      </c>
      <c r="AR520" s="118"/>
      <c r="AS520" s="118"/>
      <c r="AT520" s="119"/>
      <c r="AU520" s="124" t="s">
        <v>60</v>
      </c>
      <c r="AV520" s="124"/>
      <c r="AW520" s="124"/>
      <c r="AX520" s="125"/>
      <c r="AY520">
        <f>COUNTA($G$522)</f>
        <v>0</v>
      </c>
    </row>
    <row r="521" spans="1:51" ht="18.75" hidden="1" customHeight="1" x14ac:dyDescent="0.15">
      <c r="A521" s="175"/>
      <c r="B521" s="172"/>
      <c r="C521" s="166"/>
      <c r="D521" s="172"/>
      <c r="E521" s="326"/>
      <c r="F521" s="327"/>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61</v>
      </c>
      <c r="AH521" s="122"/>
      <c r="AI521" s="320"/>
      <c r="AJ521" s="320"/>
      <c r="AK521" s="320"/>
      <c r="AL521" s="142"/>
      <c r="AM521" s="320"/>
      <c r="AN521" s="320"/>
      <c r="AO521" s="320"/>
      <c r="AP521" s="142"/>
      <c r="AQ521" s="235"/>
      <c r="AR521" s="186"/>
      <c r="AS521" s="121" t="s">
        <v>61</v>
      </c>
      <c r="AT521" s="122"/>
      <c r="AU521" s="186"/>
      <c r="AV521" s="186"/>
      <c r="AW521" s="121" t="s">
        <v>62</v>
      </c>
      <c r="AX521" s="181"/>
      <c r="AY521">
        <f>$AY$520</f>
        <v>0</v>
      </c>
    </row>
    <row r="522" spans="1:51" ht="23.25" hidden="1" customHeight="1" x14ac:dyDescent="0.15">
      <c r="A522" s="175"/>
      <c r="B522" s="172"/>
      <c r="C522" s="166"/>
      <c r="D522" s="172"/>
      <c r="E522" s="326"/>
      <c r="F522" s="327"/>
      <c r="G522" s="92"/>
      <c r="H522" s="93"/>
      <c r="I522" s="93"/>
      <c r="J522" s="93"/>
      <c r="K522" s="93"/>
      <c r="L522" s="93"/>
      <c r="M522" s="93"/>
      <c r="N522" s="93"/>
      <c r="O522" s="93"/>
      <c r="P522" s="93"/>
      <c r="Q522" s="93"/>
      <c r="R522" s="93"/>
      <c r="S522" s="93"/>
      <c r="T522" s="93"/>
      <c r="U522" s="93"/>
      <c r="V522" s="93"/>
      <c r="W522" s="93"/>
      <c r="X522" s="94"/>
      <c r="Y522" s="187" t="s">
        <v>65</v>
      </c>
      <c r="Z522" s="188"/>
      <c r="AA522" s="189"/>
      <c r="AB522" s="199"/>
      <c r="AC522" s="199"/>
      <c r="AD522" s="199"/>
      <c r="AE522" s="324"/>
      <c r="AF522" s="193"/>
      <c r="AG522" s="193"/>
      <c r="AH522" s="193"/>
      <c r="AI522" s="324"/>
      <c r="AJ522" s="193"/>
      <c r="AK522" s="193"/>
      <c r="AL522" s="193"/>
      <c r="AM522" s="324"/>
      <c r="AN522" s="193"/>
      <c r="AO522" s="193"/>
      <c r="AP522" s="325"/>
      <c r="AQ522" s="324"/>
      <c r="AR522" s="193"/>
      <c r="AS522" s="193"/>
      <c r="AT522" s="325"/>
      <c r="AU522" s="193"/>
      <c r="AV522" s="193"/>
      <c r="AW522" s="193"/>
      <c r="AX522" s="194"/>
      <c r="AY522">
        <f t="shared" ref="AY522:AY524" si="80">$AY$520</f>
        <v>0</v>
      </c>
    </row>
    <row r="523" spans="1:51" ht="23.25" hidden="1" customHeight="1" x14ac:dyDescent="0.15">
      <c r="A523" s="175"/>
      <c r="B523" s="172"/>
      <c r="C523" s="166"/>
      <c r="D523" s="172"/>
      <c r="E523" s="326"/>
      <c r="F523" s="327"/>
      <c r="G523" s="95"/>
      <c r="H523" s="96"/>
      <c r="I523" s="96"/>
      <c r="J523" s="96"/>
      <c r="K523" s="96"/>
      <c r="L523" s="96"/>
      <c r="M523" s="96"/>
      <c r="N523" s="96"/>
      <c r="O523" s="96"/>
      <c r="P523" s="96"/>
      <c r="Q523" s="96"/>
      <c r="R523" s="96"/>
      <c r="S523" s="96"/>
      <c r="T523" s="96"/>
      <c r="U523" s="96"/>
      <c r="V523" s="96"/>
      <c r="W523" s="96"/>
      <c r="X523" s="97"/>
      <c r="Y523" s="195" t="s">
        <v>67</v>
      </c>
      <c r="Z523" s="196"/>
      <c r="AA523" s="197"/>
      <c r="AB523" s="191"/>
      <c r="AC523" s="191"/>
      <c r="AD523" s="191"/>
      <c r="AE523" s="324"/>
      <c r="AF523" s="193"/>
      <c r="AG523" s="193"/>
      <c r="AH523" s="325"/>
      <c r="AI523" s="324"/>
      <c r="AJ523" s="193"/>
      <c r="AK523" s="193"/>
      <c r="AL523" s="193"/>
      <c r="AM523" s="324"/>
      <c r="AN523" s="193"/>
      <c r="AO523" s="193"/>
      <c r="AP523" s="325"/>
      <c r="AQ523" s="324"/>
      <c r="AR523" s="193"/>
      <c r="AS523" s="193"/>
      <c r="AT523" s="325"/>
      <c r="AU523" s="193"/>
      <c r="AV523" s="193"/>
      <c r="AW523" s="193"/>
      <c r="AX523" s="194"/>
      <c r="AY523">
        <f t="shared" si="80"/>
        <v>0</v>
      </c>
    </row>
    <row r="524" spans="1:51" ht="23.25" hidden="1" customHeight="1" x14ac:dyDescent="0.15">
      <c r="A524" s="175"/>
      <c r="B524" s="172"/>
      <c r="C524" s="166"/>
      <c r="D524" s="172"/>
      <c r="E524" s="326"/>
      <c r="F524" s="327"/>
      <c r="G524" s="98"/>
      <c r="H524" s="99"/>
      <c r="I524" s="99"/>
      <c r="J524" s="99"/>
      <c r="K524" s="99"/>
      <c r="L524" s="99"/>
      <c r="M524" s="99"/>
      <c r="N524" s="99"/>
      <c r="O524" s="99"/>
      <c r="P524" s="99"/>
      <c r="Q524" s="99"/>
      <c r="R524" s="99"/>
      <c r="S524" s="99"/>
      <c r="T524" s="99"/>
      <c r="U524" s="99"/>
      <c r="V524" s="99"/>
      <c r="W524" s="99"/>
      <c r="X524" s="100"/>
      <c r="Y524" s="195" t="s">
        <v>68</v>
      </c>
      <c r="Z524" s="196"/>
      <c r="AA524" s="197"/>
      <c r="AB524" s="564" t="s">
        <v>69</v>
      </c>
      <c r="AC524" s="564"/>
      <c r="AD524" s="564"/>
      <c r="AE524" s="324"/>
      <c r="AF524" s="193"/>
      <c r="AG524" s="193"/>
      <c r="AH524" s="325"/>
      <c r="AI524" s="324"/>
      <c r="AJ524" s="193"/>
      <c r="AK524" s="193"/>
      <c r="AL524" s="193"/>
      <c r="AM524" s="324"/>
      <c r="AN524" s="193"/>
      <c r="AO524" s="193"/>
      <c r="AP524" s="325"/>
      <c r="AQ524" s="324"/>
      <c r="AR524" s="193"/>
      <c r="AS524" s="193"/>
      <c r="AT524" s="325"/>
      <c r="AU524" s="193"/>
      <c r="AV524" s="193"/>
      <c r="AW524" s="193"/>
      <c r="AX524" s="194"/>
      <c r="AY524">
        <f t="shared" si="80"/>
        <v>0</v>
      </c>
    </row>
    <row r="525" spans="1:51" ht="18.75" hidden="1" customHeight="1" x14ac:dyDescent="0.15">
      <c r="A525" s="175"/>
      <c r="B525" s="172"/>
      <c r="C525" s="166"/>
      <c r="D525" s="172"/>
      <c r="E525" s="326" t="s">
        <v>137</v>
      </c>
      <c r="F525" s="327"/>
      <c r="G525" s="328" t="s">
        <v>138</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57</v>
      </c>
      <c r="AC525" s="118"/>
      <c r="AD525" s="119"/>
      <c r="AE525" s="316" t="s">
        <v>134</v>
      </c>
      <c r="AF525" s="317"/>
      <c r="AG525" s="317"/>
      <c r="AH525" s="318"/>
      <c r="AI525" s="319" t="s">
        <v>135</v>
      </c>
      <c r="AJ525" s="319"/>
      <c r="AK525" s="319"/>
      <c r="AL525" s="143"/>
      <c r="AM525" s="319" t="s">
        <v>136</v>
      </c>
      <c r="AN525" s="319"/>
      <c r="AO525" s="319"/>
      <c r="AP525" s="143"/>
      <c r="AQ525" s="143" t="s">
        <v>59</v>
      </c>
      <c r="AR525" s="118"/>
      <c r="AS525" s="118"/>
      <c r="AT525" s="119"/>
      <c r="AU525" s="124" t="s">
        <v>60</v>
      </c>
      <c r="AV525" s="124"/>
      <c r="AW525" s="124"/>
      <c r="AX525" s="125"/>
      <c r="AY525">
        <f>COUNTA($G$527)</f>
        <v>0</v>
      </c>
    </row>
    <row r="526" spans="1:51" ht="18.75" hidden="1" customHeight="1" x14ac:dyDescent="0.15">
      <c r="A526" s="175"/>
      <c r="B526" s="172"/>
      <c r="C526" s="166"/>
      <c r="D526" s="172"/>
      <c r="E526" s="326"/>
      <c r="F526" s="327"/>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61</v>
      </c>
      <c r="AH526" s="122"/>
      <c r="AI526" s="320"/>
      <c r="AJ526" s="320"/>
      <c r="AK526" s="320"/>
      <c r="AL526" s="142"/>
      <c r="AM526" s="320"/>
      <c r="AN526" s="320"/>
      <c r="AO526" s="320"/>
      <c r="AP526" s="142"/>
      <c r="AQ526" s="235"/>
      <c r="AR526" s="186"/>
      <c r="AS526" s="121" t="s">
        <v>61</v>
      </c>
      <c r="AT526" s="122"/>
      <c r="AU526" s="186"/>
      <c r="AV526" s="186"/>
      <c r="AW526" s="121" t="s">
        <v>62</v>
      </c>
      <c r="AX526" s="181"/>
      <c r="AY526">
        <f>$AY$525</f>
        <v>0</v>
      </c>
    </row>
    <row r="527" spans="1:51" ht="23.25" hidden="1" customHeight="1" x14ac:dyDescent="0.15">
      <c r="A527" s="175"/>
      <c r="B527" s="172"/>
      <c r="C527" s="166"/>
      <c r="D527" s="172"/>
      <c r="E527" s="326"/>
      <c r="F527" s="327"/>
      <c r="G527" s="92"/>
      <c r="H527" s="93"/>
      <c r="I527" s="93"/>
      <c r="J527" s="93"/>
      <c r="K527" s="93"/>
      <c r="L527" s="93"/>
      <c r="M527" s="93"/>
      <c r="N527" s="93"/>
      <c r="O527" s="93"/>
      <c r="P527" s="93"/>
      <c r="Q527" s="93"/>
      <c r="R527" s="93"/>
      <c r="S527" s="93"/>
      <c r="T527" s="93"/>
      <c r="U527" s="93"/>
      <c r="V527" s="93"/>
      <c r="W527" s="93"/>
      <c r="X527" s="94"/>
      <c r="Y527" s="187" t="s">
        <v>65</v>
      </c>
      <c r="Z527" s="188"/>
      <c r="AA527" s="189"/>
      <c r="AB527" s="199"/>
      <c r="AC527" s="199"/>
      <c r="AD527" s="199"/>
      <c r="AE527" s="324"/>
      <c r="AF527" s="193"/>
      <c r="AG527" s="193"/>
      <c r="AH527" s="193"/>
      <c r="AI527" s="324"/>
      <c r="AJ527" s="193"/>
      <c r="AK527" s="193"/>
      <c r="AL527" s="193"/>
      <c r="AM527" s="324"/>
      <c r="AN527" s="193"/>
      <c r="AO527" s="193"/>
      <c r="AP527" s="325"/>
      <c r="AQ527" s="324"/>
      <c r="AR527" s="193"/>
      <c r="AS527" s="193"/>
      <c r="AT527" s="325"/>
      <c r="AU527" s="193"/>
      <c r="AV527" s="193"/>
      <c r="AW527" s="193"/>
      <c r="AX527" s="194"/>
      <c r="AY527">
        <f t="shared" ref="AY527:AY529" si="81">$AY$525</f>
        <v>0</v>
      </c>
    </row>
    <row r="528" spans="1:51" ht="23.25" hidden="1" customHeight="1" x14ac:dyDescent="0.15">
      <c r="A528" s="175"/>
      <c r="B528" s="172"/>
      <c r="C528" s="166"/>
      <c r="D528" s="172"/>
      <c r="E528" s="326"/>
      <c r="F528" s="327"/>
      <c r="G528" s="95"/>
      <c r="H528" s="96"/>
      <c r="I528" s="96"/>
      <c r="J528" s="96"/>
      <c r="K528" s="96"/>
      <c r="L528" s="96"/>
      <c r="M528" s="96"/>
      <c r="N528" s="96"/>
      <c r="O528" s="96"/>
      <c r="P528" s="96"/>
      <c r="Q528" s="96"/>
      <c r="R528" s="96"/>
      <c r="S528" s="96"/>
      <c r="T528" s="96"/>
      <c r="U528" s="96"/>
      <c r="V528" s="96"/>
      <c r="W528" s="96"/>
      <c r="X528" s="97"/>
      <c r="Y528" s="195" t="s">
        <v>67</v>
      </c>
      <c r="Z528" s="196"/>
      <c r="AA528" s="197"/>
      <c r="AB528" s="191"/>
      <c r="AC528" s="191"/>
      <c r="AD528" s="191"/>
      <c r="AE528" s="324"/>
      <c r="AF528" s="193"/>
      <c r="AG528" s="193"/>
      <c r="AH528" s="325"/>
      <c r="AI528" s="324"/>
      <c r="AJ528" s="193"/>
      <c r="AK528" s="193"/>
      <c r="AL528" s="193"/>
      <c r="AM528" s="324"/>
      <c r="AN528" s="193"/>
      <c r="AO528" s="193"/>
      <c r="AP528" s="325"/>
      <c r="AQ528" s="324"/>
      <c r="AR528" s="193"/>
      <c r="AS528" s="193"/>
      <c r="AT528" s="325"/>
      <c r="AU528" s="193"/>
      <c r="AV528" s="193"/>
      <c r="AW528" s="193"/>
      <c r="AX528" s="194"/>
      <c r="AY528">
        <f t="shared" si="81"/>
        <v>0</v>
      </c>
    </row>
    <row r="529" spans="1:51" ht="23.25" hidden="1" customHeight="1" x14ac:dyDescent="0.15">
      <c r="A529" s="175"/>
      <c r="B529" s="172"/>
      <c r="C529" s="166"/>
      <c r="D529" s="172"/>
      <c r="E529" s="326"/>
      <c r="F529" s="327"/>
      <c r="G529" s="98"/>
      <c r="H529" s="99"/>
      <c r="I529" s="99"/>
      <c r="J529" s="99"/>
      <c r="K529" s="99"/>
      <c r="L529" s="99"/>
      <c r="M529" s="99"/>
      <c r="N529" s="99"/>
      <c r="O529" s="99"/>
      <c r="P529" s="99"/>
      <c r="Q529" s="99"/>
      <c r="R529" s="99"/>
      <c r="S529" s="99"/>
      <c r="T529" s="99"/>
      <c r="U529" s="99"/>
      <c r="V529" s="99"/>
      <c r="W529" s="99"/>
      <c r="X529" s="100"/>
      <c r="Y529" s="195" t="s">
        <v>68</v>
      </c>
      <c r="Z529" s="196"/>
      <c r="AA529" s="197"/>
      <c r="AB529" s="564" t="s">
        <v>69</v>
      </c>
      <c r="AC529" s="564"/>
      <c r="AD529" s="564"/>
      <c r="AE529" s="324"/>
      <c r="AF529" s="193"/>
      <c r="AG529" s="193"/>
      <c r="AH529" s="325"/>
      <c r="AI529" s="324"/>
      <c r="AJ529" s="193"/>
      <c r="AK529" s="193"/>
      <c r="AL529" s="193"/>
      <c r="AM529" s="324"/>
      <c r="AN529" s="193"/>
      <c r="AO529" s="193"/>
      <c r="AP529" s="325"/>
      <c r="AQ529" s="324"/>
      <c r="AR529" s="193"/>
      <c r="AS529" s="193"/>
      <c r="AT529" s="325"/>
      <c r="AU529" s="193"/>
      <c r="AV529" s="193"/>
      <c r="AW529" s="193"/>
      <c r="AX529" s="194"/>
      <c r="AY529">
        <f t="shared" si="81"/>
        <v>0</v>
      </c>
    </row>
    <row r="530" spans="1:51" ht="18.75" hidden="1" customHeight="1" x14ac:dyDescent="0.15">
      <c r="A530" s="175"/>
      <c r="B530" s="172"/>
      <c r="C530" s="166"/>
      <c r="D530" s="172"/>
      <c r="E530" s="326" t="s">
        <v>137</v>
      </c>
      <c r="F530" s="327"/>
      <c r="G530" s="328" t="s">
        <v>138</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57</v>
      </c>
      <c r="AC530" s="118"/>
      <c r="AD530" s="119"/>
      <c r="AE530" s="316" t="s">
        <v>134</v>
      </c>
      <c r="AF530" s="317"/>
      <c r="AG530" s="317"/>
      <c r="AH530" s="318"/>
      <c r="AI530" s="319" t="s">
        <v>135</v>
      </c>
      <c r="AJ530" s="319"/>
      <c r="AK530" s="319"/>
      <c r="AL530" s="143"/>
      <c r="AM530" s="319" t="s">
        <v>136</v>
      </c>
      <c r="AN530" s="319"/>
      <c r="AO530" s="319"/>
      <c r="AP530" s="143"/>
      <c r="AQ530" s="143" t="s">
        <v>59</v>
      </c>
      <c r="AR530" s="118"/>
      <c r="AS530" s="118"/>
      <c r="AT530" s="119"/>
      <c r="AU530" s="124" t="s">
        <v>60</v>
      </c>
      <c r="AV530" s="124"/>
      <c r="AW530" s="124"/>
      <c r="AX530" s="125"/>
      <c r="AY530">
        <f>COUNTA($G$532)</f>
        <v>0</v>
      </c>
    </row>
    <row r="531" spans="1:51" ht="18.75" hidden="1" customHeight="1" x14ac:dyDescent="0.15">
      <c r="A531" s="175"/>
      <c r="B531" s="172"/>
      <c r="C531" s="166"/>
      <c r="D531" s="172"/>
      <c r="E531" s="326"/>
      <c r="F531" s="327"/>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61</v>
      </c>
      <c r="AH531" s="122"/>
      <c r="AI531" s="320"/>
      <c r="AJ531" s="320"/>
      <c r="AK531" s="320"/>
      <c r="AL531" s="142"/>
      <c r="AM531" s="320"/>
      <c r="AN531" s="320"/>
      <c r="AO531" s="320"/>
      <c r="AP531" s="142"/>
      <c r="AQ531" s="235"/>
      <c r="AR531" s="186"/>
      <c r="AS531" s="121" t="s">
        <v>61</v>
      </c>
      <c r="AT531" s="122"/>
      <c r="AU531" s="186"/>
      <c r="AV531" s="186"/>
      <c r="AW531" s="121" t="s">
        <v>62</v>
      </c>
      <c r="AX531" s="181"/>
      <c r="AY531">
        <f>$AY$530</f>
        <v>0</v>
      </c>
    </row>
    <row r="532" spans="1:51" ht="23.25" hidden="1" customHeight="1" x14ac:dyDescent="0.15">
      <c r="A532" s="175"/>
      <c r="B532" s="172"/>
      <c r="C532" s="166"/>
      <c r="D532" s="172"/>
      <c r="E532" s="326"/>
      <c r="F532" s="327"/>
      <c r="G532" s="92"/>
      <c r="H532" s="93"/>
      <c r="I532" s="93"/>
      <c r="J532" s="93"/>
      <c r="K532" s="93"/>
      <c r="L532" s="93"/>
      <c r="M532" s="93"/>
      <c r="N532" s="93"/>
      <c r="O532" s="93"/>
      <c r="P532" s="93"/>
      <c r="Q532" s="93"/>
      <c r="R532" s="93"/>
      <c r="S532" s="93"/>
      <c r="T532" s="93"/>
      <c r="U532" s="93"/>
      <c r="V532" s="93"/>
      <c r="W532" s="93"/>
      <c r="X532" s="94"/>
      <c r="Y532" s="187" t="s">
        <v>65</v>
      </c>
      <c r="Z532" s="188"/>
      <c r="AA532" s="189"/>
      <c r="AB532" s="199"/>
      <c r="AC532" s="199"/>
      <c r="AD532" s="199"/>
      <c r="AE532" s="324"/>
      <c r="AF532" s="193"/>
      <c r="AG532" s="193"/>
      <c r="AH532" s="193"/>
      <c r="AI532" s="324"/>
      <c r="AJ532" s="193"/>
      <c r="AK532" s="193"/>
      <c r="AL532" s="193"/>
      <c r="AM532" s="324"/>
      <c r="AN532" s="193"/>
      <c r="AO532" s="193"/>
      <c r="AP532" s="325"/>
      <c r="AQ532" s="324"/>
      <c r="AR532" s="193"/>
      <c r="AS532" s="193"/>
      <c r="AT532" s="325"/>
      <c r="AU532" s="193"/>
      <c r="AV532" s="193"/>
      <c r="AW532" s="193"/>
      <c r="AX532" s="194"/>
      <c r="AY532">
        <f t="shared" ref="AY532:AY534" si="82">$AY$530</f>
        <v>0</v>
      </c>
    </row>
    <row r="533" spans="1:51" ht="23.25" hidden="1" customHeight="1" x14ac:dyDescent="0.15">
      <c r="A533" s="175"/>
      <c r="B533" s="172"/>
      <c r="C533" s="166"/>
      <c r="D533" s="172"/>
      <c r="E533" s="326"/>
      <c r="F533" s="327"/>
      <c r="G533" s="95"/>
      <c r="H533" s="96"/>
      <c r="I533" s="96"/>
      <c r="J533" s="96"/>
      <c r="K533" s="96"/>
      <c r="L533" s="96"/>
      <c r="M533" s="96"/>
      <c r="N533" s="96"/>
      <c r="O533" s="96"/>
      <c r="P533" s="96"/>
      <c r="Q533" s="96"/>
      <c r="R533" s="96"/>
      <c r="S533" s="96"/>
      <c r="T533" s="96"/>
      <c r="U533" s="96"/>
      <c r="V533" s="96"/>
      <c r="W533" s="96"/>
      <c r="X533" s="97"/>
      <c r="Y533" s="195" t="s">
        <v>67</v>
      </c>
      <c r="Z533" s="196"/>
      <c r="AA533" s="197"/>
      <c r="AB533" s="191"/>
      <c r="AC533" s="191"/>
      <c r="AD533" s="191"/>
      <c r="AE533" s="324"/>
      <c r="AF533" s="193"/>
      <c r="AG533" s="193"/>
      <c r="AH533" s="325"/>
      <c r="AI533" s="324"/>
      <c r="AJ533" s="193"/>
      <c r="AK533" s="193"/>
      <c r="AL533" s="193"/>
      <c r="AM533" s="324"/>
      <c r="AN533" s="193"/>
      <c r="AO533" s="193"/>
      <c r="AP533" s="325"/>
      <c r="AQ533" s="324"/>
      <c r="AR533" s="193"/>
      <c r="AS533" s="193"/>
      <c r="AT533" s="325"/>
      <c r="AU533" s="193"/>
      <c r="AV533" s="193"/>
      <c r="AW533" s="193"/>
      <c r="AX533" s="194"/>
      <c r="AY533">
        <f t="shared" si="82"/>
        <v>0</v>
      </c>
    </row>
    <row r="534" spans="1:51" ht="23.25" hidden="1" customHeight="1" x14ac:dyDescent="0.15">
      <c r="A534" s="175"/>
      <c r="B534" s="172"/>
      <c r="C534" s="166"/>
      <c r="D534" s="172"/>
      <c r="E534" s="326"/>
      <c r="F534" s="327"/>
      <c r="G534" s="98"/>
      <c r="H534" s="99"/>
      <c r="I534" s="99"/>
      <c r="J534" s="99"/>
      <c r="K534" s="99"/>
      <c r="L534" s="99"/>
      <c r="M534" s="99"/>
      <c r="N534" s="99"/>
      <c r="O534" s="99"/>
      <c r="P534" s="99"/>
      <c r="Q534" s="99"/>
      <c r="R534" s="99"/>
      <c r="S534" s="99"/>
      <c r="T534" s="99"/>
      <c r="U534" s="99"/>
      <c r="V534" s="99"/>
      <c r="W534" s="99"/>
      <c r="X534" s="100"/>
      <c r="Y534" s="195" t="s">
        <v>68</v>
      </c>
      <c r="Z534" s="196"/>
      <c r="AA534" s="197"/>
      <c r="AB534" s="564" t="s">
        <v>69</v>
      </c>
      <c r="AC534" s="564"/>
      <c r="AD534" s="564"/>
      <c r="AE534" s="324"/>
      <c r="AF534" s="193"/>
      <c r="AG534" s="193"/>
      <c r="AH534" s="325"/>
      <c r="AI534" s="324"/>
      <c r="AJ534" s="193"/>
      <c r="AK534" s="193"/>
      <c r="AL534" s="193"/>
      <c r="AM534" s="324"/>
      <c r="AN534" s="193"/>
      <c r="AO534" s="193"/>
      <c r="AP534" s="325"/>
      <c r="AQ534" s="324"/>
      <c r="AR534" s="193"/>
      <c r="AS534" s="193"/>
      <c r="AT534" s="325"/>
      <c r="AU534" s="193"/>
      <c r="AV534" s="193"/>
      <c r="AW534" s="193"/>
      <c r="AX534" s="194"/>
      <c r="AY534">
        <f t="shared" si="82"/>
        <v>0</v>
      </c>
    </row>
    <row r="535" spans="1:51" ht="23.85" hidden="1" customHeight="1" x14ac:dyDescent="0.15">
      <c r="A535" s="175"/>
      <c r="B535" s="172"/>
      <c r="C535" s="166"/>
      <c r="D535" s="172"/>
      <c r="E535" s="110" t="s">
        <v>141</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140</v>
      </c>
      <c r="F538" s="161"/>
      <c r="G538" s="887" t="s">
        <v>131</v>
      </c>
      <c r="H538" s="111"/>
      <c r="I538" s="111"/>
      <c r="J538" s="888"/>
      <c r="K538" s="889"/>
      <c r="L538" s="889"/>
      <c r="M538" s="889"/>
      <c r="N538" s="889"/>
      <c r="O538" s="889"/>
      <c r="P538" s="889"/>
      <c r="Q538" s="889"/>
      <c r="R538" s="889"/>
      <c r="S538" s="889"/>
      <c r="T538" s="890"/>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91"/>
      <c r="AY538" s="78" t="str">
        <f>IF(SUBSTITUTE($J$538,"-","")="","0","1")</f>
        <v>0</v>
      </c>
    </row>
    <row r="539" spans="1:51" ht="18.75" hidden="1" customHeight="1" x14ac:dyDescent="0.15">
      <c r="A539" s="175"/>
      <c r="B539" s="172"/>
      <c r="C539" s="166"/>
      <c r="D539" s="172"/>
      <c r="E539" s="326" t="s">
        <v>132</v>
      </c>
      <c r="F539" s="327"/>
      <c r="G539" s="328" t="s">
        <v>133</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57</v>
      </c>
      <c r="AC539" s="118"/>
      <c r="AD539" s="119"/>
      <c r="AE539" s="316" t="s">
        <v>134</v>
      </c>
      <c r="AF539" s="317"/>
      <c r="AG539" s="317"/>
      <c r="AH539" s="318"/>
      <c r="AI539" s="319" t="s">
        <v>135</v>
      </c>
      <c r="AJ539" s="319"/>
      <c r="AK539" s="319"/>
      <c r="AL539" s="143"/>
      <c r="AM539" s="319" t="s">
        <v>136</v>
      </c>
      <c r="AN539" s="319"/>
      <c r="AO539" s="319"/>
      <c r="AP539" s="143"/>
      <c r="AQ539" s="143" t="s">
        <v>59</v>
      </c>
      <c r="AR539" s="118"/>
      <c r="AS539" s="118"/>
      <c r="AT539" s="119"/>
      <c r="AU539" s="124" t="s">
        <v>60</v>
      </c>
      <c r="AV539" s="124"/>
      <c r="AW539" s="124"/>
      <c r="AX539" s="125"/>
      <c r="AY539">
        <f>COUNTA($G$541)</f>
        <v>0</v>
      </c>
    </row>
    <row r="540" spans="1:51" ht="18.75" hidden="1" customHeight="1" x14ac:dyDescent="0.15">
      <c r="A540" s="175"/>
      <c r="B540" s="172"/>
      <c r="C540" s="166"/>
      <c r="D540" s="172"/>
      <c r="E540" s="326"/>
      <c r="F540" s="327"/>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61</v>
      </c>
      <c r="AH540" s="122"/>
      <c r="AI540" s="320"/>
      <c r="AJ540" s="320"/>
      <c r="AK540" s="320"/>
      <c r="AL540" s="142"/>
      <c r="AM540" s="320"/>
      <c r="AN540" s="320"/>
      <c r="AO540" s="320"/>
      <c r="AP540" s="142"/>
      <c r="AQ540" s="235"/>
      <c r="AR540" s="186"/>
      <c r="AS540" s="121" t="s">
        <v>61</v>
      </c>
      <c r="AT540" s="122"/>
      <c r="AU540" s="186"/>
      <c r="AV540" s="186"/>
      <c r="AW540" s="121" t="s">
        <v>62</v>
      </c>
      <c r="AX540" s="181"/>
      <c r="AY540">
        <f>$AY$539</f>
        <v>0</v>
      </c>
    </row>
    <row r="541" spans="1:51" ht="23.25" hidden="1" customHeight="1" x14ac:dyDescent="0.15">
      <c r="A541" s="175"/>
      <c r="B541" s="172"/>
      <c r="C541" s="166"/>
      <c r="D541" s="172"/>
      <c r="E541" s="326"/>
      <c r="F541" s="327"/>
      <c r="G541" s="92"/>
      <c r="H541" s="93"/>
      <c r="I541" s="93"/>
      <c r="J541" s="93"/>
      <c r="K541" s="93"/>
      <c r="L541" s="93"/>
      <c r="M541" s="93"/>
      <c r="N541" s="93"/>
      <c r="O541" s="93"/>
      <c r="P541" s="93"/>
      <c r="Q541" s="93"/>
      <c r="R541" s="93"/>
      <c r="S541" s="93"/>
      <c r="T541" s="93"/>
      <c r="U541" s="93"/>
      <c r="V541" s="93"/>
      <c r="W541" s="93"/>
      <c r="X541" s="94"/>
      <c r="Y541" s="187" t="s">
        <v>65</v>
      </c>
      <c r="Z541" s="188"/>
      <c r="AA541" s="189"/>
      <c r="AB541" s="199"/>
      <c r="AC541" s="199"/>
      <c r="AD541" s="199"/>
      <c r="AE541" s="324"/>
      <c r="AF541" s="193"/>
      <c r="AG541" s="193"/>
      <c r="AH541" s="193"/>
      <c r="AI541" s="324"/>
      <c r="AJ541" s="193"/>
      <c r="AK541" s="193"/>
      <c r="AL541" s="193"/>
      <c r="AM541" s="324"/>
      <c r="AN541" s="193"/>
      <c r="AO541" s="193"/>
      <c r="AP541" s="325"/>
      <c r="AQ541" s="324"/>
      <c r="AR541" s="193"/>
      <c r="AS541" s="193"/>
      <c r="AT541" s="325"/>
      <c r="AU541" s="193"/>
      <c r="AV541" s="193"/>
      <c r="AW541" s="193"/>
      <c r="AX541" s="194"/>
      <c r="AY541">
        <f t="shared" ref="AY541:AY543" si="83">$AY$539</f>
        <v>0</v>
      </c>
    </row>
    <row r="542" spans="1:51" ht="23.25" hidden="1" customHeight="1" x14ac:dyDescent="0.15">
      <c r="A542" s="175"/>
      <c r="B542" s="172"/>
      <c r="C542" s="166"/>
      <c r="D542" s="172"/>
      <c r="E542" s="326"/>
      <c r="F542" s="327"/>
      <c r="G542" s="95"/>
      <c r="H542" s="96"/>
      <c r="I542" s="96"/>
      <c r="J542" s="96"/>
      <c r="K542" s="96"/>
      <c r="L542" s="96"/>
      <c r="M542" s="96"/>
      <c r="N542" s="96"/>
      <c r="O542" s="96"/>
      <c r="P542" s="96"/>
      <c r="Q542" s="96"/>
      <c r="R542" s="96"/>
      <c r="S542" s="96"/>
      <c r="T542" s="96"/>
      <c r="U542" s="96"/>
      <c r="V542" s="96"/>
      <c r="W542" s="96"/>
      <c r="X542" s="97"/>
      <c r="Y542" s="195" t="s">
        <v>67</v>
      </c>
      <c r="Z542" s="196"/>
      <c r="AA542" s="197"/>
      <c r="AB542" s="191"/>
      <c r="AC542" s="191"/>
      <c r="AD542" s="191"/>
      <c r="AE542" s="324"/>
      <c r="AF542" s="193"/>
      <c r="AG542" s="193"/>
      <c r="AH542" s="325"/>
      <c r="AI542" s="324"/>
      <c r="AJ542" s="193"/>
      <c r="AK542" s="193"/>
      <c r="AL542" s="193"/>
      <c r="AM542" s="324"/>
      <c r="AN542" s="193"/>
      <c r="AO542" s="193"/>
      <c r="AP542" s="325"/>
      <c r="AQ542" s="324"/>
      <c r="AR542" s="193"/>
      <c r="AS542" s="193"/>
      <c r="AT542" s="325"/>
      <c r="AU542" s="193"/>
      <c r="AV542" s="193"/>
      <c r="AW542" s="193"/>
      <c r="AX542" s="194"/>
      <c r="AY542">
        <f t="shared" si="83"/>
        <v>0</v>
      </c>
    </row>
    <row r="543" spans="1:51" ht="23.25" hidden="1" customHeight="1" x14ac:dyDescent="0.15">
      <c r="A543" s="175"/>
      <c r="B543" s="172"/>
      <c r="C543" s="166"/>
      <c r="D543" s="172"/>
      <c r="E543" s="326"/>
      <c r="F543" s="327"/>
      <c r="G543" s="98"/>
      <c r="H543" s="99"/>
      <c r="I543" s="99"/>
      <c r="J543" s="99"/>
      <c r="K543" s="99"/>
      <c r="L543" s="99"/>
      <c r="M543" s="99"/>
      <c r="N543" s="99"/>
      <c r="O543" s="99"/>
      <c r="P543" s="99"/>
      <c r="Q543" s="99"/>
      <c r="R543" s="99"/>
      <c r="S543" s="99"/>
      <c r="T543" s="99"/>
      <c r="U543" s="99"/>
      <c r="V543" s="99"/>
      <c r="W543" s="99"/>
      <c r="X543" s="100"/>
      <c r="Y543" s="195" t="s">
        <v>68</v>
      </c>
      <c r="Z543" s="196"/>
      <c r="AA543" s="197"/>
      <c r="AB543" s="564" t="s">
        <v>69</v>
      </c>
      <c r="AC543" s="564"/>
      <c r="AD543" s="564"/>
      <c r="AE543" s="324"/>
      <c r="AF543" s="193"/>
      <c r="AG543" s="193"/>
      <c r="AH543" s="325"/>
      <c r="AI543" s="324"/>
      <c r="AJ543" s="193"/>
      <c r="AK543" s="193"/>
      <c r="AL543" s="193"/>
      <c r="AM543" s="324"/>
      <c r="AN543" s="193"/>
      <c r="AO543" s="193"/>
      <c r="AP543" s="325"/>
      <c r="AQ543" s="324"/>
      <c r="AR543" s="193"/>
      <c r="AS543" s="193"/>
      <c r="AT543" s="325"/>
      <c r="AU543" s="193"/>
      <c r="AV543" s="193"/>
      <c r="AW543" s="193"/>
      <c r="AX543" s="194"/>
      <c r="AY543">
        <f t="shared" si="83"/>
        <v>0</v>
      </c>
    </row>
    <row r="544" spans="1:51" ht="18.75" hidden="1" customHeight="1" x14ac:dyDescent="0.15">
      <c r="A544" s="175"/>
      <c r="B544" s="172"/>
      <c r="C544" s="166"/>
      <c r="D544" s="172"/>
      <c r="E544" s="326" t="s">
        <v>132</v>
      </c>
      <c r="F544" s="327"/>
      <c r="G544" s="328" t="s">
        <v>133</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57</v>
      </c>
      <c r="AC544" s="118"/>
      <c r="AD544" s="119"/>
      <c r="AE544" s="316" t="s">
        <v>134</v>
      </c>
      <c r="AF544" s="317"/>
      <c r="AG544" s="317"/>
      <c r="AH544" s="318"/>
      <c r="AI544" s="319" t="s">
        <v>135</v>
      </c>
      <c r="AJ544" s="319"/>
      <c r="AK544" s="319"/>
      <c r="AL544" s="143"/>
      <c r="AM544" s="319" t="s">
        <v>136</v>
      </c>
      <c r="AN544" s="319"/>
      <c r="AO544" s="319"/>
      <c r="AP544" s="143"/>
      <c r="AQ544" s="143" t="s">
        <v>59</v>
      </c>
      <c r="AR544" s="118"/>
      <c r="AS544" s="118"/>
      <c r="AT544" s="119"/>
      <c r="AU544" s="124" t="s">
        <v>60</v>
      </c>
      <c r="AV544" s="124"/>
      <c r="AW544" s="124"/>
      <c r="AX544" s="125"/>
      <c r="AY544">
        <f>COUNTA($G$546)</f>
        <v>0</v>
      </c>
    </row>
    <row r="545" spans="1:51" ht="18.75" hidden="1" customHeight="1" x14ac:dyDescent="0.15">
      <c r="A545" s="175"/>
      <c r="B545" s="172"/>
      <c r="C545" s="166"/>
      <c r="D545" s="172"/>
      <c r="E545" s="326"/>
      <c r="F545" s="327"/>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61</v>
      </c>
      <c r="AH545" s="122"/>
      <c r="AI545" s="320"/>
      <c r="AJ545" s="320"/>
      <c r="AK545" s="320"/>
      <c r="AL545" s="142"/>
      <c r="AM545" s="320"/>
      <c r="AN545" s="320"/>
      <c r="AO545" s="320"/>
      <c r="AP545" s="142"/>
      <c r="AQ545" s="235"/>
      <c r="AR545" s="186"/>
      <c r="AS545" s="121" t="s">
        <v>61</v>
      </c>
      <c r="AT545" s="122"/>
      <c r="AU545" s="186"/>
      <c r="AV545" s="186"/>
      <c r="AW545" s="121" t="s">
        <v>62</v>
      </c>
      <c r="AX545" s="181"/>
      <c r="AY545">
        <f>$AY$544</f>
        <v>0</v>
      </c>
    </row>
    <row r="546" spans="1:51" ht="23.25" hidden="1" customHeight="1" x14ac:dyDescent="0.15">
      <c r="A546" s="175"/>
      <c r="B546" s="172"/>
      <c r="C546" s="166"/>
      <c r="D546" s="172"/>
      <c r="E546" s="326"/>
      <c r="F546" s="327"/>
      <c r="G546" s="92"/>
      <c r="H546" s="93"/>
      <c r="I546" s="93"/>
      <c r="J546" s="93"/>
      <c r="K546" s="93"/>
      <c r="L546" s="93"/>
      <c r="M546" s="93"/>
      <c r="N546" s="93"/>
      <c r="O546" s="93"/>
      <c r="P546" s="93"/>
      <c r="Q546" s="93"/>
      <c r="R546" s="93"/>
      <c r="S546" s="93"/>
      <c r="T546" s="93"/>
      <c r="U546" s="93"/>
      <c r="V546" s="93"/>
      <c r="W546" s="93"/>
      <c r="X546" s="94"/>
      <c r="Y546" s="187" t="s">
        <v>65</v>
      </c>
      <c r="Z546" s="188"/>
      <c r="AA546" s="189"/>
      <c r="AB546" s="199"/>
      <c r="AC546" s="199"/>
      <c r="AD546" s="199"/>
      <c r="AE546" s="324"/>
      <c r="AF546" s="193"/>
      <c r="AG546" s="193"/>
      <c r="AH546" s="193"/>
      <c r="AI546" s="324"/>
      <c r="AJ546" s="193"/>
      <c r="AK546" s="193"/>
      <c r="AL546" s="193"/>
      <c r="AM546" s="324"/>
      <c r="AN546" s="193"/>
      <c r="AO546" s="193"/>
      <c r="AP546" s="325"/>
      <c r="AQ546" s="324"/>
      <c r="AR546" s="193"/>
      <c r="AS546" s="193"/>
      <c r="AT546" s="325"/>
      <c r="AU546" s="193"/>
      <c r="AV546" s="193"/>
      <c r="AW546" s="193"/>
      <c r="AX546" s="194"/>
      <c r="AY546">
        <f t="shared" ref="AY546:AY548" si="84">$AY$544</f>
        <v>0</v>
      </c>
    </row>
    <row r="547" spans="1:51" ht="23.25" hidden="1" customHeight="1" x14ac:dyDescent="0.15">
      <c r="A547" s="175"/>
      <c r="B547" s="172"/>
      <c r="C547" s="166"/>
      <c r="D547" s="172"/>
      <c r="E547" s="326"/>
      <c r="F547" s="327"/>
      <c r="G547" s="95"/>
      <c r="H547" s="96"/>
      <c r="I547" s="96"/>
      <c r="J547" s="96"/>
      <c r="K547" s="96"/>
      <c r="L547" s="96"/>
      <c r="M547" s="96"/>
      <c r="N547" s="96"/>
      <c r="O547" s="96"/>
      <c r="P547" s="96"/>
      <c r="Q547" s="96"/>
      <c r="R547" s="96"/>
      <c r="S547" s="96"/>
      <c r="T547" s="96"/>
      <c r="U547" s="96"/>
      <c r="V547" s="96"/>
      <c r="W547" s="96"/>
      <c r="X547" s="97"/>
      <c r="Y547" s="195" t="s">
        <v>67</v>
      </c>
      <c r="Z547" s="196"/>
      <c r="AA547" s="197"/>
      <c r="AB547" s="191"/>
      <c r="AC547" s="191"/>
      <c r="AD547" s="191"/>
      <c r="AE547" s="324"/>
      <c r="AF547" s="193"/>
      <c r="AG547" s="193"/>
      <c r="AH547" s="325"/>
      <c r="AI547" s="324"/>
      <c r="AJ547" s="193"/>
      <c r="AK547" s="193"/>
      <c r="AL547" s="193"/>
      <c r="AM547" s="324"/>
      <c r="AN547" s="193"/>
      <c r="AO547" s="193"/>
      <c r="AP547" s="325"/>
      <c r="AQ547" s="324"/>
      <c r="AR547" s="193"/>
      <c r="AS547" s="193"/>
      <c r="AT547" s="325"/>
      <c r="AU547" s="193"/>
      <c r="AV547" s="193"/>
      <c r="AW547" s="193"/>
      <c r="AX547" s="194"/>
      <c r="AY547">
        <f t="shared" si="84"/>
        <v>0</v>
      </c>
    </row>
    <row r="548" spans="1:51" ht="23.25" hidden="1" customHeight="1" x14ac:dyDescent="0.15">
      <c r="A548" s="175"/>
      <c r="B548" s="172"/>
      <c r="C548" s="166"/>
      <c r="D548" s="172"/>
      <c r="E548" s="326"/>
      <c r="F548" s="327"/>
      <c r="G548" s="98"/>
      <c r="H548" s="99"/>
      <c r="I548" s="99"/>
      <c r="J548" s="99"/>
      <c r="K548" s="99"/>
      <c r="L548" s="99"/>
      <c r="M548" s="99"/>
      <c r="N548" s="99"/>
      <c r="O548" s="99"/>
      <c r="P548" s="99"/>
      <c r="Q548" s="99"/>
      <c r="R548" s="99"/>
      <c r="S548" s="99"/>
      <c r="T548" s="99"/>
      <c r="U548" s="99"/>
      <c r="V548" s="99"/>
      <c r="W548" s="99"/>
      <c r="X548" s="100"/>
      <c r="Y548" s="195" t="s">
        <v>68</v>
      </c>
      <c r="Z548" s="196"/>
      <c r="AA548" s="197"/>
      <c r="AB548" s="564" t="s">
        <v>69</v>
      </c>
      <c r="AC548" s="564"/>
      <c r="AD548" s="564"/>
      <c r="AE548" s="324"/>
      <c r="AF548" s="193"/>
      <c r="AG548" s="193"/>
      <c r="AH548" s="325"/>
      <c r="AI548" s="324"/>
      <c r="AJ548" s="193"/>
      <c r="AK548" s="193"/>
      <c r="AL548" s="193"/>
      <c r="AM548" s="324"/>
      <c r="AN548" s="193"/>
      <c r="AO548" s="193"/>
      <c r="AP548" s="325"/>
      <c r="AQ548" s="324"/>
      <c r="AR548" s="193"/>
      <c r="AS548" s="193"/>
      <c r="AT548" s="325"/>
      <c r="AU548" s="193"/>
      <c r="AV548" s="193"/>
      <c r="AW548" s="193"/>
      <c r="AX548" s="194"/>
      <c r="AY548">
        <f t="shared" si="84"/>
        <v>0</v>
      </c>
    </row>
    <row r="549" spans="1:51" ht="18.75" hidden="1" customHeight="1" x14ac:dyDescent="0.15">
      <c r="A549" s="175"/>
      <c r="B549" s="172"/>
      <c r="C549" s="166"/>
      <c r="D549" s="172"/>
      <c r="E549" s="326" t="s">
        <v>132</v>
      </c>
      <c r="F549" s="327"/>
      <c r="G549" s="328" t="s">
        <v>133</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57</v>
      </c>
      <c r="AC549" s="118"/>
      <c r="AD549" s="119"/>
      <c r="AE549" s="316" t="s">
        <v>134</v>
      </c>
      <c r="AF549" s="317"/>
      <c r="AG549" s="317"/>
      <c r="AH549" s="318"/>
      <c r="AI549" s="319" t="s">
        <v>135</v>
      </c>
      <c r="AJ549" s="319"/>
      <c r="AK549" s="319"/>
      <c r="AL549" s="143"/>
      <c r="AM549" s="319" t="s">
        <v>136</v>
      </c>
      <c r="AN549" s="319"/>
      <c r="AO549" s="319"/>
      <c r="AP549" s="143"/>
      <c r="AQ549" s="143" t="s">
        <v>59</v>
      </c>
      <c r="AR549" s="118"/>
      <c r="AS549" s="118"/>
      <c r="AT549" s="119"/>
      <c r="AU549" s="124" t="s">
        <v>60</v>
      </c>
      <c r="AV549" s="124"/>
      <c r="AW549" s="124"/>
      <c r="AX549" s="125"/>
      <c r="AY549">
        <f>COUNTA($G$551)</f>
        <v>0</v>
      </c>
    </row>
    <row r="550" spans="1:51" ht="18.75" hidden="1" customHeight="1" x14ac:dyDescent="0.15">
      <c r="A550" s="175"/>
      <c r="B550" s="172"/>
      <c r="C550" s="166"/>
      <c r="D550" s="172"/>
      <c r="E550" s="326"/>
      <c r="F550" s="327"/>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61</v>
      </c>
      <c r="AH550" s="122"/>
      <c r="AI550" s="320"/>
      <c r="AJ550" s="320"/>
      <c r="AK550" s="320"/>
      <c r="AL550" s="142"/>
      <c r="AM550" s="320"/>
      <c r="AN550" s="320"/>
      <c r="AO550" s="320"/>
      <c r="AP550" s="142"/>
      <c r="AQ550" s="235"/>
      <c r="AR550" s="186"/>
      <c r="AS550" s="121" t="s">
        <v>61</v>
      </c>
      <c r="AT550" s="122"/>
      <c r="AU550" s="186"/>
      <c r="AV550" s="186"/>
      <c r="AW550" s="121" t="s">
        <v>62</v>
      </c>
      <c r="AX550" s="181"/>
      <c r="AY550">
        <f>$AY$549</f>
        <v>0</v>
      </c>
    </row>
    <row r="551" spans="1:51" ht="23.25" hidden="1" customHeight="1" x14ac:dyDescent="0.15">
      <c r="A551" s="175"/>
      <c r="B551" s="172"/>
      <c r="C551" s="166"/>
      <c r="D551" s="172"/>
      <c r="E551" s="326"/>
      <c r="F551" s="327"/>
      <c r="G551" s="92"/>
      <c r="H551" s="93"/>
      <c r="I551" s="93"/>
      <c r="J551" s="93"/>
      <c r="K551" s="93"/>
      <c r="L551" s="93"/>
      <c r="M551" s="93"/>
      <c r="N551" s="93"/>
      <c r="O551" s="93"/>
      <c r="P551" s="93"/>
      <c r="Q551" s="93"/>
      <c r="R551" s="93"/>
      <c r="S551" s="93"/>
      <c r="T551" s="93"/>
      <c r="U551" s="93"/>
      <c r="V551" s="93"/>
      <c r="W551" s="93"/>
      <c r="X551" s="94"/>
      <c r="Y551" s="187" t="s">
        <v>65</v>
      </c>
      <c r="Z551" s="188"/>
      <c r="AA551" s="189"/>
      <c r="AB551" s="199"/>
      <c r="AC551" s="199"/>
      <c r="AD551" s="199"/>
      <c r="AE551" s="324"/>
      <c r="AF551" s="193"/>
      <c r="AG551" s="193"/>
      <c r="AH551" s="193"/>
      <c r="AI551" s="324"/>
      <c r="AJ551" s="193"/>
      <c r="AK551" s="193"/>
      <c r="AL551" s="193"/>
      <c r="AM551" s="324"/>
      <c r="AN551" s="193"/>
      <c r="AO551" s="193"/>
      <c r="AP551" s="325"/>
      <c r="AQ551" s="324"/>
      <c r="AR551" s="193"/>
      <c r="AS551" s="193"/>
      <c r="AT551" s="325"/>
      <c r="AU551" s="193"/>
      <c r="AV551" s="193"/>
      <c r="AW551" s="193"/>
      <c r="AX551" s="194"/>
      <c r="AY551">
        <f t="shared" ref="AY551:AY553" si="85">$AY$549</f>
        <v>0</v>
      </c>
    </row>
    <row r="552" spans="1:51" ht="23.25" hidden="1" customHeight="1" x14ac:dyDescent="0.15">
      <c r="A552" s="175"/>
      <c r="B552" s="172"/>
      <c r="C552" s="166"/>
      <c r="D552" s="172"/>
      <c r="E552" s="326"/>
      <c r="F552" s="327"/>
      <c r="G552" s="95"/>
      <c r="H552" s="96"/>
      <c r="I552" s="96"/>
      <c r="J552" s="96"/>
      <c r="K552" s="96"/>
      <c r="L552" s="96"/>
      <c r="M552" s="96"/>
      <c r="N552" s="96"/>
      <c r="O552" s="96"/>
      <c r="P552" s="96"/>
      <c r="Q552" s="96"/>
      <c r="R552" s="96"/>
      <c r="S552" s="96"/>
      <c r="T552" s="96"/>
      <c r="U552" s="96"/>
      <c r="V552" s="96"/>
      <c r="W552" s="96"/>
      <c r="X552" s="97"/>
      <c r="Y552" s="195" t="s">
        <v>67</v>
      </c>
      <c r="Z552" s="196"/>
      <c r="AA552" s="197"/>
      <c r="AB552" s="191"/>
      <c r="AC552" s="191"/>
      <c r="AD552" s="191"/>
      <c r="AE552" s="324"/>
      <c r="AF552" s="193"/>
      <c r="AG552" s="193"/>
      <c r="AH552" s="325"/>
      <c r="AI552" s="324"/>
      <c r="AJ552" s="193"/>
      <c r="AK552" s="193"/>
      <c r="AL552" s="193"/>
      <c r="AM552" s="324"/>
      <c r="AN552" s="193"/>
      <c r="AO552" s="193"/>
      <c r="AP552" s="325"/>
      <c r="AQ552" s="324"/>
      <c r="AR552" s="193"/>
      <c r="AS552" s="193"/>
      <c r="AT552" s="325"/>
      <c r="AU552" s="193"/>
      <c r="AV552" s="193"/>
      <c r="AW552" s="193"/>
      <c r="AX552" s="194"/>
      <c r="AY552">
        <f t="shared" si="85"/>
        <v>0</v>
      </c>
    </row>
    <row r="553" spans="1:51" ht="23.25" hidden="1" customHeight="1" x14ac:dyDescent="0.15">
      <c r="A553" s="175"/>
      <c r="B553" s="172"/>
      <c r="C553" s="166"/>
      <c r="D553" s="172"/>
      <c r="E553" s="326"/>
      <c r="F553" s="327"/>
      <c r="G553" s="98"/>
      <c r="H553" s="99"/>
      <c r="I553" s="99"/>
      <c r="J553" s="99"/>
      <c r="K553" s="99"/>
      <c r="L553" s="99"/>
      <c r="M553" s="99"/>
      <c r="N553" s="99"/>
      <c r="O553" s="99"/>
      <c r="P553" s="99"/>
      <c r="Q553" s="99"/>
      <c r="R553" s="99"/>
      <c r="S553" s="99"/>
      <c r="T553" s="99"/>
      <c r="U553" s="99"/>
      <c r="V553" s="99"/>
      <c r="W553" s="99"/>
      <c r="X553" s="100"/>
      <c r="Y553" s="195" t="s">
        <v>68</v>
      </c>
      <c r="Z553" s="196"/>
      <c r="AA553" s="197"/>
      <c r="AB553" s="564" t="s">
        <v>69</v>
      </c>
      <c r="AC553" s="564"/>
      <c r="AD553" s="564"/>
      <c r="AE553" s="324"/>
      <c r="AF553" s="193"/>
      <c r="AG553" s="193"/>
      <c r="AH553" s="325"/>
      <c r="AI553" s="324"/>
      <c r="AJ553" s="193"/>
      <c r="AK553" s="193"/>
      <c r="AL553" s="193"/>
      <c r="AM553" s="324"/>
      <c r="AN553" s="193"/>
      <c r="AO553" s="193"/>
      <c r="AP553" s="325"/>
      <c r="AQ553" s="324"/>
      <c r="AR553" s="193"/>
      <c r="AS553" s="193"/>
      <c r="AT553" s="325"/>
      <c r="AU553" s="193"/>
      <c r="AV553" s="193"/>
      <c r="AW553" s="193"/>
      <c r="AX553" s="194"/>
      <c r="AY553">
        <f t="shared" si="85"/>
        <v>0</v>
      </c>
    </row>
    <row r="554" spans="1:51" ht="18.75" hidden="1" customHeight="1" x14ac:dyDescent="0.15">
      <c r="A554" s="175"/>
      <c r="B554" s="172"/>
      <c r="C554" s="166"/>
      <c r="D554" s="172"/>
      <c r="E554" s="326" t="s">
        <v>132</v>
      </c>
      <c r="F554" s="327"/>
      <c r="G554" s="328" t="s">
        <v>133</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57</v>
      </c>
      <c r="AC554" s="118"/>
      <c r="AD554" s="119"/>
      <c r="AE554" s="316" t="s">
        <v>134</v>
      </c>
      <c r="AF554" s="317"/>
      <c r="AG554" s="317"/>
      <c r="AH554" s="318"/>
      <c r="AI554" s="319" t="s">
        <v>135</v>
      </c>
      <c r="AJ554" s="319"/>
      <c r="AK554" s="319"/>
      <c r="AL554" s="143"/>
      <c r="AM554" s="319" t="s">
        <v>136</v>
      </c>
      <c r="AN554" s="319"/>
      <c r="AO554" s="319"/>
      <c r="AP554" s="143"/>
      <c r="AQ554" s="143" t="s">
        <v>59</v>
      </c>
      <c r="AR554" s="118"/>
      <c r="AS554" s="118"/>
      <c r="AT554" s="119"/>
      <c r="AU554" s="124" t="s">
        <v>60</v>
      </c>
      <c r="AV554" s="124"/>
      <c r="AW554" s="124"/>
      <c r="AX554" s="125"/>
      <c r="AY554">
        <f>COUNTA($G$556)</f>
        <v>0</v>
      </c>
    </row>
    <row r="555" spans="1:51" ht="18.75" hidden="1" customHeight="1" x14ac:dyDescent="0.15">
      <c r="A555" s="175"/>
      <c r="B555" s="172"/>
      <c r="C555" s="166"/>
      <c r="D555" s="172"/>
      <c r="E555" s="326"/>
      <c r="F555" s="327"/>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61</v>
      </c>
      <c r="AH555" s="122"/>
      <c r="AI555" s="320"/>
      <c r="AJ555" s="320"/>
      <c r="AK555" s="320"/>
      <c r="AL555" s="142"/>
      <c r="AM555" s="320"/>
      <c r="AN555" s="320"/>
      <c r="AO555" s="320"/>
      <c r="AP555" s="142"/>
      <c r="AQ555" s="235"/>
      <c r="AR555" s="186"/>
      <c r="AS555" s="121" t="s">
        <v>61</v>
      </c>
      <c r="AT555" s="122"/>
      <c r="AU555" s="186"/>
      <c r="AV555" s="186"/>
      <c r="AW555" s="121" t="s">
        <v>62</v>
      </c>
      <c r="AX555" s="181"/>
      <c r="AY555">
        <f>$AY$554</f>
        <v>0</v>
      </c>
    </row>
    <row r="556" spans="1:51" ht="23.25" hidden="1" customHeight="1" x14ac:dyDescent="0.15">
      <c r="A556" s="175"/>
      <c r="B556" s="172"/>
      <c r="C556" s="166"/>
      <c r="D556" s="172"/>
      <c r="E556" s="326"/>
      <c r="F556" s="327"/>
      <c r="G556" s="92"/>
      <c r="H556" s="93"/>
      <c r="I556" s="93"/>
      <c r="J556" s="93"/>
      <c r="K556" s="93"/>
      <c r="L556" s="93"/>
      <c r="M556" s="93"/>
      <c r="N556" s="93"/>
      <c r="O556" s="93"/>
      <c r="P556" s="93"/>
      <c r="Q556" s="93"/>
      <c r="R556" s="93"/>
      <c r="S556" s="93"/>
      <c r="T556" s="93"/>
      <c r="U556" s="93"/>
      <c r="V556" s="93"/>
      <c r="W556" s="93"/>
      <c r="X556" s="94"/>
      <c r="Y556" s="187" t="s">
        <v>65</v>
      </c>
      <c r="Z556" s="188"/>
      <c r="AA556" s="189"/>
      <c r="AB556" s="199"/>
      <c r="AC556" s="199"/>
      <c r="AD556" s="199"/>
      <c r="AE556" s="324"/>
      <c r="AF556" s="193"/>
      <c r="AG556" s="193"/>
      <c r="AH556" s="193"/>
      <c r="AI556" s="324"/>
      <c r="AJ556" s="193"/>
      <c r="AK556" s="193"/>
      <c r="AL556" s="193"/>
      <c r="AM556" s="324"/>
      <c r="AN556" s="193"/>
      <c r="AO556" s="193"/>
      <c r="AP556" s="325"/>
      <c r="AQ556" s="324"/>
      <c r="AR556" s="193"/>
      <c r="AS556" s="193"/>
      <c r="AT556" s="325"/>
      <c r="AU556" s="193"/>
      <c r="AV556" s="193"/>
      <c r="AW556" s="193"/>
      <c r="AX556" s="194"/>
      <c r="AY556">
        <f t="shared" ref="AY556:AY558" si="86">$AY$554</f>
        <v>0</v>
      </c>
    </row>
    <row r="557" spans="1:51" ht="23.25" hidden="1" customHeight="1" x14ac:dyDescent="0.15">
      <c r="A557" s="175"/>
      <c r="B557" s="172"/>
      <c r="C557" s="166"/>
      <c r="D557" s="172"/>
      <c r="E557" s="326"/>
      <c r="F557" s="327"/>
      <c r="G557" s="95"/>
      <c r="H557" s="96"/>
      <c r="I557" s="96"/>
      <c r="J557" s="96"/>
      <c r="K557" s="96"/>
      <c r="L557" s="96"/>
      <c r="M557" s="96"/>
      <c r="N557" s="96"/>
      <c r="O557" s="96"/>
      <c r="P557" s="96"/>
      <c r="Q557" s="96"/>
      <c r="R557" s="96"/>
      <c r="S557" s="96"/>
      <c r="T557" s="96"/>
      <c r="U557" s="96"/>
      <c r="V557" s="96"/>
      <c r="W557" s="96"/>
      <c r="X557" s="97"/>
      <c r="Y557" s="195" t="s">
        <v>67</v>
      </c>
      <c r="Z557" s="196"/>
      <c r="AA557" s="197"/>
      <c r="AB557" s="191"/>
      <c r="AC557" s="191"/>
      <c r="AD557" s="191"/>
      <c r="AE557" s="324"/>
      <c r="AF557" s="193"/>
      <c r="AG557" s="193"/>
      <c r="AH557" s="325"/>
      <c r="AI557" s="324"/>
      <c r="AJ557" s="193"/>
      <c r="AK557" s="193"/>
      <c r="AL557" s="193"/>
      <c r="AM557" s="324"/>
      <c r="AN557" s="193"/>
      <c r="AO557" s="193"/>
      <c r="AP557" s="325"/>
      <c r="AQ557" s="324"/>
      <c r="AR557" s="193"/>
      <c r="AS557" s="193"/>
      <c r="AT557" s="325"/>
      <c r="AU557" s="193"/>
      <c r="AV557" s="193"/>
      <c r="AW557" s="193"/>
      <c r="AX557" s="194"/>
      <c r="AY557">
        <f t="shared" si="86"/>
        <v>0</v>
      </c>
    </row>
    <row r="558" spans="1:51" ht="23.25" hidden="1" customHeight="1" x14ac:dyDescent="0.15">
      <c r="A558" s="175"/>
      <c r="B558" s="172"/>
      <c r="C558" s="166"/>
      <c r="D558" s="172"/>
      <c r="E558" s="326"/>
      <c r="F558" s="327"/>
      <c r="G558" s="98"/>
      <c r="H558" s="99"/>
      <c r="I558" s="99"/>
      <c r="J558" s="99"/>
      <c r="K558" s="99"/>
      <c r="L558" s="99"/>
      <c r="M558" s="99"/>
      <c r="N558" s="99"/>
      <c r="O558" s="99"/>
      <c r="P558" s="99"/>
      <c r="Q558" s="99"/>
      <c r="R558" s="99"/>
      <c r="S558" s="99"/>
      <c r="T558" s="99"/>
      <c r="U558" s="99"/>
      <c r="V558" s="99"/>
      <c r="W558" s="99"/>
      <c r="X558" s="100"/>
      <c r="Y558" s="195" t="s">
        <v>68</v>
      </c>
      <c r="Z558" s="196"/>
      <c r="AA558" s="197"/>
      <c r="AB558" s="564" t="s">
        <v>69</v>
      </c>
      <c r="AC558" s="564"/>
      <c r="AD558" s="564"/>
      <c r="AE558" s="324"/>
      <c r="AF558" s="193"/>
      <c r="AG558" s="193"/>
      <c r="AH558" s="325"/>
      <c r="AI558" s="324"/>
      <c r="AJ558" s="193"/>
      <c r="AK558" s="193"/>
      <c r="AL558" s="193"/>
      <c r="AM558" s="324"/>
      <c r="AN558" s="193"/>
      <c r="AO558" s="193"/>
      <c r="AP558" s="325"/>
      <c r="AQ558" s="324"/>
      <c r="AR558" s="193"/>
      <c r="AS558" s="193"/>
      <c r="AT558" s="325"/>
      <c r="AU558" s="193"/>
      <c r="AV558" s="193"/>
      <c r="AW558" s="193"/>
      <c r="AX558" s="194"/>
      <c r="AY558">
        <f t="shared" si="86"/>
        <v>0</v>
      </c>
    </row>
    <row r="559" spans="1:51" ht="18.75" hidden="1" customHeight="1" x14ac:dyDescent="0.15">
      <c r="A559" s="175"/>
      <c r="B559" s="172"/>
      <c r="C559" s="166"/>
      <c r="D559" s="172"/>
      <c r="E559" s="326" t="s">
        <v>132</v>
      </c>
      <c r="F559" s="327"/>
      <c r="G559" s="328" t="s">
        <v>133</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57</v>
      </c>
      <c r="AC559" s="118"/>
      <c r="AD559" s="119"/>
      <c r="AE559" s="316" t="s">
        <v>134</v>
      </c>
      <c r="AF559" s="317"/>
      <c r="AG559" s="317"/>
      <c r="AH559" s="318"/>
      <c r="AI559" s="319" t="s">
        <v>135</v>
      </c>
      <c r="AJ559" s="319"/>
      <c r="AK559" s="319"/>
      <c r="AL559" s="143"/>
      <c r="AM559" s="319" t="s">
        <v>136</v>
      </c>
      <c r="AN559" s="319"/>
      <c r="AO559" s="319"/>
      <c r="AP559" s="143"/>
      <c r="AQ559" s="143" t="s">
        <v>59</v>
      </c>
      <c r="AR559" s="118"/>
      <c r="AS559" s="118"/>
      <c r="AT559" s="119"/>
      <c r="AU559" s="124" t="s">
        <v>60</v>
      </c>
      <c r="AV559" s="124"/>
      <c r="AW559" s="124"/>
      <c r="AX559" s="125"/>
      <c r="AY559">
        <f>COUNTA($G$561)</f>
        <v>0</v>
      </c>
    </row>
    <row r="560" spans="1:51" ht="18.75" hidden="1" customHeight="1" x14ac:dyDescent="0.15">
      <c r="A560" s="175"/>
      <c r="B560" s="172"/>
      <c r="C560" s="166"/>
      <c r="D560" s="172"/>
      <c r="E560" s="326"/>
      <c r="F560" s="327"/>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61</v>
      </c>
      <c r="AH560" s="122"/>
      <c r="AI560" s="320"/>
      <c r="AJ560" s="320"/>
      <c r="AK560" s="320"/>
      <c r="AL560" s="142"/>
      <c r="AM560" s="320"/>
      <c r="AN560" s="320"/>
      <c r="AO560" s="320"/>
      <c r="AP560" s="142"/>
      <c r="AQ560" s="235"/>
      <c r="AR560" s="186"/>
      <c r="AS560" s="121" t="s">
        <v>61</v>
      </c>
      <c r="AT560" s="122"/>
      <c r="AU560" s="186"/>
      <c r="AV560" s="186"/>
      <c r="AW560" s="121" t="s">
        <v>62</v>
      </c>
      <c r="AX560" s="181"/>
      <c r="AY560">
        <f>$AY$559</f>
        <v>0</v>
      </c>
    </row>
    <row r="561" spans="1:51" ht="23.25" hidden="1" customHeight="1" x14ac:dyDescent="0.15">
      <c r="A561" s="175"/>
      <c r="B561" s="172"/>
      <c r="C561" s="166"/>
      <c r="D561" s="172"/>
      <c r="E561" s="326"/>
      <c r="F561" s="327"/>
      <c r="G561" s="92"/>
      <c r="H561" s="93"/>
      <c r="I561" s="93"/>
      <c r="J561" s="93"/>
      <c r="K561" s="93"/>
      <c r="L561" s="93"/>
      <c r="M561" s="93"/>
      <c r="N561" s="93"/>
      <c r="O561" s="93"/>
      <c r="P561" s="93"/>
      <c r="Q561" s="93"/>
      <c r="R561" s="93"/>
      <c r="S561" s="93"/>
      <c r="T561" s="93"/>
      <c r="U561" s="93"/>
      <c r="V561" s="93"/>
      <c r="W561" s="93"/>
      <c r="X561" s="94"/>
      <c r="Y561" s="187" t="s">
        <v>65</v>
      </c>
      <c r="Z561" s="188"/>
      <c r="AA561" s="189"/>
      <c r="AB561" s="199"/>
      <c r="AC561" s="199"/>
      <c r="AD561" s="199"/>
      <c r="AE561" s="324"/>
      <c r="AF561" s="193"/>
      <c r="AG561" s="193"/>
      <c r="AH561" s="193"/>
      <c r="AI561" s="324"/>
      <c r="AJ561" s="193"/>
      <c r="AK561" s="193"/>
      <c r="AL561" s="193"/>
      <c r="AM561" s="324"/>
      <c r="AN561" s="193"/>
      <c r="AO561" s="193"/>
      <c r="AP561" s="325"/>
      <c r="AQ561" s="324"/>
      <c r="AR561" s="193"/>
      <c r="AS561" s="193"/>
      <c r="AT561" s="325"/>
      <c r="AU561" s="193"/>
      <c r="AV561" s="193"/>
      <c r="AW561" s="193"/>
      <c r="AX561" s="194"/>
      <c r="AY561">
        <f t="shared" ref="AY561:AY563" si="87">$AY$559</f>
        <v>0</v>
      </c>
    </row>
    <row r="562" spans="1:51" ht="23.25" hidden="1" customHeight="1" x14ac:dyDescent="0.15">
      <c r="A562" s="175"/>
      <c r="B562" s="172"/>
      <c r="C562" s="166"/>
      <c r="D562" s="172"/>
      <c r="E562" s="326"/>
      <c r="F562" s="327"/>
      <c r="G562" s="95"/>
      <c r="H562" s="96"/>
      <c r="I562" s="96"/>
      <c r="J562" s="96"/>
      <c r="K562" s="96"/>
      <c r="L562" s="96"/>
      <c r="M562" s="96"/>
      <c r="N562" s="96"/>
      <c r="O562" s="96"/>
      <c r="P562" s="96"/>
      <c r="Q562" s="96"/>
      <c r="R562" s="96"/>
      <c r="S562" s="96"/>
      <c r="T562" s="96"/>
      <c r="U562" s="96"/>
      <c r="V562" s="96"/>
      <c r="W562" s="96"/>
      <c r="X562" s="97"/>
      <c r="Y562" s="195" t="s">
        <v>67</v>
      </c>
      <c r="Z562" s="196"/>
      <c r="AA562" s="197"/>
      <c r="AB562" s="191"/>
      <c r="AC562" s="191"/>
      <c r="AD562" s="191"/>
      <c r="AE562" s="324"/>
      <c r="AF562" s="193"/>
      <c r="AG562" s="193"/>
      <c r="AH562" s="325"/>
      <c r="AI562" s="324"/>
      <c r="AJ562" s="193"/>
      <c r="AK562" s="193"/>
      <c r="AL562" s="193"/>
      <c r="AM562" s="324"/>
      <c r="AN562" s="193"/>
      <c r="AO562" s="193"/>
      <c r="AP562" s="325"/>
      <c r="AQ562" s="324"/>
      <c r="AR562" s="193"/>
      <c r="AS562" s="193"/>
      <c r="AT562" s="325"/>
      <c r="AU562" s="193"/>
      <c r="AV562" s="193"/>
      <c r="AW562" s="193"/>
      <c r="AX562" s="194"/>
      <c r="AY562">
        <f t="shared" si="87"/>
        <v>0</v>
      </c>
    </row>
    <row r="563" spans="1:51" ht="23.25" hidden="1" customHeight="1" x14ac:dyDescent="0.15">
      <c r="A563" s="175"/>
      <c r="B563" s="172"/>
      <c r="C563" s="166"/>
      <c r="D563" s="172"/>
      <c r="E563" s="326"/>
      <c r="F563" s="327"/>
      <c r="G563" s="98"/>
      <c r="H563" s="99"/>
      <c r="I563" s="99"/>
      <c r="J563" s="99"/>
      <c r="K563" s="99"/>
      <c r="L563" s="99"/>
      <c r="M563" s="99"/>
      <c r="N563" s="99"/>
      <c r="O563" s="99"/>
      <c r="P563" s="99"/>
      <c r="Q563" s="99"/>
      <c r="R563" s="99"/>
      <c r="S563" s="99"/>
      <c r="T563" s="99"/>
      <c r="U563" s="99"/>
      <c r="V563" s="99"/>
      <c r="W563" s="99"/>
      <c r="X563" s="100"/>
      <c r="Y563" s="195" t="s">
        <v>68</v>
      </c>
      <c r="Z563" s="196"/>
      <c r="AA563" s="197"/>
      <c r="AB563" s="564" t="s">
        <v>69</v>
      </c>
      <c r="AC563" s="564"/>
      <c r="AD563" s="564"/>
      <c r="AE563" s="324"/>
      <c r="AF563" s="193"/>
      <c r="AG563" s="193"/>
      <c r="AH563" s="325"/>
      <c r="AI563" s="324"/>
      <c r="AJ563" s="193"/>
      <c r="AK563" s="193"/>
      <c r="AL563" s="193"/>
      <c r="AM563" s="324"/>
      <c r="AN563" s="193"/>
      <c r="AO563" s="193"/>
      <c r="AP563" s="325"/>
      <c r="AQ563" s="324"/>
      <c r="AR563" s="193"/>
      <c r="AS563" s="193"/>
      <c r="AT563" s="325"/>
      <c r="AU563" s="193"/>
      <c r="AV563" s="193"/>
      <c r="AW563" s="193"/>
      <c r="AX563" s="194"/>
      <c r="AY563">
        <f t="shared" si="87"/>
        <v>0</v>
      </c>
    </row>
    <row r="564" spans="1:51" ht="18.75" hidden="1" customHeight="1" x14ac:dyDescent="0.15">
      <c r="A564" s="175"/>
      <c r="B564" s="172"/>
      <c r="C564" s="166"/>
      <c r="D564" s="172"/>
      <c r="E564" s="326" t="s">
        <v>137</v>
      </c>
      <c r="F564" s="327"/>
      <c r="G564" s="328" t="s">
        <v>138</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57</v>
      </c>
      <c r="AC564" s="118"/>
      <c r="AD564" s="119"/>
      <c r="AE564" s="316" t="s">
        <v>134</v>
      </c>
      <c r="AF564" s="317"/>
      <c r="AG564" s="317"/>
      <c r="AH564" s="318"/>
      <c r="AI564" s="319" t="s">
        <v>135</v>
      </c>
      <c r="AJ564" s="319"/>
      <c r="AK564" s="319"/>
      <c r="AL564" s="143"/>
      <c r="AM564" s="319" t="s">
        <v>136</v>
      </c>
      <c r="AN564" s="319"/>
      <c r="AO564" s="319"/>
      <c r="AP564" s="143"/>
      <c r="AQ564" s="143" t="s">
        <v>59</v>
      </c>
      <c r="AR564" s="118"/>
      <c r="AS564" s="118"/>
      <c r="AT564" s="119"/>
      <c r="AU564" s="124" t="s">
        <v>60</v>
      </c>
      <c r="AV564" s="124"/>
      <c r="AW564" s="124"/>
      <c r="AX564" s="125"/>
      <c r="AY564">
        <f>COUNTA($G$566)</f>
        <v>0</v>
      </c>
    </row>
    <row r="565" spans="1:51" ht="18.75" hidden="1" customHeight="1" x14ac:dyDescent="0.15">
      <c r="A565" s="175"/>
      <c r="B565" s="172"/>
      <c r="C565" s="166"/>
      <c r="D565" s="172"/>
      <c r="E565" s="326"/>
      <c r="F565" s="327"/>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61</v>
      </c>
      <c r="AH565" s="122"/>
      <c r="AI565" s="320"/>
      <c r="AJ565" s="320"/>
      <c r="AK565" s="320"/>
      <c r="AL565" s="142"/>
      <c r="AM565" s="320"/>
      <c r="AN565" s="320"/>
      <c r="AO565" s="320"/>
      <c r="AP565" s="142"/>
      <c r="AQ565" s="235"/>
      <c r="AR565" s="186"/>
      <c r="AS565" s="121" t="s">
        <v>61</v>
      </c>
      <c r="AT565" s="122"/>
      <c r="AU565" s="186"/>
      <c r="AV565" s="186"/>
      <c r="AW565" s="121" t="s">
        <v>62</v>
      </c>
      <c r="AX565" s="181"/>
      <c r="AY565">
        <f>$AY$564</f>
        <v>0</v>
      </c>
    </row>
    <row r="566" spans="1:51" ht="23.25" hidden="1" customHeight="1" x14ac:dyDescent="0.15">
      <c r="A566" s="175"/>
      <c r="B566" s="172"/>
      <c r="C566" s="166"/>
      <c r="D566" s="172"/>
      <c r="E566" s="326"/>
      <c r="F566" s="327"/>
      <c r="G566" s="92"/>
      <c r="H566" s="93"/>
      <c r="I566" s="93"/>
      <c r="J566" s="93"/>
      <c r="K566" s="93"/>
      <c r="L566" s="93"/>
      <c r="M566" s="93"/>
      <c r="N566" s="93"/>
      <c r="O566" s="93"/>
      <c r="P566" s="93"/>
      <c r="Q566" s="93"/>
      <c r="R566" s="93"/>
      <c r="S566" s="93"/>
      <c r="T566" s="93"/>
      <c r="U566" s="93"/>
      <c r="V566" s="93"/>
      <c r="W566" s="93"/>
      <c r="X566" s="94"/>
      <c r="Y566" s="187" t="s">
        <v>65</v>
      </c>
      <c r="Z566" s="188"/>
      <c r="AA566" s="189"/>
      <c r="AB566" s="199"/>
      <c r="AC566" s="199"/>
      <c r="AD566" s="199"/>
      <c r="AE566" s="324"/>
      <c r="AF566" s="193"/>
      <c r="AG566" s="193"/>
      <c r="AH566" s="193"/>
      <c r="AI566" s="324"/>
      <c r="AJ566" s="193"/>
      <c r="AK566" s="193"/>
      <c r="AL566" s="193"/>
      <c r="AM566" s="324"/>
      <c r="AN566" s="193"/>
      <c r="AO566" s="193"/>
      <c r="AP566" s="325"/>
      <c r="AQ566" s="324"/>
      <c r="AR566" s="193"/>
      <c r="AS566" s="193"/>
      <c r="AT566" s="325"/>
      <c r="AU566" s="193"/>
      <c r="AV566" s="193"/>
      <c r="AW566" s="193"/>
      <c r="AX566" s="194"/>
      <c r="AY566">
        <f t="shared" ref="AY566:AY568" si="88">$AY$564</f>
        <v>0</v>
      </c>
    </row>
    <row r="567" spans="1:51" ht="23.25" hidden="1" customHeight="1" x14ac:dyDescent="0.15">
      <c r="A567" s="175"/>
      <c r="B567" s="172"/>
      <c r="C567" s="166"/>
      <c r="D567" s="172"/>
      <c r="E567" s="326"/>
      <c r="F567" s="327"/>
      <c r="G567" s="95"/>
      <c r="H567" s="96"/>
      <c r="I567" s="96"/>
      <c r="J567" s="96"/>
      <c r="K567" s="96"/>
      <c r="L567" s="96"/>
      <c r="M567" s="96"/>
      <c r="N567" s="96"/>
      <c r="O567" s="96"/>
      <c r="P567" s="96"/>
      <c r="Q567" s="96"/>
      <c r="R567" s="96"/>
      <c r="S567" s="96"/>
      <c r="T567" s="96"/>
      <c r="U567" s="96"/>
      <c r="V567" s="96"/>
      <c r="W567" s="96"/>
      <c r="X567" s="97"/>
      <c r="Y567" s="195" t="s">
        <v>67</v>
      </c>
      <c r="Z567" s="196"/>
      <c r="AA567" s="197"/>
      <c r="AB567" s="191"/>
      <c r="AC567" s="191"/>
      <c r="AD567" s="191"/>
      <c r="AE567" s="324"/>
      <c r="AF567" s="193"/>
      <c r="AG567" s="193"/>
      <c r="AH567" s="325"/>
      <c r="AI567" s="324"/>
      <c r="AJ567" s="193"/>
      <c r="AK567" s="193"/>
      <c r="AL567" s="193"/>
      <c r="AM567" s="324"/>
      <c r="AN567" s="193"/>
      <c r="AO567" s="193"/>
      <c r="AP567" s="325"/>
      <c r="AQ567" s="324"/>
      <c r="AR567" s="193"/>
      <c r="AS567" s="193"/>
      <c r="AT567" s="325"/>
      <c r="AU567" s="193"/>
      <c r="AV567" s="193"/>
      <c r="AW567" s="193"/>
      <c r="AX567" s="194"/>
      <c r="AY567">
        <f t="shared" si="88"/>
        <v>0</v>
      </c>
    </row>
    <row r="568" spans="1:51" ht="23.25" hidden="1" customHeight="1" x14ac:dyDescent="0.15">
      <c r="A568" s="175"/>
      <c r="B568" s="172"/>
      <c r="C568" s="166"/>
      <c r="D568" s="172"/>
      <c r="E568" s="326"/>
      <c r="F568" s="327"/>
      <c r="G568" s="98"/>
      <c r="H568" s="99"/>
      <c r="I568" s="99"/>
      <c r="J568" s="99"/>
      <c r="K568" s="99"/>
      <c r="L568" s="99"/>
      <c r="M568" s="99"/>
      <c r="N568" s="99"/>
      <c r="O568" s="99"/>
      <c r="P568" s="99"/>
      <c r="Q568" s="99"/>
      <c r="R568" s="99"/>
      <c r="S568" s="99"/>
      <c r="T568" s="99"/>
      <c r="U568" s="99"/>
      <c r="V568" s="99"/>
      <c r="W568" s="99"/>
      <c r="X568" s="100"/>
      <c r="Y568" s="195" t="s">
        <v>68</v>
      </c>
      <c r="Z568" s="196"/>
      <c r="AA568" s="197"/>
      <c r="AB568" s="564" t="s">
        <v>69</v>
      </c>
      <c r="AC568" s="564"/>
      <c r="AD568" s="564"/>
      <c r="AE568" s="324"/>
      <c r="AF568" s="193"/>
      <c r="AG568" s="193"/>
      <c r="AH568" s="325"/>
      <c r="AI568" s="324"/>
      <c r="AJ568" s="193"/>
      <c r="AK568" s="193"/>
      <c r="AL568" s="193"/>
      <c r="AM568" s="324"/>
      <c r="AN568" s="193"/>
      <c r="AO568" s="193"/>
      <c r="AP568" s="325"/>
      <c r="AQ568" s="324"/>
      <c r="AR568" s="193"/>
      <c r="AS568" s="193"/>
      <c r="AT568" s="325"/>
      <c r="AU568" s="193"/>
      <c r="AV568" s="193"/>
      <c r="AW568" s="193"/>
      <c r="AX568" s="194"/>
      <c r="AY568">
        <f t="shared" si="88"/>
        <v>0</v>
      </c>
    </row>
    <row r="569" spans="1:51" ht="18.75" hidden="1" customHeight="1" x14ac:dyDescent="0.15">
      <c r="A569" s="175"/>
      <c r="B569" s="172"/>
      <c r="C569" s="166"/>
      <c r="D569" s="172"/>
      <c r="E569" s="326" t="s">
        <v>137</v>
      </c>
      <c r="F569" s="327"/>
      <c r="G569" s="328" t="s">
        <v>138</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57</v>
      </c>
      <c r="AC569" s="118"/>
      <c r="AD569" s="119"/>
      <c r="AE569" s="316" t="s">
        <v>134</v>
      </c>
      <c r="AF569" s="317"/>
      <c r="AG569" s="317"/>
      <c r="AH569" s="318"/>
      <c r="AI569" s="319" t="s">
        <v>135</v>
      </c>
      <c r="AJ569" s="319"/>
      <c r="AK569" s="319"/>
      <c r="AL569" s="143"/>
      <c r="AM569" s="319" t="s">
        <v>136</v>
      </c>
      <c r="AN569" s="319"/>
      <c r="AO569" s="319"/>
      <c r="AP569" s="143"/>
      <c r="AQ569" s="143" t="s">
        <v>59</v>
      </c>
      <c r="AR569" s="118"/>
      <c r="AS569" s="118"/>
      <c r="AT569" s="119"/>
      <c r="AU569" s="124" t="s">
        <v>60</v>
      </c>
      <c r="AV569" s="124"/>
      <c r="AW569" s="124"/>
      <c r="AX569" s="125"/>
      <c r="AY569">
        <f>COUNTA($G$571)</f>
        <v>0</v>
      </c>
    </row>
    <row r="570" spans="1:51" ht="18.75" hidden="1" customHeight="1" x14ac:dyDescent="0.15">
      <c r="A570" s="175"/>
      <c r="B570" s="172"/>
      <c r="C570" s="166"/>
      <c r="D570" s="172"/>
      <c r="E570" s="326"/>
      <c r="F570" s="327"/>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61</v>
      </c>
      <c r="AH570" s="122"/>
      <c r="AI570" s="320"/>
      <c r="AJ570" s="320"/>
      <c r="AK570" s="320"/>
      <c r="AL570" s="142"/>
      <c r="AM570" s="320"/>
      <c r="AN570" s="320"/>
      <c r="AO570" s="320"/>
      <c r="AP570" s="142"/>
      <c r="AQ570" s="235"/>
      <c r="AR570" s="186"/>
      <c r="AS570" s="121" t="s">
        <v>61</v>
      </c>
      <c r="AT570" s="122"/>
      <c r="AU570" s="186"/>
      <c r="AV570" s="186"/>
      <c r="AW570" s="121" t="s">
        <v>62</v>
      </c>
      <c r="AX570" s="181"/>
      <c r="AY570">
        <f>$AY$569</f>
        <v>0</v>
      </c>
    </row>
    <row r="571" spans="1:51" ht="23.25" hidden="1" customHeight="1" x14ac:dyDescent="0.15">
      <c r="A571" s="175"/>
      <c r="B571" s="172"/>
      <c r="C571" s="166"/>
      <c r="D571" s="172"/>
      <c r="E571" s="326"/>
      <c r="F571" s="327"/>
      <c r="G571" s="92"/>
      <c r="H571" s="93"/>
      <c r="I571" s="93"/>
      <c r="J571" s="93"/>
      <c r="K571" s="93"/>
      <c r="L571" s="93"/>
      <c r="M571" s="93"/>
      <c r="N571" s="93"/>
      <c r="O571" s="93"/>
      <c r="P571" s="93"/>
      <c r="Q571" s="93"/>
      <c r="R571" s="93"/>
      <c r="S571" s="93"/>
      <c r="T571" s="93"/>
      <c r="U571" s="93"/>
      <c r="V571" s="93"/>
      <c r="W571" s="93"/>
      <c r="X571" s="94"/>
      <c r="Y571" s="187" t="s">
        <v>65</v>
      </c>
      <c r="Z571" s="188"/>
      <c r="AA571" s="189"/>
      <c r="AB571" s="199"/>
      <c r="AC571" s="199"/>
      <c r="AD571" s="199"/>
      <c r="AE571" s="324"/>
      <c r="AF571" s="193"/>
      <c r="AG571" s="193"/>
      <c r="AH571" s="193"/>
      <c r="AI571" s="324"/>
      <c r="AJ571" s="193"/>
      <c r="AK571" s="193"/>
      <c r="AL571" s="193"/>
      <c r="AM571" s="324"/>
      <c r="AN571" s="193"/>
      <c r="AO571" s="193"/>
      <c r="AP571" s="325"/>
      <c r="AQ571" s="324"/>
      <c r="AR571" s="193"/>
      <c r="AS571" s="193"/>
      <c r="AT571" s="325"/>
      <c r="AU571" s="193"/>
      <c r="AV571" s="193"/>
      <c r="AW571" s="193"/>
      <c r="AX571" s="194"/>
      <c r="AY571">
        <f t="shared" ref="AY571:AY573" si="89">$AY$569</f>
        <v>0</v>
      </c>
    </row>
    <row r="572" spans="1:51" ht="23.25" hidden="1" customHeight="1" x14ac:dyDescent="0.15">
      <c r="A572" s="175"/>
      <c r="B572" s="172"/>
      <c r="C572" s="166"/>
      <c r="D572" s="172"/>
      <c r="E572" s="326"/>
      <c r="F572" s="327"/>
      <c r="G572" s="95"/>
      <c r="H572" s="96"/>
      <c r="I572" s="96"/>
      <c r="J572" s="96"/>
      <c r="K572" s="96"/>
      <c r="L572" s="96"/>
      <c r="M572" s="96"/>
      <c r="N572" s="96"/>
      <c r="O572" s="96"/>
      <c r="P572" s="96"/>
      <c r="Q572" s="96"/>
      <c r="R572" s="96"/>
      <c r="S572" s="96"/>
      <c r="T572" s="96"/>
      <c r="U572" s="96"/>
      <c r="V572" s="96"/>
      <c r="W572" s="96"/>
      <c r="X572" s="97"/>
      <c r="Y572" s="195" t="s">
        <v>67</v>
      </c>
      <c r="Z572" s="196"/>
      <c r="AA572" s="197"/>
      <c r="AB572" s="191"/>
      <c r="AC572" s="191"/>
      <c r="AD572" s="191"/>
      <c r="AE572" s="324"/>
      <c r="AF572" s="193"/>
      <c r="AG572" s="193"/>
      <c r="AH572" s="325"/>
      <c r="AI572" s="324"/>
      <c r="AJ572" s="193"/>
      <c r="AK572" s="193"/>
      <c r="AL572" s="193"/>
      <c r="AM572" s="324"/>
      <c r="AN572" s="193"/>
      <c r="AO572" s="193"/>
      <c r="AP572" s="325"/>
      <c r="AQ572" s="324"/>
      <c r="AR572" s="193"/>
      <c r="AS572" s="193"/>
      <c r="AT572" s="325"/>
      <c r="AU572" s="193"/>
      <c r="AV572" s="193"/>
      <c r="AW572" s="193"/>
      <c r="AX572" s="194"/>
      <c r="AY572">
        <f t="shared" si="89"/>
        <v>0</v>
      </c>
    </row>
    <row r="573" spans="1:51" ht="23.25" hidden="1" customHeight="1" x14ac:dyDescent="0.15">
      <c r="A573" s="175"/>
      <c r="B573" s="172"/>
      <c r="C573" s="166"/>
      <c r="D573" s="172"/>
      <c r="E573" s="326"/>
      <c r="F573" s="327"/>
      <c r="G573" s="98"/>
      <c r="H573" s="99"/>
      <c r="I573" s="99"/>
      <c r="J573" s="99"/>
      <c r="K573" s="99"/>
      <c r="L573" s="99"/>
      <c r="M573" s="99"/>
      <c r="N573" s="99"/>
      <c r="O573" s="99"/>
      <c r="P573" s="99"/>
      <c r="Q573" s="99"/>
      <c r="R573" s="99"/>
      <c r="S573" s="99"/>
      <c r="T573" s="99"/>
      <c r="U573" s="99"/>
      <c r="V573" s="99"/>
      <c r="W573" s="99"/>
      <c r="X573" s="100"/>
      <c r="Y573" s="195" t="s">
        <v>68</v>
      </c>
      <c r="Z573" s="196"/>
      <c r="AA573" s="197"/>
      <c r="AB573" s="564" t="s">
        <v>69</v>
      </c>
      <c r="AC573" s="564"/>
      <c r="AD573" s="564"/>
      <c r="AE573" s="324"/>
      <c r="AF573" s="193"/>
      <c r="AG573" s="193"/>
      <c r="AH573" s="325"/>
      <c r="AI573" s="324"/>
      <c r="AJ573" s="193"/>
      <c r="AK573" s="193"/>
      <c r="AL573" s="193"/>
      <c r="AM573" s="324"/>
      <c r="AN573" s="193"/>
      <c r="AO573" s="193"/>
      <c r="AP573" s="325"/>
      <c r="AQ573" s="324"/>
      <c r="AR573" s="193"/>
      <c r="AS573" s="193"/>
      <c r="AT573" s="325"/>
      <c r="AU573" s="193"/>
      <c r="AV573" s="193"/>
      <c r="AW573" s="193"/>
      <c r="AX573" s="194"/>
      <c r="AY573">
        <f t="shared" si="89"/>
        <v>0</v>
      </c>
    </row>
    <row r="574" spans="1:51" ht="18.75" hidden="1" customHeight="1" x14ac:dyDescent="0.15">
      <c r="A574" s="175"/>
      <c r="B574" s="172"/>
      <c r="C574" s="166"/>
      <c r="D574" s="172"/>
      <c r="E574" s="326" t="s">
        <v>137</v>
      </c>
      <c r="F574" s="327"/>
      <c r="G574" s="328" t="s">
        <v>138</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57</v>
      </c>
      <c r="AC574" s="118"/>
      <c r="AD574" s="119"/>
      <c r="AE574" s="316" t="s">
        <v>134</v>
      </c>
      <c r="AF574" s="317"/>
      <c r="AG574" s="317"/>
      <c r="AH574" s="318"/>
      <c r="AI574" s="319" t="s">
        <v>135</v>
      </c>
      <c r="AJ574" s="319"/>
      <c r="AK574" s="319"/>
      <c r="AL574" s="143"/>
      <c r="AM574" s="319" t="s">
        <v>136</v>
      </c>
      <c r="AN574" s="319"/>
      <c r="AO574" s="319"/>
      <c r="AP574" s="143"/>
      <c r="AQ574" s="143" t="s">
        <v>59</v>
      </c>
      <c r="AR574" s="118"/>
      <c r="AS574" s="118"/>
      <c r="AT574" s="119"/>
      <c r="AU574" s="124" t="s">
        <v>60</v>
      </c>
      <c r="AV574" s="124"/>
      <c r="AW574" s="124"/>
      <c r="AX574" s="125"/>
      <c r="AY574">
        <f>COUNTA($G$576)</f>
        <v>0</v>
      </c>
    </row>
    <row r="575" spans="1:51" ht="18.75" hidden="1" customHeight="1" x14ac:dyDescent="0.15">
      <c r="A575" s="175"/>
      <c r="B575" s="172"/>
      <c r="C575" s="166"/>
      <c r="D575" s="172"/>
      <c r="E575" s="326"/>
      <c r="F575" s="327"/>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61</v>
      </c>
      <c r="AH575" s="122"/>
      <c r="AI575" s="320"/>
      <c r="AJ575" s="320"/>
      <c r="AK575" s="320"/>
      <c r="AL575" s="142"/>
      <c r="AM575" s="320"/>
      <c r="AN575" s="320"/>
      <c r="AO575" s="320"/>
      <c r="AP575" s="142"/>
      <c r="AQ575" s="235"/>
      <c r="AR575" s="186"/>
      <c r="AS575" s="121" t="s">
        <v>61</v>
      </c>
      <c r="AT575" s="122"/>
      <c r="AU575" s="186"/>
      <c r="AV575" s="186"/>
      <c r="AW575" s="121" t="s">
        <v>62</v>
      </c>
      <c r="AX575" s="181"/>
      <c r="AY575">
        <f>$AY$574</f>
        <v>0</v>
      </c>
    </row>
    <row r="576" spans="1:51" ht="23.25" hidden="1" customHeight="1" x14ac:dyDescent="0.15">
      <c r="A576" s="175"/>
      <c r="B576" s="172"/>
      <c r="C576" s="166"/>
      <c r="D576" s="172"/>
      <c r="E576" s="326"/>
      <c r="F576" s="327"/>
      <c r="G576" s="92"/>
      <c r="H576" s="93"/>
      <c r="I576" s="93"/>
      <c r="J576" s="93"/>
      <c r="K576" s="93"/>
      <c r="L576" s="93"/>
      <c r="M576" s="93"/>
      <c r="N576" s="93"/>
      <c r="O576" s="93"/>
      <c r="P576" s="93"/>
      <c r="Q576" s="93"/>
      <c r="R576" s="93"/>
      <c r="S576" s="93"/>
      <c r="T576" s="93"/>
      <c r="U576" s="93"/>
      <c r="V576" s="93"/>
      <c r="W576" s="93"/>
      <c r="X576" s="94"/>
      <c r="Y576" s="187" t="s">
        <v>65</v>
      </c>
      <c r="Z576" s="188"/>
      <c r="AA576" s="189"/>
      <c r="AB576" s="199"/>
      <c r="AC576" s="199"/>
      <c r="AD576" s="199"/>
      <c r="AE576" s="324"/>
      <c r="AF576" s="193"/>
      <c r="AG576" s="193"/>
      <c r="AH576" s="193"/>
      <c r="AI576" s="324"/>
      <c r="AJ576" s="193"/>
      <c r="AK576" s="193"/>
      <c r="AL576" s="193"/>
      <c r="AM576" s="324"/>
      <c r="AN576" s="193"/>
      <c r="AO576" s="193"/>
      <c r="AP576" s="325"/>
      <c r="AQ576" s="324"/>
      <c r="AR576" s="193"/>
      <c r="AS576" s="193"/>
      <c r="AT576" s="325"/>
      <c r="AU576" s="193"/>
      <c r="AV576" s="193"/>
      <c r="AW576" s="193"/>
      <c r="AX576" s="194"/>
      <c r="AY576">
        <f t="shared" ref="AY576:AY578" si="90">$AY$574</f>
        <v>0</v>
      </c>
    </row>
    <row r="577" spans="1:51" ht="23.25" hidden="1" customHeight="1" x14ac:dyDescent="0.15">
      <c r="A577" s="175"/>
      <c r="B577" s="172"/>
      <c r="C577" s="166"/>
      <c r="D577" s="172"/>
      <c r="E577" s="326"/>
      <c r="F577" s="327"/>
      <c r="G577" s="95"/>
      <c r="H577" s="96"/>
      <c r="I577" s="96"/>
      <c r="J577" s="96"/>
      <c r="K577" s="96"/>
      <c r="L577" s="96"/>
      <c r="M577" s="96"/>
      <c r="N577" s="96"/>
      <c r="O577" s="96"/>
      <c r="P577" s="96"/>
      <c r="Q577" s="96"/>
      <c r="R577" s="96"/>
      <c r="S577" s="96"/>
      <c r="T577" s="96"/>
      <c r="U577" s="96"/>
      <c r="V577" s="96"/>
      <c r="W577" s="96"/>
      <c r="X577" s="97"/>
      <c r="Y577" s="195" t="s">
        <v>67</v>
      </c>
      <c r="Z577" s="196"/>
      <c r="AA577" s="197"/>
      <c r="AB577" s="191"/>
      <c r="AC577" s="191"/>
      <c r="AD577" s="191"/>
      <c r="AE577" s="324"/>
      <c r="AF577" s="193"/>
      <c r="AG577" s="193"/>
      <c r="AH577" s="325"/>
      <c r="AI577" s="324"/>
      <c r="AJ577" s="193"/>
      <c r="AK577" s="193"/>
      <c r="AL577" s="193"/>
      <c r="AM577" s="324"/>
      <c r="AN577" s="193"/>
      <c r="AO577" s="193"/>
      <c r="AP577" s="325"/>
      <c r="AQ577" s="324"/>
      <c r="AR577" s="193"/>
      <c r="AS577" s="193"/>
      <c r="AT577" s="325"/>
      <c r="AU577" s="193"/>
      <c r="AV577" s="193"/>
      <c r="AW577" s="193"/>
      <c r="AX577" s="194"/>
      <c r="AY577">
        <f t="shared" si="90"/>
        <v>0</v>
      </c>
    </row>
    <row r="578" spans="1:51" ht="23.25" hidden="1" customHeight="1" x14ac:dyDescent="0.15">
      <c r="A578" s="175"/>
      <c r="B578" s="172"/>
      <c r="C578" s="166"/>
      <c r="D578" s="172"/>
      <c r="E578" s="326"/>
      <c r="F578" s="327"/>
      <c r="G578" s="98"/>
      <c r="H578" s="99"/>
      <c r="I578" s="99"/>
      <c r="J578" s="99"/>
      <c r="K578" s="99"/>
      <c r="L578" s="99"/>
      <c r="M578" s="99"/>
      <c r="N578" s="99"/>
      <c r="O578" s="99"/>
      <c r="P578" s="99"/>
      <c r="Q578" s="99"/>
      <c r="R578" s="99"/>
      <c r="S578" s="99"/>
      <c r="T578" s="99"/>
      <c r="U578" s="99"/>
      <c r="V578" s="99"/>
      <c r="W578" s="99"/>
      <c r="X578" s="100"/>
      <c r="Y578" s="195" t="s">
        <v>68</v>
      </c>
      <c r="Z578" s="196"/>
      <c r="AA578" s="197"/>
      <c r="AB578" s="564" t="s">
        <v>69</v>
      </c>
      <c r="AC578" s="564"/>
      <c r="AD578" s="564"/>
      <c r="AE578" s="324"/>
      <c r="AF578" s="193"/>
      <c r="AG578" s="193"/>
      <c r="AH578" s="325"/>
      <c r="AI578" s="324"/>
      <c r="AJ578" s="193"/>
      <c r="AK578" s="193"/>
      <c r="AL578" s="193"/>
      <c r="AM578" s="324"/>
      <c r="AN578" s="193"/>
      <c r="AO578" s="193"/>
      <c r="AP578" s="325"/>
      <c r="AQ578" s="324"/>
      <c r="AR578" s="193"/>
      <c r="AS578" s="193"/>
      <c r="AT578" s="325"/>
      <c r="AU578" s="193"/>
      <c r="AV578" s="193"/>
      <c r="AW578" s="193"/>
      <c r="AX578" s="194"/>
      <c r="AY578">
        <f t="shared" si="90"/>
        <v>0</v>
      </c>
    </row>
    <row r="579" spans="1:51" ht="18.75" hidden="1" customHeight="1" x14ac:dyDescent="0.15">
      <c r="A579" s="175"/>
      <c r="B579" s="172"/>
      <c r="C579" s="166"/>
      <c r="D579" s="172"/>
      <c r="E579" s="326" t="s">
        <v>137</v>
      </c>
      <c r="F579" s="327"/>
      <c r="G579" s="328" t="s">
        <v>138</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57</v>
      </c>
      <c r="AC579" s="118"/>
      <c r="AD579" s="119"/>
      <c r="AE579" s="316" t="s">
        <v>134</v>
      </c>
      <c r="AF579" s="317"/>
      <c r="AG579" s="317"/>
      <c r="AH579" s="318"/>
      <c r="AI579" s="319" t="s">
        <v>135</v>
      </c>
      <c r="AJ579" s="319"/>
      <c r="AK579" s="319"/>
      <c r="AL579" s="143"/>
      <c r="AM579" s="319" t="s">
        <v>136</v>
      </c>
      <c r="AN579" s="319"/>
      <c r="AO579" s="319"/>
      <c r="AP579" s="143"/>
      <c r="AQ579" s="143" t="s">
        <v>59</v>
      </c>
      <c r="AR579" s="118"/>
      <c r="AS579" s="118"/>
      <c r="AT579" s="119"/>
      <c r="AU579" s="124" t="s">
        <v>60</v>
      </c>
      <c r="AV579" s="124"/>
      <c r="AW579" s="124"/>
      <c r="AX579" s="125"/>
      <c r="AY579">
        <f>COUNTA($G$581)</f>
        <v>0</v>
      </c>
    </row>
    <row r="580" spans="1:51" ht="18.75" hidden="1" customHeight="1" x14ac:dyDescent="0.15">
      <c r="A580" s="175"/>
      <c r="B580" s="172"/>
      <c r="C580" s="166"/>
      <c r="D580" s="172"/>
      <c r="E580" s="326"/>
      <c r="F580" s="327"/>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61</v>
      </c>
      <c r="AH580" s="122"/>
      <c r="AI580" s="320"/>
      <c r="AJ580" s="320"/>
      <c r="AK580" s="320"/>
      <c r="AL580" s="142"/>
      <c r="AM580" s="320"/>
      <c r="AN580" s="320"/>
      <c r="AO580" s="320"/>
      <c r="AP580" s="142"/>
      <c r="AQ580" s="235"/>
      <c r="AR580" s="186"/>
      <c r="AS580" s="121" t="s">
        <v>61</v>
      </c>
      <c r="AT580" s="122"/>
      <c r="AU580" s="186"/>
      <c r="AV580" s="186"/>
      <c r="AW580" s="121" t="s">
        <v>62</v>
      </c>
      <c r="AX580" s="181"/>
      <c r="AY580">
        <f>$AY$579</f>
        <v>0</v>
      </c>
    </row>
    <row r="581" spans="1:51" ht="23.25" hidden="1" customHeight="1" x14ac:dyDescent="0.15">
      <c r="A581" s="175"/>
      <c r="B581" s="172"/>
      <c r="C581" s="166"/>
      <c r="D581" s="172"/>
      <c r="E581" s="326"/>
      <c r="F581" s="327"/>
      <c r="G581" s="92"/>
      <c r="H581" s="93"/>
      <c r="I581" s="93"/>
      <c r="J581" s="93"/>
      <c r="K581" s="93"/>
      <c r="L581" s="93"/>
      <c r="M581" s="93"/>
      <c r="N581" s="93"/>
      <c r="O581" s="93"/>
      <c r="P581" s="93"/>
      <c r="Q581" s="93"/>
      <c r="R581" s="93"/>
      <c r="S581" s="93"/>
      <c r="T581" s="93"/>
      <c r="U581" s="93"/>
      <c r="V581" s="93"/>
      <c r="W581" s="93"/>
      <c r="X581" s="94"/>
      <c r="Y581" s="187" t="s">
        <v>65</v>
      </c>
      <c r="Z581" s="188"/>
      <c r="AA581" s="189"/>
      <c r="AB581" s="199"/>
      <c r="AC581" s="199"/>
      <c r="AD581" s="199"/>
      <c r="AE581" s="324"/>
      <c r="AF581" s="193"/>
      <c r="AG581" s="193"/>
      <c r="AH581" s="193"/>
      <c r="AI581" s="324"/>
      <c r="AJ581" s="193"/>
      <c r="AK581" s="193"/>
      <c r="AL581" s="193"/>
      <c r="AM581" s="324"/>
      <c r="AN581" s="193"/>
      <c r="AO581" s="193"/>
      <c r="AP581" s="325"/>
      <c r="AQ581" s="324"/>
      <c r="AR581" s="193"/>
      <c r="AS581" s="193"/>
      <c r="AT581" s="325"/>
      <c r="AU581" s="193"/>
      <c r="AV581" s="193"/>
      <c r="AW581" s="193"/>
      <c r="AX581" s="194"/>
      <c r="AY581">
        <f t="shared" ref="AY581:AY583" si="91">$AY$579</f>
        <v>0</v>
      </c>
    </row>
    <row r="582" spans="1:51" ht="23.25" hidden="1" customHeight="1" x14ac:dyDescent="0.15">
      <c r="A582" s="175"/>
      <c r="B582" s="172"/>
      <c r="C582" s="166"/>
      <c r="D582" s="172"/>
      <c r="E582" s="326"/>
      <c r="F582" s="327"/>
      <c r="G582" s="95"/>
      <c r="H582" s="96"/>
      <c r="I582" s="96"/>
      <c r="J582" s="96"/>
      <c r="K582" s="96"/>
      <c r="L582" s="96"/>
      <c r="M582" s="96"/>
      <c r="N582" s="96"/>
      <c r="O582" s="96"/>
      <c r="P582" s="96"/>
      <c r="Q582" s="96"/>
      <c r="R582" s="96"/>
      <c r="S582" s="96"/>
      <c r="T582" s="96"/>
      <c r="U582" s="96"/>
      <c r="V582" s="96"/>
      <c r="W582" s="96"/>
      <c r="X582" s="97"/>
      <c r="Y582" s="195" t="s">
        <v>67</v>
      </c>
      <c r="Z582" s="196"/>
      <c r="AA582" s="197"/>
      <c r="AB582" s="191"/>
      <c r="AC582" s="191"/>
      <c r="AD582" s="191"/>
      <c r="AE582" s="324"/>
      <c r="AF582" s="193"/>
      <c r="AG582" s="193"/>
      <c r="AH582" s="325"/>
      <c r="AI582" s="324"/>
      <c r="AJ582" s="193"/>
      <c r="AK582" s="193"/>
      <c r="AL582" s="193"/>
      <c r="AM582" s="324"/>
      <c r="AN582" s="193"/>
      <c r="AO582" s="193"/>
      <c r="AP582" s="325"/>
      <c r="AQ582" s="324"/>
      <c r="AR582" s="193"/>
      <c r="AS582" s="193"/>
      <c r="AT582" s="325"/>
      <c r="AU582" s="193"/>
      <c r="AV582" s="193"/>
      <c r="AW582" s="193"/>
      <c r="AX582" s="194"/>
      <c r="AY582">
        <f t="shared" si="91"/>
        <v>0</v>
      </c>
    </row>
    <row r="583" spans="1:51" ht="23.25" hidden="1" customHeight="1" x14ac:dyDescent="0.15">
      <c r="A583" s="175"/>
      <c r="B583" s="172"/>
      <c r="C583" s="166"/>
      <c r="D583" s="172"/>
      <c r="E583" s="326"/>
      <c r="F583" s="327"/>
      <c r="G583" s="98"/>
      <c r="H583" s="99"/>
      <c r="I583" s="99"/>
      <c r="J583" s="99"/>
      <c r="K583" s="99"/>
      <c r="L583" s="99"/>
      <c r="M583" s="99"/>
      <c r="N583" s="99"/>
      <c r="O583" s="99"/>
      <c r="P583" s="99"/>
      <c r="Q583" s="99"/>
      <c r="R583" s="99"/>
      <c r="S583" s="99"/>
      <c r="T583" s="99"/>
      <c r="U583" s="99"/>
      <c r="V583" s="99"/>
      <c r="W583" s="99"/>
      <c r="X583" s="100"/>
      <c r="Y583" s="195" t="s">
        <v>68</v>
      </c>
      <c r="Z583" s="196"/>
      <c r="AA583" s="197"/>
      <c r="AB583" s="564" t="s">
        <v>69</v>
      </c>
      <c r="AC583" s="564"/>
      <c r="AD583" s="564"/>
      <c r="AE583" s="324"/>
      <c r="AF583" s="193"/>
      <c r="AG583" s="193"/>
      <c r="AH583" s="325"/>
      <c r="AI583" s="324"/>
      <c r="AJ583" s="193"/>
      <c r="AK583" s="193"/>
      <c r="AL583" s="193"/>
      <c r="AM583" s="324"/>
      <c r="AN583" s="193"/>
      <c r="AO583" s="193"/>
      <c r="AP583" s="325"/>
      <c r="AQ583" s="324"/>
      <c r="AR583" s="193"/>
      <c r="AS583" s="193"/>
      <c r="AT583" s="325"/>
      <c r="AU583" s="193"/>
      <c r="AV583" s="193"/>
      <c r="AW583" s="193"/>
      <c r="AX583" s="194"/>
      <c r="AY583">
        <f t="shared" si="91"/>
        <v>0</v>
      </c>
    </row>
    <row r="584" spans="1:51" ht="18.75" hidden="1" customHeight="1" x14ac:dyDescent="0.15">
      <c r="A584" s="175"/>
      <c r="B584" s="172"/>
      <c r="C584" s="166"/>
      <c r="D584" s="172"/>
      <c r="E584" s="326" t="s">
        <v>137</v>
      </c>
      <c r="F584" s="327"/>
      <c r="G584" s="328" t="s">
        <v>138</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57</v>
      </c>
      <c r="AC584" s="118"/>
      <c r="AD584" s="119"/>
      <c r="AE584" s="316" t="s">
        <v>134</v>
      </c>
      <c r="AF584" s="317"/>
      <c r="AG584" s="317"/>
      <c r="AH584" s="318"/>
      <c r="AI584" s="319" t="s">
        <v>135</v>
      </c>
      <c r="AJ584" s="319"/>
      <c r="AK584" s="319"/>
      <c r="AL584" s="143"/>
      <c r="AM584" s="319" t="s">
        <v>136</v>
      </c>
      <c r="AN584" s="319"/>
      <c r="AO584" s="319"/>
      <c r="AP584" s="143"/>
      <c r="AQ584" s="143" t="s">
        <v>59</v>
      </c>
      <c r="AR584" s="118"/>
      <c r="AS584" s="118"/>
      <c r="AT584" s="119"/>
      <c r="AU584" s="124" t="s">
        <v>60</v>
      </c>
      <c r="AV584" s="124"/>
      <c r="AW584" s="124"/>
      <c r="AX584" s="125"/>
      <c r="AY584">
        <f>COUNTA($G$586)</f>
        <v>0</v>
      </c>
    </row>
    <row r="585" spans="1:51" ht="18.75" hidden="1" customHeight="1" x14ac:dyDescent="0.15">
      <c r="A585" s="175"/>
      <c r="B585" s="172"/>
      <c r="C585" s="166"/>
      <c r="D585" s="172"/>
      <c r="E585" s="326"/>
      <c r="F585" s="327"/>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61</v>
      </c>
      <c r="AH585" s="122"/>
      <c r="AI585" s="320"/>
      <c r="AJ585" s="320"/>
      <c r="AK585" s="320"/>
      <c r="AL585" s="142"/>
      <c r="AM585" s="320"/>
      <c r="AN585" s="320"/>
      <c r="AO585" s="320"/>
      <c r="AP585" s="142"/>
      <c r="AQ585" s="235"/>
      <c r="AR585" s="186"/>
      <c r="AS585" s="121" t="s">
        <v>61</v>
      </c>
      <c r="AT585" s="122"/>
      <c r="AU585" s="186"/>
      <c r="AV585" s="186"/>
      <c r="AW585" s="121" t="s">
        <v>62</v>
      </c>
      <c r="AX585" s="181"/>
      <c r="AY585">
        <f>$AY$584</f>
        <v>0</v>
      </c>
    </row>
    <row r="586" spans="1:51" ht="23.25" hidden="1" customHeight="1" x14ac:dyDescent="0.15">
      <c r="A586" s="175"/>
      <c r="B586" s="172"/>
      <c r="C586" s="166"/>
      <c r="D586" s="172"/>
      <c r="E586" s="326"/>
      <c r="F586" s="327"/>
      <c r="G586" s="92"/>
      <c r="H586" s="93"/>
      <c r="I586" s="93"/>
      <c r="J586" s="93"/>
      <c r="K586" s="93"/>
      <c r="L586" s="93"/>
      <c r="M586" s="93"/>
      <c r="N586" s="93"/>
      <c r="O586" s="93"/>
      <c r="P586" s="93"/>
      <c r="Q586" s="93"/>
      <c r="R586" s="93"/>
      <c r="S586" s="93"/>
      <c r="T586" s="93"/>
      <c r="U586" s="93"/>
      <c r="V586" s="93"/>
      <c r="W586" s="93"/>
      <c r="X586" s="94"/>
      <c r="Y586" s="187" t="s">
        <v>65</v>
      </c>
      <c r="Z586" s="188"/>
      <c r="AA586" s="189"/>
      <c r="AB586" s="199"/>
      <c r="AC586" s="199"/>
      <c r="AD586" s="199"/>
      <c r="AE586" s="324"/>
      <c r="AF586" s="193"/>
      <c r="AG586" s="193"/>
      <c r="AH586" s="193"/>
      <c r="AI586" s="324"/>
      <c r="AJ586" s="193"/>
      <c r="AK586" s="193"/>
      <c r="AL586" s="193"/>
      <c r="AM586" s="324"/>
      <c r="AN586" s="193"/>
      <c r="AO586" s="193"/>
      <c r="AP586" s="325"/>
      <c r="AQ586" s="324"/>
      <c r="AR586" s="193"/>
      <c r="AS586" s="193"/>
      <c r="AT586" s="325"/>
      <c r="AU586" s="193"/>
      <c r="AV586" s="193"/>
      <c r="AW586" s="193"/>
      <c r="AX586" s="194"/>
      <c r="AY586">
        <f t="shared" ref="AY586:AY588" si="92">$AY$584</f>
        <v>0</v>
      </c>
    </row>
    <row r="587" spans="1:51" ht="23.25" hidden="1" customHeight="1" x14ac:dyDescent="0.15">
      <c r="A587" s="175"/>
      <c r="B587" s="172"/>
      <c r="C587" s="166"/>
      <c r="D587" s="172"/>
      <c r="E587" s="326"/>
      <c r="F587" s="327"/>
      <c r="G587" s="95"/>
      <c r="H587" s="96"/>
      <c r="I587" s="96"/>
      <c r="J587" s="96"/>
      <c r="K587" s="96"/>
      <c r="L587" s="96"/>
      <c r="M587" s="96"/>
      <c r="N587" s="96"/>
      <c r="O587" s="96"/>
      <c r="P587" s="96"/>
      <c r="Q587" s="96"/>
      <c r="R587" s="96"/>
      <c r="S587" s="96"/>
      <c r="T587" s="96"/>
      <c r="U587" s="96"/>
      <c r="V587" s="96"/>
      <c r="W587" s="96"/>
      <c r="X587" s="97"/>
      <c r="Y587" s="195" t="s">
        <v>67</v>
      </c>
      <c r="Z587" s="196"/>
      <c r="AA587" s="197"/>
      <c r="AB587" s="191"/>
      <c r="AC587" s="191"/>
      <c r="AD587" s="191"/>
      <c r="AE587" s="324"/>
      <c r="AF587" s="193"/>
      <c r="AG587" s="193"/>
      <c r="AH587" s="325"/>
      <c r="AI587" s="324"/>
      <c r="AJ587" s="193"/>
      <c r="AK587" s="193"/>
      <c r="AL587" s="193"/>
      <c r="AM587" s="324"/>
      <c r="AN587" s="193"/>
      <c r="AO587" s="193"/>
      <c r="AP587" s="325"/>
      <c r="AQ587" s="324"/>
      <c r="AR587" s="193"/>
      <c r="AS587" s="193"/>
      <c r="AT587" s="325"/>
      <c r="AU587" s="193"/>
      <c r="AV587" s="193"/>
      <c r="AW587" s="193"/>
      <c r="AX587" s="194"/>
      <c r="AY587">
        <f t="shared" si="92"/>
        <v>0</v>
      </c>
    </row>
    <row r="588" spans="1:51" ht="23.25" hidden="1" customHeight="1" x14ac:dyDescent="0.15">
      <c r="A588" s="175"/>
      <c r="B588" s="172"/>
      <c r="C588" s="166"/>
      <c r="D588" s="172"/>
      <c r="E588" s="326"/>
      <c r="F588" s="327"/>
      <c r="G588" s="98"/>
      <c r="H588" s="99"/>
      <c r="I588" s="99"/>
      <c r="J588" s="99"/>
      <c r="K588" s="99"/>
      <c r="L588" s="99"/>
      <c r="M588" s="99"/>
      <c r="N588" s="99"/>
      <c r="O588" s="99"/>
      <c r="P588" s="99"/>
      <c r="Q588" s="99"/>
      <c r="R588" s="99"/>
      <c r="S588" s="99"/>
      <c r="T588" s="99"/>
      <c r="U588" s="99"/>
      <c r="V588" s="99"/>
      <c r="W588" s="99"/>
      <c r="X588" s="100"/>
      <c r="Y588" s="195" t="s">
        <v>68</v>
      </c>
      <c r="Z588" s="196"/>
      <c r="AA588" s="197"/>
      <c r="AB588" s="564" t="s">
        <v>69</v>
      </c>
      <c r="AC588" s="564"/>
      <c r="AD588" s="564"/>
      <c r="AE588" s="324"/>
      <c r="AF588" s="193"/>
      <c r="AG588" s="193"/>
      <c r="AH588" s="325"/>
      <c r="AI588" s="324"/>
      <c r="AJ588" s="193"/>
      <c r="AK588" s="193"/>
      <c r="AL588" s="193"/>
      <c r="AM588" s="324"/>
      <c r="AN588" s="193"/>
      <c r="AO588" s="193"/>
      <c r="AP588" s="325"/>
      <c r="AQ588" s="324"/>
      <c r="AR588" s="193"/>
      <c r="AS588" s="193"/>
      <c r="AT588" s="325"/>
      <c r="AU588" s="193"/>
      <c r="AV588" s="193"/>
      <c r="AW588" s="193"/>
      <c r="AX588" s="194"/>
      <c r="AY588">
        <f t="shared" si="92"/>
        <v>0</v>
      </c>
    </row>
    <row r="589" spans="1:51" ht="23.85" hidden="1" customHeight="1" x14ac:dyDescent="0.15">
      <c r="A589" s="175"/>
      <c r="B589" s="172"/>
      <c r="C589" s="166"/>
      <c r="D589" s="172"/>
      <c r="E589" s="110" t="s">
        <v>141</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140</v>
      </c>
      <c r="F592" s="161"/>
      <c r="G592" s="887" t="s">
        <v>131</v>
      </c>
      <c r="H592" s="111"/>
      <c r="I592" s="111"/>
      <c r="J592" s="888"/>
      <c r="K592" s="889"/>
      <c r="L592" s="889"/>
      <c r="M592" s="889"/>
      <c r="N592" s="889"/>
      <c r="O592" s="889"/>
      <c r="P592" s="889"/>
      <c r="Q592" s="889"/>
      <c r="R592" s="889"/>
      <c r="S592" s="889"/>
      <c r="T592" s="890"/>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91"/>
      <c r="AY592" s="78" t="str">
        <f>IF(SUBSTITUTE($J$592,"-","")="","0","1")</f>
        <v>0</v>
      </c>
    </row>
    <row r="593" spans="1:51" ht="18.75" hidden="1" customHeight="1" x14ac:dyDescent="0.15">
      <c r="A593" s="175"/>
      <c r="B593" s="172"/>
      <c r="C593" s="166"/>
      <c r="D593" s="172"/>
      <c r="E593" s="326" t="s">
        <v>132</v>
      </c>
      <c r="F593" s="327"/>
      <c r="G593" s="328" t="s">
        <v>133</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57</v>
      </c>
      <c r="AC593" s="118"/>
      <c r="AD593" s="119"/>
      <c r="AE593" s="316" t="s">
        <v>134</v>
      </c>
      <c r="AF593" s="317"/>
      <c r="AG593" s="317"/>
      <c r="AH593" s="318"/>
      <c r="AI593" s="319" t="s">
        <v>135</v>
      </c>
      <c r="AJ593" s="319"/>
      <c r="AK593" s="319"/>
      <c r="AL593" s="143"/>
      <c r="AM593" s="319" t="s">
        <v>136</v>
      </c>
      <c r="AN593" s="319"/>
      <c r="AO593" s="319"/>
      <c r="AP593" s="143"/>
      <c r="AQ593" s="143" t="s">
        <v>59</v>
      </c>
      <c r="AR593" s="118"/>
      <c r="AS593" s="118"/>
      <c r="AT593" s="119"/>
      <c r="AU593" s="124" t="s">
        <v>60</v>
      </c>
      <c r="AV593" s="124"/>
      <c r="AW593" s="124"/>
      <c r="AX593" s="125"/>
      <c r="AY593">
        <f>COUNTA($G$595)</f>
        <v>0</v>
      </c>
    </row>
    <row r="594" spans="1:51" ht="18.75" hidden="1" customHeight="1" x14ac:dyDescent="0.15">
      <c r="A594" s="175"/>
      <c r="B594" s="172"/>
      <c r="C594" s="166"/>
      <c r="D594" s="172"/>
      <c r="E594" s="326"/>
      <c r="F594" s="327"/>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61</v>
      </c>
      <c r="AH594" s="122"/>
      <c r="AI594" s="320"/>
      <c r="AJ594" s="320"/>
      <c r="AK594" s="320"/>
      <c r="AL594" s="142"/>
      <c r="AM594" s="320"/>
      <c r="AN594" s="320"/>
      <c r="AO594" s="320"/>
      <c r="AP594" s="142"/>
      <c r="AQ594" s="235"/>
      <c r="AR594" s="186"/>
      <c r="AS594" s="121" t="s">
        <v>61</v>
      </c>
      <c r="AT594" s="122"/>
      <c r="AU594" s="186"/>
      <c r="AV594" s="186"/>
      <c r="AW594" s="121" t="s">
        <v>62</v>
      </c>
      <c r="AX594" s="181"/>
      <c r="AY594">
        <f>$AY$593</f>
        <v>0</v>
      </c>
    </row>
    <row r="595" spans="1:51" ht="23.25" hidden="1" customHeight="1" x14ac:dyDescent="0.15">
      <c r="A595" s="175"/>
      <c r="B595" s="172"/>
      <c r="C595" s="166"/>
      <c r="D595" s="172"/>
      <c r="E595" s="326"/>
      <c r="F595" s="327"/>
      <c r="G595" s="92"/>
      <c r="H595" s="93"/>
      <c r="I595" s="93"/>
      <c r="J595" s="93"/>
      <c r="K595" s="93"/>
      <c r="L595" s="93"/>
      <c r="M595" s="93"/>
      <c r="N595" s="93"/>
      <c r="O595" s="93"/>
      <c r="P595" s="93"/>
      <c r="Q595" s="93"/>
      <c r="R595" s="93"/>
      <c r="S595" s="93"/>
      <c r="T595" s="93"/>
      <c r="U595" s="93"/>
      <c r="V595" s="93"/>
      <c r="W595" s="93"/>
      <c r="X595" s="94"/>
      <c r="Y595" s="187" t="s">
        <v>65</v>
      </c>
      <c r="Z595" s="188"/>
      <c r="AA595" s="189"/>
      <c r="AB595" s="199"/>
      <c r="AC595" s="199"/>
      <c r="AD595" s="199"/>
      <c r="AE595" s="324"/>
      <c r="AF595" s="193"/>
      <c r="AG595" s="193"/>
      <c r="AH595" s="193"/>
      <c r="AI595" s="324"/>
      <c r="AJ595" s="193"/>
      <c r="AK595" s="193"/>
      <c r="AL595" s="193"/>
      <c r="AM595" s="324"/>
      <c r="AN595" s="193"/>
      <c r="AO595" s="193"/>
      <c r="AP595" s="325"/>
      <c r="AQ595" s="324"/>
      <c r="AR595" s="193"/>
      <c r="AS595" s="193"/>
      <c r="AT595" s="325"/>
      <c r="AU595" s="193"/>
      <c r="AV595" s="193"/>
      <c r="AW595" s="193"/>
      <c r="AX595" s="194"/>
      <c r="AY595">
        <f t="shared" ref="AY595:AY597" si="93">$AY$593</f>
        <v>0</v>
      </c>
    </row>
    <row r="596" spans="1:51" ht="23.25" hidden="1" customHeight="1" x14ac:dyDescent="0.15">
      <c r="A596" s="175"/>
      <c r="B596" s="172"/>
      <c r="C596" s="166"/>
      <c r="D596" s="172"/>
      <c r="E596" s="326"/>
      <c r="F596" s="327"/>
      <c r="G596" s="95"/>
      <c r="H596" s="96"/>
      <c r="I596" s="96"/>
      <c r="J596" s="96"/>
      <c r="K596" s="96"/>
      <c r="L596" s="96"/>
      <c r="M596" s="96"/>
      <c r="N596" s="96"/>
      <c r="O596" s="96"/>
      <c r="P596" s="96"/>
      <c r="Q596" s="96"/>
      <c r="R596" s="96"/>
      <c r="S596" s="96"/>
      <c r="T596" s="96"/>
      <c r="U596" s="96"/>
      <c r="V596" s="96"/>
      <c r="W596" s="96"/>
      <c r="X596" s="97"/>
      <c r="Y596" s="195" t="s">
        <v>67</v>
      </c>
      <c r="Z596" s="196"/>
      <c r="AA596" s="197"/>
      <c r="AB596" s="191"/>
      <c r="AC596" s="191"/>
      <c r="AD596" s="191"/>
      <c r="AE596" s="324"/>
      <c r="AF596" s="193"/>
      <c r="AG596" s="193"/>
      <c r="AH596" s="325"/>
      <c r="AI596" s="324"/>
      <c r="AJ596" s="193"/>
      <c r="AK596" s="193"/>
      <c r="AL596" s="193"/>
      <c r="AM596" s="324"/>
      <c r="AN596" s="193"/>
      <c r="AO596" s="193"/>
      <c r="AP596" s="325"/>
      <c r="AQ596" s="324"/>
      <c r="AR596" s="193"/>
      <c r="AS596" s="193"/>
      <c r="AT596" s="325"/>
      <c r="AU596" s="193"/>
      <c r="AV596" s="193"/>
      <c r="AW596" s="193"/>
      <c r="AX596" s="194"/>
      <c r="AY596">
        <f t="shared" si="93"/>
        <v>0</v>
      </c>
    </row>
    <row r="597" spans="1:51" ht="23.25" hidden="1" customHeight="1" x14ac:dyDescent="0.15">
      <c r="A597" s="175"/>
      <c r="B597" s="172"/>
      <c r="C597" s="166"/>
      <c r="D597" s="172"/>
      <c r="E597" s="326"/>
      <c r="F597" s="327"/>
      <c r="G597" s="98"/>
      <c r="H597" s="99"/>
      <c r="I597" s="99"/>
      <c r="J597" s="99"/>
      <c r="K597" s="99"/>
      <c r="L597" s="99"/>
      <c r="M597" s="99"/>
      <c r="N597" s="99"/>
      <c r="O597" s="99"/>
      <c r="P597" s="99"/>
      <c r="Q597" s="99"/>
      <c r="R597" s="99"/>
      <c r="S597" s="99"/>
      <c r="T597" s="99"/>
      <c r="U597" s="99"/>
      <c r="V597" s="99"/>
      <c r="W597" s="99"/>
      <c r="X597" s="100"/>
      <c r="Y597" s="195" t="s">
        <v>68</v>
      </c>
      <c r="Z597" s="196"/>
      <c r="AA597" s="197"/>
      <c r="AB597" s="564" t="s">
        <v>69</v>
      </c>
      <c r="AC597" s="564"/>
      <c r="AD597" s="564"/>
      <c r="AE597" s="324"/>
      <c r="AF597" s="193"/>
      <c r="AG597" s="193"/>
      <c r="AH597" s="325"/>
      <c r="AI597" s="324"/>
      <c r="AJ597" s="193"/>
      <c r="AK597" s="193"/>
      <c r="AL597" s="193"/>
      <c r="AM597" s="324"/>
      <c r="AN597" s="193"/>
      <c r="AO597" s="193"/>
      <c r="AP597" s="325"/>
      <c r="AQ597" s="324"/>
      <c r="AR597" s="193"/>
      <c r="AS597" s="193"/>
      <c r="AT597" s="325"/>
      <c r="AU597" s="193"/>
      <c r="AV597" s="193"/>
      <c r="AW597" s="193"/>
      <c r="AX597" s="194"/>
      <c r="AY597">
        <f t="shared" si="93"/>
        <v>0</v>
      </c>
    </row>
    <row r="598" spans="1:51" ht="18.75" hidden="1" customHeight="1" x14ac:dyDescent="0.15">
      <c r="A598" s="175"/>
      <c r="B598" s="172"/>
      <c r="C598" s="166"/>
      <c r="D598" s="172"/>
      <c r="E598" s="326" t="s">
        <v>132</v>
      </c>
      <c r="F598" s="327"/>
      <c r="G598" s="328" t="s">
        <v>133</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57</v>
      </c>
      <c r="AC598" s="118"/>
      <c r="AD598" s="119"/>
      <c r="AE598" s="316" t="s">
        <v>134</v>
      </c>
      <c r="AF598" s="317"/>
      <c r="AG598" s="317"/>
      <c r="AH598" s="318"/>
      <c r="AI598" s="319" t="s">
        <v>135</v>
      </c>
      <c r="AJ598" s="319"/>
      <c r="AK598" s="319"/>
      <c r="AL598" s="143"/>
      <c r="AM598" s="319" t="s">
        <v>136</v>
      </c>
      <c r="AN598" s="319"/>
      <c r="AO598" s="319"/>
      <c r="AP598" s="143"/>
      <c r="AQ598" s="143" t="s">
        <v>59</v>
      </c>
      <c r="AR598" s="118"/>
      <c r="AS598" s="118"/>
      <c r="AT598" s="119"/>
      <c r="AU598" s="124" t="s">
        <v>60</v>
      </c>
      <c r="AV598" s="124"/>
      <c r="AW598" s="124"/>
      <c r="AX598" s="125"/>
      <c r="AY598">
        <f>COUNTA($G$600)</f>
        <v>0</v>
      </c>
    </row>
    <row r="599" spans="1:51" ht="18.75" hidden="1" customHeight="1" x14ac:dyDescent="0.15">
      <c r="A599" s="175"/>
      <c r="B599" s="172"/>
      <c r="C599" s="166"/>
      <c r="D599" s="172"/>
      <c r="E599" s="326"/>
      <c r="F599" s="327"/>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61</v>
      </c>
      <c r="AH599" s="122"/>
      <c r="AI599" s="320"/>
      <c r="AJ599" s="320"/>
      <c r="AK599" s="320"/>
      <c r="AL599" s="142"/>
      <c r="AM599" s="320"/>
      <c r="AN599" s="320"/>
      <c r="AO599" s="320"/>
      <c r="AP599" s="142"/>
      <c r="AQ599" s="235"/>
      <c r="AR599" s="186"/>
      <c r="AS599" s="121" t="s">
        <v>61</v>
      </c>
      <c r="AT599" s="122"/>
      <c r="AU599" s="186"/>
      <c r="AV599" s="186"/>
      <c r="AW599" s="121" t="s">
        <v>62</v>
      </c>
      <c r="AX599" s="181"/>
      <c r="AY599">
        <f>$AY$598</f>
        <v>0</v>
      </c>
    </row>
    <row r="600" spans="1:51" ht="23.25" hidden="1" customHeight="1" x14ac:dyDescent="0.15">
      <c r="A600" s="175"/>
      <c r="B600" s="172"/>
      <c r="C600" s="166"/>
      <c r="D600" s="172"/>
      <c r="E600" s="326"/>
      <c r="F600" s="327"/>
      <c r="G600" s="92"/>
      <c r="H600" s="93"/>
      <c r="I600" s="93"/>
      <c r="J600" s="93"/>
      <c r="K600" s="93"/>
      <c r="L600" s="93"/>
      <c r="M600" s="93"/>
      <c r="N600" s="93"/>
      <c r="O600" s="93"/>
      <c r="P600" s="93"/>
      <c r="Q600" s="93"/>
      <c r="R600" s="93"/>
      <c r="S600" s="93"/>
      <c r="T600" s="93"/>
      <c r="U600" s="93"/>
      <c r="V600" s="93"/>
      <c r="W600" s="93"/>
      <c r="X600" s="94"/>
      <c r="Y600" s="187" t="s">
        <v>65</v>
      </c>
      <c r="Z600" s="188"/>
      <c r="AA600" s="189"/>
      <c r="AB600" s="199"/>
      <c r="AC600" s="199"/>
      <c r="AD600" s="199"/>
      <c r="AE600" s="324"/>
      <c r="AF600" s="193"/>
      <c r="AG600" s="193"/>
      <c r="AH600" s="193"/>
      <c r="AI600" s="324"/>
      <c r="AJ600" s="193"/>
      <c r="AK600" s="193"/>
      <c r="AL600" s="193"/>
      <c r="AM600" s="324"/>
      <c r="AN600" s="193"/>
      <c r="AO600" s="193"/>
      <c r="AP600" s="325"/>
      <c r="AQ600" s="324"/>
      <c r="AR600" s="193"/>
      <c r="AS600" s="193"/>
      <c r="AT600" s="325"/>
      <c r="AU600" s="193"/>
      <c r="AV600" s="193"/>
      <c r="AW600" s="193"/>
      <c r="AX600" s="194"/>
      <c r="AY600">
        <f t="shared" ref="AY600:AY602" si="94">$AY$598</f>
        <v>0</v>
      </c>
    </row>
    <row r="601" spans="1:51" ht="23.25" hidden="1" customHeight="1" x14ac:dyDescent="0.15">
      <c r="A601" s="175"/>
      <c r="B601" s="172"/>
      <c r="C601" s="166"/>
      <c r="D601" s="172"/>
      <c r="E601" s="326"/>
      <c r="F601" s="327"/>
      <c r="G601" s="95"/>
      <c r="H601" s="96"/>
      <c r="I601" s="96"/>
      <c r="J601" s="96"/>
      <c r="K601" s="96"/>
      <c r="L601" s="96"/>
      <c r="M601" s="96"/>
      <c r="N601" s="96"/>
      <c r="O601" s="96"/>
      <c r="P601" s="96"/>
      <c r="Q601" s="96"/>
      <c r="R601" s="96"/>
      <c r="S601" s="96"/>
      <c r="T601" s="96"/>
      <c r="U601" s="96"/>
      <c r="V601" s="96"/>
      <c r="W601" s="96"/>
      <c r="X601" s="97"/>
      <c r="Y601" s="195" t="s">
        <v>67</v>
      </c>
      <c r="Z601" s="196"/>
      <c r="AA601" s="197"/>
      <c r="AB601" s="191"/>
      <c r="AC601" s="191"/>
      <c r="AD601" s="191"/>
      <c r="AE601" s="324"/>
      <c r="AF601" s="193"/>
      <c r="AG601" s="193"/>
      <c r="AH601" s="325"/>
      <c r="AI601" s="324"/>
      <c r="AJ601" s="193"/>
      <c r="AK601" s="193"/>
      <c r="AL601" s="193"/>
      <c r="AM601" s="324"/>
      <c r="AN601" s="193"/>
      <c r="AO601" s="193"/>
      <c r="AP601" s="325"/>
      <c r="AQ601" s="324"/>
      <c r="AR601" s="193"/>
      <c r="AS601" s="193"/>
      <c r="AT601" s="325"/>
      <c r="AU601" s="193"/>
      <c r="AV601" s="193"/>
      <c r="AW601" s="193"/>
      <c r="AX601" s="194"/>
      <c r="AY601">
        <f t="shared" si="94"/>
        <v>0</v>
      </c>
    </row>
    <row r="602" spans="1:51" ht="23.25" hidden="1" customHeight="1" x14ac:dyDescent="0.15">
      <c r="A602" s="175"/>
      <c r="B602" s="172"/>
      <c r="C602" s="166"/>
      <c r="D602" s="172"/>
      <c r="E602" s="326"/>
      <c r="F602" s="327"/>
      <c r="G602" s="98"/>
      <c r="H602" s="99"/>
      <c r="I602" s="99"/>
      <c r="J602" s="99"/>
      <c r="K602" s="99"/>
      <c r="L602" s="99"/>
      <c r="M602" s="99"/>
      <c r="N602" s="99"/>
      <c r="O602" s="99"/>
      <c r="P602" s="99"/>
      <c r="Q602" s="99"/>
      <c r="R602" s="99"/>
      <c r="S602" s="99"/>
      <c r="T602" s="99"/>
      <c r="U602" s="99"/>
      <c r="V602" s="99"/>
      <c r="W602" s="99"/>
      <c r="X602" s="100"/>
      <c r="Y602" s="195" t="s">
        <v>68</v>
      </c>
      <c r="Z602" s="196"/>
      <c r="AA602" s="197"/>
      <c r="AB602" s="564" t="s">
        <v>69</v>
      </c>
      <c r="AC602" s="564"/>
      <c r="AD602" s="564"/>
      <c r="AE602" s="324"/>
      <c r="AF602" s="193"/>
      <c r="AG602" s="193"/>
      <c r="AH602" s="325"/>
      <c r="AI602" s="324"/>
      <c r="AJ602" s="193"/>
      <c r="AK602" s="193"/>
      <c r="AL602" s="193"/>
      <c r="AM602" s="324"/>
      <c r="AN602" s="193"/>
      <c r="AO602" s="193"/>
      <c r="AP602" s="325"/>
      <c r="AQ602" s="324"/>
      <c r="AR602" s="193"/>
      <c r="AS602" s="193"/>
      <c r="AT602" s="325"/>
      <c r="AU602" s="193"/>
      <c r="AV602" s="193"/>
      <c r="AW602" s="193"/>
      <c r="AX602" s="194"/>
      <c r="AY602">
        <f t="shared" si="94"/>
        <v>0</v>
      </c>
    </row>
    <row r="603" spans="1:51" ht="18.75" hidden="1" customHeight="1" x14ac:dyDescent="0.15">
      <c r="A603" s="175"/>
      <c r="B603" s="172"/>
      <c r="C603" s="166"/>
      <c r="D603" s="172"/>
      <c r="E603" s="326" t="s">
        <v>132</v>
      </c>
      <c r="F603" s="327"/>
      <c r="G603" s="328" t="s">
        <v>133</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57</v>
      </c>
      <c r="AC603" s="118"/>
      <c r="AD603" s="119"/>
      <c r="AE603" s="316" t="s">
        <v>134</v>
      </c>
      <c r="AF603" s="317"/>
      <c r="AG603" s="317"/>
      <c r="AH603" s="318"/>
      <c r="AI603" s="319" t="s">
        <v>135</v>
      </c>
      <c r="AJ603" s="319"/>
      <c r="AK603" s="319"/>
      <c r="AL603" s="143"/>
      <c r="AM603" s="319" t="s">
        <v>136</v>
      </c>
      <c r="AN603" s="319"/>
      <c r="AO603" s="319"/>
      <c r="AP603" s="143"/>
      <c r="AQ603" s="143" t="s">
        <v>59</v>
      </c>
      <c r="AR603" s="118"/>
      <c r="AS603" s="118"/>
      <c r="AT603" s="119"/>
      <c r="AU603" s="124" t="s">
        <v>60</v>
      </c>
      <c r="AV603" s="124"/>
      <c r="AW603" s="124"/>
      <c r="AX603" s="125"/>
      <c r="AY603">
        <f>COUNTA($G$605)</f>
        <v>0</v>
      </c>
    </row>
    <row r="604" spans="1:51" ht="18.75" hidden="1" customHeight="1" x14ac:dyDescent="0.15">
      <c r="A604" s="175"/>
      <c r="B604" s="172"/>
      <c r="C604" s="166"/>
      <c r="D604" s="172"/>
      <c r="E604" s="326"/>
      <c r="F604" s="327"/>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61</v>
      </c>
      <c r="AH604" s="122"/>
      <c r="AI604" s="320"/>
      <c r="AJ604" s="320"/>
      <c r="AK604" s="320"/>
      <c r="AL604" s="142"/>
      <c r="AM604" s="320"/>
      <c r="AN604" s="320"/>
      <c r="AO604" s="320"/>
      <c r="AP604" s="142"/>
      <c r="AQ604" s="235"/>
      <c r="AR604" s="186"/>
      <c r="AS604" s="121" t="s">
        <v>61</v>
      </c>
      <c r="AT604" s="122"/>
      <c r="AU604" s="186"/>
      <c r="AV604" s="186"/>
      <c r="AW604" s="121" t="s">
        <v>62</v>
      </c>
      <c r="AX604" s="181"/>
      <c r="AY604">
        <f>$AY$603</f>
        <v>0</v>
      </c>
    </row>
    <row r="605" spans="1:51" ht="23.25" hidden="1" customHeight="1" x14ac:dyDescent="0.15">
      <c r="A605" s="175"/>
      <c r="B605" s="172"/>
      <c r="C605" s="166"/>
      <c r="D605" s="172"/>
      <c r="E605" s="326"/>
      <c r="F605" s="327"/>
      <c r="G605" s="92"/>
      <c r="H605" s="93"/>
      <c r="I605" s="93"/>
      <c r="J605" s="93"/>
      <c r="K605" s="93"/>
      <c r="L605" s="93"/>
      <c r="M605" s="93"/>
      <c r="N605" s="93"/>
      <c r="O605" s="93"/>
      <c r="P605" s="93"/>
      <c r="Q605" s="93"/>
      <c r="R605" s="93"/>
      <c r="S605" s="93"/>
      <c r="T605" s="93"/>
      <c r="U605" s="93"/>
      <c r="V605" s="93"/>
      <c r="W605" s="93"/>
      <c r="X605" s="94"/>
      <c r="Y605" s="187" t="s">
        <v>65</v>
      </c>
      <c r="Z605" s="188"/>
      <c r="AA605" s="189"/>
      <c r="AB605" s="199"/>
      <c r="AC605" s="199"/>
      <c r="AD605" s="199"/>
      <c r="AE605" s="324"/>
      <c r="AF605" s="193"/>
      <c r="AG605" s="193"/>
      <c r="AH605" s="193"/>
      <c r="AI605" s="324"/>
      <c r="AJ605" s="193"/>
      <c r="AK605" s="193"/>
      <c r="AL605" s="193"/>
      <c r="AM605" s="324"/>
      <c r="AN605" s="193"/>
      <c r="AO605" s="193"/>
      <c r="AP605" s="325"/>
      <c r="AQ605" s="324"/>
      <c r="AR605" s="193"/>
      <c r="AS605" s="193"/>
      <c r="AT605" s="325"/>
      <c r="AU605" s="193"/>
      <c r="AV605" s="193"/>
      <c r="AW605" s="193"/>
      <c r="AX605" s="194"/>
      <c r="AY605">
        <f t="shared" ref="AY605:AY607" si="95">$AY$603</f>
        <v>0</v>
      </c>
    </row>
    <row r="606" spans="1:51" ht="23.25" hidden="1" customHeight="1" x14ac:dyDescent="0.15">
      <c r="A606" s="175"/>
      <c r="B606" s="172"/>
      <c r="C606" s="166"/>
      <c r="D606" s="172"/>
      <c r="E606" s="326"/>
      <c r="F606" s="327"/>
      <c r="G606" s="95"/>
      <c r="H606" s="96"/>
      <c r="I606" s="96"/>
      <c r="J606" s="96"/>
      <c r="K606" s="96"/>
      <c r="L606" s="96"/>
      <c r="M606" s="96"/>
      <c r="N606" s="96"/>
      <c r="O606" s="96"/>
      <c r="P606" s="96"/>
      <c r="Q606" s="96"/>
      <c r="R606" s="96"/>
      <c r="S606" s="96"/>
      <c r="T606" s="96"/>
      <c r="U606" s="96"/>
      <c r="V606" s="96"/>
      <c r="W606" s="96"/>
      <c r="X606" s="97"/>
      <c r="Y606" s="195" t="s">
        <v>67</v>
      </c>
      <c r="Z606" s="196"/>
      <c r="AA606" s="197"/>
      <c r="AB606" s="191"/>
      <c r="AC606" s="191"/>
      <c r="AD606" s="191"/>
      <c r="AE606" s="324"/>
      <c r="AF606" s="193"/>
      <c r="AG606" s="193"/>
      <c r="AH606" s="325"/>
      <c r="AI606" s="324"/>
      <c r="AJ606" s="193"/>
      <c r="AK606" s="193"/>
      <c r="AL606" s="193"/>
      <c r="AM606" s="324"/>
      <c r="AN606" s="193"/>
      <c r="AO606" s="193"/>
      <c r="AP606" s="325"/>
      <c r="AQ606" s="324"/>
      <c r="AR606" s="193"/>
      <c r="AS606" s="193"/>
      <c r="AT606" s="325"/>
      <c r="AU606" s="193"/>
      <c r="AV606" s="193"/>
      <c r="AW606" s="193"/>
      <c r="AX606" s="194"/>
      <c r="AY606">
        <f t="shared" si="95"/>
        <v>0</v>
      </c>
    </row>
    <row r="607" spans="1:51" ht="23.25" hidden="1" customHeight="1" x14ac:dyDescent="0.15">
      <c r="A607" s="175"/>
      <c r="B607" s="172"/>
      <c r="C607" s="166"/>
      <c r="D607" s="172"/>
      <c r="E607" s="326"/>
      <c r="F607" s="327"/>
      <c r="G607" s="98"/>
      <c r="H607" s="99"/>
      <c r="I607" s="99"/>
      <c r="J607" s="99"/>
      <c r="K607" s="99"/>
      <c r="L607" s="99"/>
      <c r="M607" s="99"/>
      <c r="N607" s="99"/>
      <c r="O607" s="99"/>
      <c r="P607" s="99"/>
      <c r="Q607" s="99"/>
      <c r="R607" s="99"/>
      <c r="S607" s="99"/>
      <c r="T607" s="99"/>
      <c r="U607" s="99"/>
      <c r="V607" s="99"/>
      <c r="W607" s="99"/>
      <c r="X607" s="100"/>
      <c r="Y607" s="195" t="s">
        <v>68</v>
      </c>
      <c r="Z607" s="196"/>
      <c r="AA607" s="197"/>
      <c r="AB607" s="564" t="s">
        <v>69</v>
      </c>
      <c r="AC607" s="564"/>
      <c r="AD607" s="564"/>
      <c r="AE607" s="324"/>
      <c r="AF607" s="193"/>
      <c r="AG607" s="193"/>
      <c r="AH607" s="325"/>
      <c r="AI607" s="324"/>
      <c r="AJ607" s="193"/>
      <c r="AK607" s="193"/>
      <c r="AL607" s="193"/>
      <c r="AM607" s="324"/>
      <c r="AN607" s="193"/>
      <c r="AO607" s="193"/>
      <c r="AP607" s="325"/>
      <c r="AQ607" s="324"/>
      <c r="AR607" s="193"/>
      <c r="AS607" s="193"/>
      <c r="AT607" s="325"/>
      <c r="AU607" s="193"/>
      <c r="AV607" s="193"/>
      <c r="AW607" s="193"/>
      <c r="AX607" s="194"/>
      <c r="AY607">
        <f t="shared" si="95"/>
        <v>0</v>
      </c>
    </row>
    <row r="608" spans="1:51" ht="18.75" hidden="1" customHeight="1" x14ac:dyDescent="0.15">
      <c r="A608" s="175"/>
      <c r="B608" s="172"/>
      <c r="C608" s="166"/>
      <c r="D608" s="172"/>
      <c r="E608" s="326" t="s">
        <v>132</v>
      </c>
      <c r="F608" s="327"/>
      <c r="G608" s="328" t="s">
        <v>133</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57</v>
      </c>
      <c r="AC608" s="118"/>
      <c r="AD608" s="119"/>
      <c r="AE608" s="316" t="s">
        <v>134</v>
      </c>
      <c r="AF608" s="317"/>
      <c r="AG608" s="317"/>
      <c r="AH608" s="318"/>
      <c r="AI608" s="319" t="s">
        <v>135</v>
      </c>
      <c r="AJ608" s="319"/>
      <c r="AK608" s="319"/>
      <c r="AL608" s="143"/>
      <c r="AM608" s="319" t="s">
        <v>136</v>
      </c>
      <c r="AN608" s="319"/>
      <c r="AO608" s="319"/>
      <c r="AP608" s="143"/>
      <c r="AQ608" s="143" t="s">
        <v>59</v>
      </c>
      <c r="AR608" s="118"/>
      <c r="AS608" s="118"/>
      <c r="AT608" s="119"/>
      <c r="AU608" s="124" t="s">
        <v>60</v>
      </c>
      <c r="AV608" s="124"/>
      <c r="AW608" s="124"/>
      <c r="AX608" s="125"/>
      <c r="AY608">
        <f>COUNTA($G$610)</f>
        <v>0</v>
      </c>
    </row>
    <row r="609" spans="1:51" ht="18.75" hidden="1" customHeight="1" x14ac:dyDescent="0.15">
      <c r="A609" s="175"/>
      <c r="B609" s="172"/>
      <c r="C609" s="166"/>
      <c r="D609" s="172"/>
      <c r="E609" s="326"/>
      <c r="F609" s="327"/>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61</v>
      </c>
      <c r="AH609" s="122"/>
      <c r="AI609" s="320"/>
      <c r="AJ609" s="320"/>
      <c r="AK609" s="320"/>
      <c r="AL609" s="142"/>
      <c r="AM609" s="320"/>
      <c r="AN609" s="320"/>
      <c r="AO609" s="320"/>
      <c r="AP609" s="142"/>
      <c r="AQ609" s="235"/>
      <c r="AR609" s="186"/>
      <c r="AS609" s="121" t="s">
        <v>61</v>
      </c>
      <c r="AT609" s="122"/>
      <c r="AU609" s="186"/>
      <c r="AV609" s="186"/>
      <c r="AW609" s="121" t="s">
        <v>62</v>
      </c>
      <c r="AX609" s="181"/>
      <c r="AY609">
        <f>$AY$608</f>
        <v>0</v>
      </c>
    </row>
    <row r="610" spans="1:51" ht="23.25" hidden="1" customHeight="1" x14ac:dyDescent="0.15">
      <c r="A610" s="175"/>
      <c r="B610" s="172"/>
      <c r="C610" s="166"/>
      <c r="D610" s="172"/>
      <c r="E610" s="326"/>
      <c r="F610" s="327"/>
      <c r="G610" s="92"/>
      <c r="H610" s="93"/>
      <c r="I610" s="93"/>
      <c r="J610" s="93"/>
      <c r="K610" s="93"/>
      <c r="L610" s="93"/>
      <c r="M610" s="93"/>
      <c r="N610" s="93"/>
      <c r="O610" s="93"/>
      <c r="P610" s="93"/>
      <c r="Q610" s="93"/>
      <c r="R610" s="93"/>
      <c r="S610" s="93"/>
      <c r="T610" s="93"/>
      <c r="U610" s="93"/>
      <c r="V610" s="93"/>
      <c r="W610" s="93"/>
      <c r="X610" s="94"/>
      <c r="Y610" s="187" t="s">
        <v>65</v>
      </c>
      <c r="Z610" s="188"/>
      <c r="AA610" s="189"/>
      <c r="AB610" s="199"/>
      <c r="AC610" s="199"/>
      <c r="AD610" s="199"/>
      <c r="AE610" s="324"/>
      <c r="AF610" s="193"/>
      <c r="AG610" s="193"/>
      <c r="AH610" s="193"/>
      <c r="AI610" s="324"/>
      <c r="AJ610" s="193"/>
      <c r="AK610" s="193"/>
      <c r="AL610" s="193"/>
      <c r="AM610" s="324"/>
      <c r="AN610" s="193"/>
      <c r="AO610" s="193"/>
      <c r="AP610" s="325"/>
      <c r="AQ610" s="324"/>
      <c r="AR610" s="193"/>
      <c r="AS610" s="193"/>
      <c r="AT610" s="325"/>
      <c r="AU610" s="193"/>
      <c r="AV610" s="193"/>
      <c r="AW610" s="193"/>
      <c r="AX610" s="194"/>
      <c r="AY610">
        <f t="shared" ref="AY610:AY612" si="96">$AY$608</f>
        <v>0</v>
      </c>
    </row>
    <row r="611" spans="1:51" ht="23.25" hidden="1" customHeight="1" x14ac:dyDescent="0.15">
      <c r="A611" s="175"/>
      <c r="B611" s="172"/>
      <c r="C611" s="166"/>
      <c r="D611" s="172"/>
      <c r="E611" s="326"/>
      <c r="F611" s="327"/>
      <c r="G611" s="95"/>
      <c r="H611" s="96"/>
      <c r="I611" s="96"/>
      <c r="J611" s="96"/>
      <c r="K611" s="96"/>
      <c r="L611" s="96"/>
      <c r="M611" s="96"/>
      <c r="N611" s="96"/>
      <c r="O611" s="96"/>
      <c r="P611" s="96"/>
      <c r="Q611" s="96"/>
      <c r="R611" s="96"/>
      <c r="S611" s="96"/>
      <c r="T611" s="96"/>
      <c r="U611" s="96"/>
      <c r="V611" s="96"/>
      <c r="W611" s="96"/>
      <c r="X611" s="97"/>
      <c r="Y611" s="195" t="s">
        <v>67</v>
      </c>
      <c r="Z611" s="196"/>
      <c r="AA611" s="197"/>
      <c r="AB611" s="191"/>
      <c r="AC611" s="191"/>
      <c r="AD611" s="191"/>
      <c r="AE611" s="324"/>
      <c r="AF611" s="193"/>
      <c r="AG611" s="193"/>
      <c r="AH611" s="325"/>
      <c r="AI611" s="324"/>
      <c r="AJ611" s="193"/>
      <c r="AK611" s="193"/>
      <c r="AL611" s="193"/>
      <c r="AM611" s="324"/>
      <c r="AN611" s="193"/>
      <c r="AO611" s="193"/>
      <c r="AP611" s="325"/>
      <c r="AQ611" s="324"/>
      <c r="AR611" s="193"/>
      <c r="AS611" s="193"/>
      <c r="AT611" s="325"/>
      <c r="AU611" s="193"/>
      <c r="AV611" s="193"/>
      <c r="AW611" s="193"/>
      <c r="AX611" s="194"/>
      <c r="AY611">
        <f t="shared" si="96"/>
        <v>0</v>
      </c>
    </row>
    <row r="612" spans="1:51" ht="23.25" hidden="1" customHeight="1" x14ac:dyDescent="0.15">
      <c r="A612" s="175"/>
      <c r="B612" s="172"/>
      <c r="C612" s="166"/>
      <c r="D612" s="172"/>
      <c r="E612" s="326"/>
      <c r="F612" s="327"/>
      <c r="G612" s="98"/>
      <c r="H612" s="99"/>
      <c r="I612" s="99"/>
      <c r="J612" s="99"/>
      <c r="K612" s="99"/>
      <c r="L612" s="99"/>
      <c r="M612" s="99"/>
      <c r="N612" s="99"/>
      <c r="O612" s="99"/>
      <c r="P612" s="99"/>
      <c r="Q612" s="99"/>
      <c r="R612" s="99"/>
      <c r="S612" s="99"/>
      <c r="T612" s="99"/>
      <c r="U612" s="99"/>
      <c r="V612" s="99"/>
      <c r="W612" s="99"/>
      <c r="X612" s="100"/>
      <c r="Y612" s="195" t="s">
        <v>68</v>
      </c>
      <c r="Z612" s="196"/>
      <c r="AA612" s="197"/>
      <c r="AB612" s="564" t="s">
        <v>69</v>
      </c>
      <c r="AC612" s="564"/>
      <c r="AD612" s="564"/>
      <c r="AE612" s="324"/>
      <c r="AF612" s="193"/>
      <c r="AG612" s="193"/>
      <c r="AH612" s="325"/>
      <c r="AI612" s="324"/>
      <c r="AJ612" s="193"/>
      <c r="AK612" s="193"/>
      <c r="AL612" s="193"/>
      <c r="AM612" s="324"/>
      <c r="AN612" s="193"/>
      <c r="AO612" s="193"/>
      <c r="AP612" s="325"/>
      <c r="AQ612" s="324"/>
      <c r="AR612" s="193"/>
      <c r="AS612" s="193"/>
      <c r="AT612" s="325"/>
      <c r="AU612" s="193"/>
      <c r="AV612" s="193"/>
      <c r="AW612" s="193"/>
      <c r="AX612" s="194"/>
      <c r="AY612">
        <f t="shared" si="96"/>
        <v>0</v>
      </c>
    </row>
    <row r="613" spans="1:51" ht="18.75" hidden="1" customHeight="1" x14ac:dyDescent="0.15">
      <c r="A613" s="175"/>
      <c r="B613" s="172"/>
      <c r="C613" s="166"/>
      <c r="D613" s="172"/>
      <c r="E613" s="326" t="s">
        <v>132</v>
      </c>
      <c r="F613" s="327"/>
      <c r="G613" s="328" t="s">
        <v>133</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57</v>
      </c>
      <c r="AC613" s="118"/>
      <c r="AD613" s="119"/>
      <c r="AE613" s="316" t="s">
        <v>134</v>
      </c>
      <c r="AF613" s="317"/>
      <c r="AG613" s="317"/>
      <c r="AH613" s="318"/>
      <c r="AI613" s="319" t="s">
        <v>135</v>
      </c>
      <c r="AJ613" s="319"/>
      <c r="AK613" s="319"/>
      <c r="AL613" s="143"/>
      <c r="AM613" s="319" t="s">
        <v>136</v>
      </c>
      <c r="AN613" s="319"/>
      <c r="AO613" s="319"/>
      <c r="AP613" s="143"/>
      <c r="AQ613" s="143" t="s">
        <v>59</v>
      </c>
      <c r="AR613" s="118"/>
      <c r="AS613" s="118"/>
      <c r="AT613" s="119"/>
      <c r="AU613" s="124" t="s">
        <v>60</v>
      </c>
      <c r="AV613" s="124"/>
      <c r="AW613" s="124"/>
      <c r="AX613" s="125"/>
      <c r="AY613">
        <f>COUNTA($G$615)</f>
        <v>0</v>
      </c>
    </row>
    <row r="614" spans="1:51" ht="18.75" hidden="1" customHeight="1" x14ac:dyDescent="0.15">
      <c r="A614" s="175"/>
      <c r="B614" s="172"/>
      <c r="C614" s="166"/>
      <c r="D614" s="172"/>
      <c r="E614" s="326"/>
      <c r="F614" s="327"/>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61</v>
      </c>
      <c r="AH614" s="122"/>
      <c r="AI614" s="320"/>
      <c r="AJ614" s="320"/>
      <c r="AK614" s="320"/>
      <c r="AL614" s="142"/>
      <c r="AM614" s="320"/>
      <c r="AN614" s="320"/>
      <c r="AO614" s="320"/>
      <c r="AP614" s="142"/>
      <c r="AQ614" s="235"/>
      <c r="AR614" s="186"/>
      <c r="AS614" s="121" t="s">
        <v>61</v>
      </c>
      <c r="AT614" s="122"/>
      <c r="AU614" s="186"/>
      <c r="AV614" s="186"/>
      <c r="AW614" s="121" t="s">
        <v>62</v>
      </c>
      <c r="AX614" s="181"/>
      <c r="AY614">
        <f>$AY$613</f>
        <v>0</v>
      </c>
    </row>
    <row r="615" spans="1:51" ht="23.25" hidden="1" customHeight="1" x14ac:dyDescent="0.15">
      <c r="A615" s="175"/>
      <c r="B615" s="172"/>
      <c r="C615" s="166"/>
      <c r="D615" s="172"/>
      <c r="E615" s="326"/>
      <c r="F615" s="327"/>
      <c r="G615" s="92"/>
      <c r="H615" s="93"/>
      <c r="I615" s="93"/>
      <c r="J615" s="93"/>
      <c r="K615" s="93"/>
      <c r="L615" s="93"/>
      <c r="M615" s="93"/>
      <c r="N615" s="93"/>
      <c r="O615" s="93"/>
      <c r="P615" s="93"/>
      <c r="Q615" s="93"/>
      <c r="R615" s="93"/>
      <c r="S615" s="93"/>
      <c r="T615" s="93"/>
      <c r="U615" s="93"/>
      <c r="V615" s="93"/>
      <c r="W615" s="93"/>
      <c r="X615" s="94"/>
      <c r="Y615" s="187" t="s">
        <v>65</v>
      </c>
      <c r="Z615" s="188"/>
      <c r="AA615" s="189"/>
      <c r="AB615" s="199"/>
      <c r="AC615" s="199"/>
      <c r="AD615" s="199"/>
      <c r="AE615" s="324"/>
      <c r="AF615" s="193"/>
      <c r="AG615" s="193"/>
      <c r="AH615" s="193"/>
      <c r="AI615" s="324"/>
      <c r="AJ615" s="193"/>
      <c r="AK615" s="193"/>
      <c r="AL615" s="193"/>
      <c r="AM615" s="324"/>
      <c r="AN615" s="193"/>
      <c r="AO615" s="193"/>
      <c r="AP615" s="325"/>
      <c r="AQ615" s="324"/>
      <c r="AR615" s="193"/>
      <c r="AS615" s="193"/>
      <c r="AT615" s="325"/>
      <c r="AU615" s="193"/>
      <c r="AV615" s="193"/>
      <c r="AW615" s="193"/>
      <c r="AX615" s="194"/>
      <c r="AY615">
        <f t="shared" ref="AY615:AY617" si="97">$AY$613</f>
        <v>0</v>
      </c>
    </row>
    <row r="616" spans="1:51" ht="23.25" hidden="1" customHeight="1" x14ac:dyDescent="0.15">
      <c r="A616" s="175"/>
      <c r="B616" s="172"/>
      <c r="C616" s="166"/>
      <c r="D616" s="172"/>
      <c r="E616" s="326"/>
      <c r="F616" s="327"/>
      <c r="G616" s="95"/>
      <c r="H616" s="96"/>
      <c r="I616" s="96"/>
      <c r="J616" s="96"/>
      <c r="K616" s="96"/>
      <c r="L616" s="96"/>
      <c r="M616" s="96"/>
      <c r="N616" s="96"/>
      <c r="O616" s="96"/>
      <c r="P616" s="96"/>
      <c r="Q616" s="96"/>
      <c r="R616" s="96"/>
      <c r="S616" s="96"/>
      <c r="T616" s="96"/>
      <c r="U616" s="96"/>
      <c r="V616" s="96"/>
      <c r="W616" s="96"/>
      <c r="X616" s="97"/>
      <c r="Y616" s="195" t="s">
        <v>67</v>
      </c>
      <c r="Z616" s="196"/>
      <c r="AA616" s="197"/>
      <c r="AB616" s="191"/>
      <c r="AC616" s="191"/>
      <c r="AD616" s="191"/>
      <c r="AE616" s="324"/>
      <c r="AF616" s="193"/>
      <c r="AG616" s="193"/>
      <c r="AH616" s="325"/>
      <c r="AI616" s="324"/>
      <c r="AJ616" s="193"/>
      <c r="AK616" s="193"/>
      <c r="AL616" s="193"/>
      <c r="AM616" s="324"/>
      <c r="AN616" s="193"/>
      <c r="AO616" s="193"/>
      <c r="AP616" s="325"/>
      <c r="AQ616" s="324"/>
      <c r="AR616" s="193"/>
      <c r="AS616" s="193"/>
      <c r="AT616" s="325"/>
      <c r="AU616" s="193"/>
      <c r="AV616" s="193"/>
      <c r="AW616" s="193"/>
      <c r="AX616" s="194"/>
      <c r="AY616">
        <f t="shared" si="97"/>
        <v>0</v>
      </c>
    </row>
    <row r="617" spans="1:51" ht="23.25" hidden="1" customHeight="1" x14ac:dyDescent="0.15">
      <c r="A617" s="175"/>
      <c r="B617" s="172"/>
      <c r="C617" s="166"/>
      <c r="D617" s="172"/>
      <c r="E617" s="326"/>
      <c r="F617" s="327"/>
      <c r="G617" s="98"/>
      <c r="H617" s="99"/>
      <c r="I617" s="99"/>
      <c r="J617" s="99"/>
      <c r="K617" s="99"/>
      <c r="L617" s="99"/>
      <c r="M617" s="99"/>
      <c r="N617" s="99"/>
      <c r="O617" s="99"/>
      <c r="P617" s="99"/>
      <c r="Q617" s="99"/>
      <c r="R617" s="99"/>
      <c r="S617" s="99"/>
      <c r="T617" s="99"/>
      <c r="U617" s="99"/>
      <c r="V617" s="99"/>
      <c r="W617" s="99"/>
      <c r="X617" s="100"/>
      <c r="Y617" s="195" t="s">
        <v>68</v>
      </c>
      <c r="Z617" s="196"/>
      <c r="AA617" s="197"/>
      <c r="AB617" s="564" t="s">
        <v>69</v>
      </c>
      <c r="AC617" s="564"/>
      <c r="AD617" s="564"/>
      <c r="AE617" s="324"/>
      <c r="AF617" s="193"/>
      <c r="AG617" s="193"/>
      <c r="AH617" s="325"/>
      <c r="AI617" s="324"/>
      <c r="AJ617" s="193"/>
      <c r="AK617" s="193"/>
      <c r="AL617" s="193"/>
      <c r="AM617" s="324"/>
      <c r="AN617" s="193"/>
      <c r="AO617" s="193"/>
      <c r="AP617" s="325"/>
      <c r="AQ617" s="324"/>
      <c r="AR617" s="193"/>
      <c r="AS617" s="193"/>
      <c r="AT617" s="325"/>
      <c r="AU617" s="193"/>
      <c r="AV617" s="193"/>
      <c r="AW617" s="193"/>
      <c r="AX617" s="194"/>
      <c r="AY617">
        <f t="shared" si="97"/>
        <v>0</v>
      </c>
    </row>
    <row r="618" spans="1:51" ht="18.75" hidden="1" customHeight="1" x14ac:dyDescent="0.15">
      <c r="A618" s="175"/>
      <c r="B618" s="172"/>
      <c r="C618" s="166"/>
      <c r="D618" s="172"/>
      <c r="E618" s="326" t="s">
        <v>137</v>
      </c>
      <c r="F618" s="327"/>
      <c r="G618" s="328" t="s">
        <v>138</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57</v>
      </c>
      <c r="AC618" s="118"/>
      <c r="AD618" s="119"/>
      <c r="AE618" s="316" t="s">
        <v>134</v>
      </c>
      <c r="AF618" s="317"/>
      <c r="AG618" s="317"/>
      <c r="AH618" s="318"/>
      <c r="AI618" s="319" t="s">
        <v>135</v>
      </c>
      <c r="AJ618" s="319"/>
      <c r="AK618" s="319"/>
      <c r="AL618" s="143"/>
      <c r="AM618" s="319" t="s">
        <v>136</v>
      </c>
      <c r="AN618" s="319"/>
      <c r="AO618" s="319"/>
      <c r="AP618" s="143"/>
      <c r="AQ618" s="143" t="s">
        <v>59</v>
      </c>
      <c r="AR618" s="118"/>
      <c r="AS618" s="118"/>
      <c r="AT618" s="119"/>
      <c r="AU618" s="124" t="s">
        <v>60</v>
      </c>
      <c r="AV618" s="124"/>
      <c r="AW618" s="124"/>
      <c r="AX618" s="125"/>
      <c r="AY618">
        <f>COUNTA($G$620)</f>
        <v>0</v>
      </c>
    </row>
    <row r="619" spans="1:51" ht="18.75" hidden="1" customHeight="1" x14ac:dyDescent="0.15">
      <c r="A619" s="175"/>
      <c r="B619" s="172"/>
      <c r="C619" s="166"/>
      <c r="D619" s="172"/>
      <c r="E619" s="326"/>
      <c r="F619" s="327"/>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61</v>
      </c>
      <c r="AH619" s="122"/>
      <c r="AI619" s="320"/>
      <c r="AJ619" s="320"/>
      <c r="AK619" s="320"/>
      <c r="AL619" s="142"/>
      <c r="AM619" s="320"/>
      <c r="AN619" s="320"/>
      <c r="AO619" s="320"/>
      <c r="AP619" s="142"/>
      <c r="AQ619" s="235"/>
      <c r="AR619" s="186"/>
      <c r="AS619" s="121" t="s">
        <v>61</v>
      </c>
      <c r="AT619" s="122"/>
      <c r="AU619" s="186"/>
      <c r="AV619" s="186"/>
      <c r="AW619" s="121" t="s">
        <v>62</v>
      </c>
      <c r="AX619" s="181"/>
      <c r="AY619">
        <f>$AY$618</f>
        <v>0</v>
      </c>
    </row>
    <row r="620" spans="1:51" ht="23.25" hidden="1" customHeight="1" x14ac:dyDescent="0.15">
      <c r="A620" s="175"/>
      <c r="B620" s="172"/>
      <c r="C620" s="166"/>
      <c r="D620" s="172"/>
      <c r="E620" s="326"/>
      <c r="F620" s="327"/>
      <c r="G620" s="92"/>
      <c r="H620" s="93"/>
      <c r="I620" s="93"/>
      <c r="J620" s="93"/>
      <c r="K620" s="93"/>
      <c r="L620" s="93"/>
      <c r="M620" s="93"/>
      <c r="N620" s="93"/>
      <c r="O620" s="93"/>
      <c r="P620" s="93"/>
      <c r="Q620" s="93"/>
      <c r="R620" s="93"/>
      <c r="S620" s="93"/>
      <c r="T620" s="93"/>
      <c r="U620" s="93"/>
      <c r="V620" s="93"/>
      <c r="W620" s="93"/>
      <c r="X620" s="94"/>
      <c r="Y620" s="187" t="s">
        <v>65</v>
      </c>
      <c r="Z620" s="188"/>
      <c r="AA620" s="189"/>
      <c r="AB620" s="199"/>
      <c r="AC620" s="199"/>
      <c r="AD620" s="199"/>
      <c r="AE620" s="324"/>
      <c r="AF620" s="193"/>
      <c r="AG620" s="193"/>
      <c r="AH620" s="193"/>
      <c r="AI620" s="324"/>
      <c r="AJ620" s="193"/>
      <c r="AK620" s="193"/>
      <c r="AL620" s="193"/>
      <c r="AM620" s="324"/>
      <c r="AN620" s="193"/>
      <c r="AO620" s="193"/>
      <c r="AP620" s="325"/>
      <c r="AQ620" s="324"/>
      <c r="AR620" s="193"/>
      <c r="AS620" s="193"/>
      <c r="AT620" s="325"/>
      <c r="AU620" s="193"/>
      <c r="AV620" s="193"/>
      <c r="AW620" s="193"/>
      <c r="AX620" s="194"/>
      <c r="AY620">
        <f t="shared" ref="AY620:AY622" si="98">$AY$618</f>
        <v>0</v>
      </c>
    </row>
    <row r="621" spans="1:51" ht="23.25" hidden="1" customHeight="1" x14ac:dyDescent="0.15">
      <c r="A621" s="175"/>
      <c r="B621" s="172"/>
      <c r="C621" s="166"/>
      <c r="D621" s="172"/>
      <c r="E621" s="326"/>
      <c r="F621" s="327"/>
      <c r="G621" s="95"/>
      <c r="H621" s="96"/>
      <c r="I621" s="96"/>
      <c r="J621" s="96"/>
      <c r="K621" s="96"/>
      <c r="L621" s="96"/>
      <c r="M621" s="96"/>
      <c r="N621" s="96"/>
      <c r="O621" s="96"/>
      <c r="P621" s="96"/>
      <c r="Q621" s="96"/>
      <c r="R621" s="96"/>
      <c r="S621" s="96"/>
      <c r="T621" s="96"/>
      <c r="U621" s="96"/>
      <c r="V621" s="96"/>
      <c r="W621" s="96"/>
      <c r="X621" s="97"/>
      <c r="Y621" s="195" t="s">
        <v>67</v>
      </c>
      <c r="Z621" s="196"/>
      <c r="AA621" s="197"/>
      <c r="AB621" s="191"/>
      <c r="AC621" s="191"/>
      <c r="AD621" s="191"/>
      <c r="AE621" s="324"/>
      <c r="AF621" s="193"/>
      <c r="AG621" s="193"/>
      <c r="AH621" s="325"/>
      <c r="AI621" s="324"/>
      <c r="AJ621" s="193"/>
      <c r="AK621" s="193"/>
      <c r="AL621" s="193"/>
      <c r="AM621" s="324"/>
      <c r="AN621" s="193"/>
      <c r="AO621" s="193"/>
      <c r="AP621" s="325"/>
      <c r="AQ621" s="324"/>
      <c r="AR621" s="193"/>
      <c r="AS621" s="193"/>
      <c r="AT621" s="325"/>
      <c r="AU621" s="193"/>
      <c r="AV621" s="193"/>
      <c r="AW621" s="193"/>
      <c r="AX621" s="194"/>
      <c r="AY621">
        <f t="shared" si="98"/>
        <v>0</v>
      </c>
    </row>
    <row r="622" spans="1:51" ht="23.25" hidden="1" customHeight="1" x14ac:dyDescent="0.15">
      <c r="A622" s="175"/>
      <c r="B622" s="172"/>
      <c r="C622" s="166"/>
      <c r="D622" s="172"/>
      <c r="E622" s="326"/>
      <c r="F622" s="327"/>
      <c r="G622" s="98"/>
      <c r="H622" s="99"/>
      <c r="I622" s="99"/>
      <c r="J622" s="99"/>
      <c r="K622" s="99"/>
      <c r="L622" s="99"/>
      <c r="M622" s="99"/>
      <c r="N622" s="99"/>
      <c r="O622" s="99"/>
      <c r="P622" s="99"/>
      <c r="Q622" s="99"/>
      <c r="R622" s="99"/>
      <c r="S622" s="99"/>
      <c r="T622" s="99"/>
      <c r="U622" s="99"/>
      <c r="V622" s="99"/>
      <c r="W622" s="99"/>
      <c r="X622" s="100"/>
      <c r="Y622" s="195" t="s">
        <v>68</v>
      </c>
      <c r="Z622" s="196"/>
      <c r="AA622" s="197"/>
      <c r="AB622" s="564" t="s">
        <v>69</v>
      </c>
      <c r="AC622" s="564"/>
      <c r="AD622" s="564"/>
      <c r="AE622" s="324"/>
      <c r="AF622" s="193"/>
      <c r="AG622" s="193"/>
      <c r="AH622" s="325"/>
      <c r="AI622" s="324"/>
      <c r="AJ622" s="193"/>
      <c r="AK622" s="193"/>
      <c r="AL622" s="193"/>
      <c r="AM622" s="324"/>
      <c r="AN622" s="193"/>
      <c r="AO622" s="193"/>
      <c r="AP622" s="325"/>
      <c r="AQ622" s="324"/>
      <c r="AR622" s="193"/>
      <c r="AS622" s="193"/>
      <c r="AT622" s="325"/>
      <c r="AU622" s="193"/>
      <c r="AV622" s="193"/>
      <c r="AW622" s="193"/>
      <c r="AX622" s="194"/>
      <c r="AY622">
        <f t="shared" si="98"/>
        <v>0</v>
      </c>
    </row>
    <row r="623" spans="1:51" ht="18.75" hidden="1" customHeight="1" x14ac:dyDescent="0.15">
      <c r="A623" s="175"/>
      <c r="B623" s="172"/>
      <c r="C623" s="166"/>
      <c r="D623" s="172"/>
      <c r="E623" s="326" t="s">
        <v>137</v>
      </c>
      <c r="F623" s="327"/>
      <c r="G623" s="328" t="s">
        <v>138</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57</v>
      </c>
      <c r="AC623" s="118"/>
      <c r="AD623" s="119"/>
      <c r="AE623" s="316" t="s">
        <v>134</v>
      </c>
      <c r="AF623" s="317"/>
      <c r="AG623" s="317"/>
      <c r="AH623" s="318"/>
      <c r="AI623" s="319" t="s">
        <v>135</v>
      </c>
      <c r="AJ623" s="319"/>
      <c r="AK623" s="319"/>
      <c r="AL623" s="143"/>
      <c r="AM623" s="319" t="s">
        <v>136</v>
      </c>
      <c r="AN623" s="319"/>
      <c r="AO623" s="319"/>
      <c r="AP623" s="143"/>
      <c r="AQ623" s="143" t="s">
        <v>59</v>
      </c>
      <c r="AR623" s="118"/>
      <c r="AS623" s="118"/>
      <c r="AT623" s="119"/>
      <c r="AU623" s="124" t="s">
        <v>60</v>
      </c>
      <c r="AV623" s="124"/>
      <c r="AW623" s="124"/>
      <c r="AX623" s="125"/>
      <c r="AY623">
        <f>COUNTA($G$625)</f>
        <v>0</v>
      </c>
    </row>
    <row r="624" spans="1:51" ht="18.75" hidden="1" customHeight="1" x14ac:dyDescent="0.15">
      <c r="A624" s="175"/>
      <c r="B624" s="172"/>
      <c r="C624" s="166"/>
      <c r="D624" s="172"/>
      <c r="E624" s="326"/>
      <c r="F624" s="327"/>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61</v>
      </c>
      <c r="AH624" s="122"/>
      <c r="AI624" s="320"/>
      <c r="AJ624" s="320"/>
      <c r="AK624" s="320"/>
      <c r="AL624" s="142"/>
      <c r="AM624" s="320"/>
      <c r="AN624" s="320"/>
      <c r="AO624" s="320"/>
      <c r="AP624" s="142"/>
      <c r="AQ624" s="235"/>
      <c r="AR624" s="186"/>
      <c r="AS624" s="121" t="s">
        <v>61</v>
      </c>
      <c r="AT624" s="122"/>
      <c r="AU624" s="186"/>
      <c r="AV624" s="186"/>
      <c r="AW624" s="121" t="s">
        <v>62</v>
      </c>
      <c r="AX624" s="181"/>
      <c r="AY624">
        <f>$AY$623</f>
        <v>0</v>
      </c>
    </row>
    <row r="625" spans="1:51" ht="23.25" hidden="1" customHeight="1" x14ac:dyDescent="0.15">
      <c r="A625" s="175"/>
      <c r="B625" s="172"/>
      <c r="C625" s="166"/>
      <c r="D625" s="172"/>
      <c r="E625" s="326"/>
      <c r="F625" s="327"/>
      <c r="G625" s="92"/>
      <c r="H625" s="93"/>
      <c r="I625" s="93"/>
      <c r="J625" s="93"/>
      <c r="K625" s="93"/>
      <c r="L625" s="93"/>
      <c r="M625" s="93"/>
      <c r="N625" s="93"/>
      <c r="O625" s="93"/>
      <c r="P625" s="93"/>
      <c r="Q625" s="93"/>
      <c r="R625" s="93"/>
      <c r="S625" s="93"/>
      <c r="T625" s="93"/>
      <c r="U625" s="93"/>
      <c r="V625" s="93"/>
      <c r="W625" s="93"/>
      <c r="X625" s="94"/>
      <c r="Y625" s="187" t="s">
        <v>65</v>
      </c>
      <c r="Z625" s="188"/>
      <c r="AA625" s="189"/>
      <c r="AB625" s="199"/>
      <c r="AC625" s="199"/>
      <c r="AD625" s="199"/>
      <c r="AE625" s="324"/>
      <c r="AF625" s="193"/>
      <c r="AG625" s="193"/>
      <c r="AH625" s="193"/>
      <c r="AI625" s="324"/>
      <c r="AJ625" s="193"/>
      <c r="AK625" s="193"/>
      <c r="AL625" s="193"/>
      <c r="AM625" s="324"/>
      <c r="AN625" s="193"/>
      <c r="AO625" s="193"/>
      <c r="AP625" s="325"/>
      <c r="AQ625" s="324"/>
      <c r="AR625" s="193"/>
      <c r="AS625" s="193"/>
      <c r="AT625" s="325"/>
      <c r="AU625" s="193"/>
      <c r="AV625" s="193"/>
      <c r="AW625" s="193"/>
      <c r="AX625" s="194"/>
      <c r="AY625">
        <f t="shared" ref="AY625:AY627" si="99">$AY$623</f>
        <v>0</v>
      </c>
    </row>
    <row r="626" spans="1:51" ht="23.25" hidden="1" customHeight="1" x14ac:dyDescent="0.15">
      <c r="A626" s="175"/>
      <c r="B626" s="172"/>
      <c r="C626" s="166"/>
      <c r="D626" s="172"/>
      <c r="E626" s="326"/>
      <c r="F626" s="327"/>
      <c r="G626" s="95"/>
      <c r="H626" s="96"/>
      <c r="I626" s="96"/>
      <c r="J626" s="96"/>
      <c r="K626" s="96"/>
      <c r="L626" s="96"/>
      <c r="M626" s="96"/>
      <c r="N626" s="96"/>
      <c r="O626" s="96"/>
      <c r="P626" s="96"/>
      <c r="Q626" s="96"/>
      <c r="R626" s="96"/>
      <c r="S626" s="96"/>
      <c r="T626" s="96"/>
      <c r="U626" s="96"/>
      <c r="V626" s="96"/>
      <c r="W626" s="96"/>
      <c r="X626" s="97"/>
      <c r="Y626" s="195" t="s">
        <v>67</v>
      </c>
      <c r="Z626" s="196"/>
      <c r="AA626" s="197"/>
      <c r="AB626" s="191"/>
      <c r="AC626" s="191"/>
      <c r="AD626" s="191"/>
      <c r="AE626" s="324"/>
      <c r="AF626" s="193"/>
      <c r="AG626" s="193"/>
      <c r="AH626" s="325"/>
      <c r="AI626" s="324"/>
      <c r="AJ626" s="193"/>
      <c r="AK626" s="193"/>
      <c r="AL626" s="193"/>
      <c r="AM626" s="324"/>
      <c r="AN626" s="193"/>
      <c r="AO626" s="193"/>
      <c r="AP626" s="325"/>
      <c r="AQ626" s="324"/>
      <c r="AR626" s="193"/>
      <c r="AS626" s="193"/>
      <c r="AT626" s="325"/>
      <c r="AU626" s="193"/>
      <c r="AV626" s="193"/>
      <c r="AW626" s="193"/>
      <c r="AX626" s="194"/>
      <c r="AY626">
        <f t="shared" si="99"/>
        <v>0</v>
      </c>
    </row>
    <row r="627" spans="1:51" ht="23.25" hidden="1" customHeight="1" x14ac:dyDescent="0.15">
      <c r="A627" s="175"/>
      <c r="B627" s="172"/>
      <c r="C627" s="166"/>
      <c r="D627" s="172"/>
      <c r="E627" s="326"/>
      <c r="F627" s="327"/>
      <c r="G627" s="98"/>
      <c r="H627" s="99"/>
      <c r="I627" s="99"/>
      <c r="J627" s="99"/>
      <c r="K627" s="99"/>
      <c r="L627" s="99"/>
      <c r="M627" s="99"/>
      <c r="N627" s="99"/>
      <c r="O627" s="99"/>
      <c r="P627" s="99"/>
      <c r="Q627" s="99"/>
      <c r="R627" s="99"/>
      <c r="S627" s="99"/>
      <c r="T627" s="99"/>
      <c r="U627" s="99"/>
      <c r="V627" s="99"/>
      <c r="W627" s="99"/>
      <c r="X627" s="100"/>
      <c r="Y627" s="195" t="s">
        <v>68</v>
      </c>
      <c r="Z627" s="196"/>
      <c r="AA627" s="197"/>
      <c r="AB627" s="564" t="s">
        <v>69</v>
      </c>
      <c r="AC627" s="564"/>
      <c r="AD627" s="564"/>
      <c r="AE627" s="324"/>
      <c r="AF627" s="193"/>
      <c r="AG627" s="193"/>
      <c r="AH627" s="325"/>
      <c r="AI627" s="324"/>
      <c r="AJ627" s="193"/>
      <c r="AK627" s="193"/>
      <c r="AL627" s="193"/>
      <c r="AM627" s="324"/>
      <c r="AN627" s="193"/>
      <c r="AO627" s="193"/>
      <c r="AP627" s="325"/>
      <c r="AQ627" s="324"/>
      <c r="AR627" s="193"/>
      <c r="AS627" s="193"/>
      <c r="AT627" s="325"/>
      <c r="AU627" s="193"/>
      <c r="AV627" s="193"/>
      <c r="AW627" s="193"/>
      <c r="AX627" s="194"/>
      <c r="AY627">
        <f t="shared" si="99"/>
        <v>0</v>
      </c>
    </row>
    <row r="628" spans="1:51" ht="18.75" hidden="1" customHeight="1" x14ac:dyDescent="0.15">
      <c r="A628" s="175"/>
      <c r="B628" s="172"/>
      <c r="C628" s="166"/>
      <c r="D628" s="172"/>
      <c r="E628" s="326" t="s">
        <v>137</v>
      </c>
      <c r="F628" s="327"/>
      <c r="G628" s="328" t="s">
        <v>138</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57</v>
      </c>
      <c r="AC628" s="118"/>
      <c r="AD628" s="119"/>
      <c r="AE628" s="316" t="s">
        <v>134</v>
      </c>
      <c r="AF628" s="317"/>
      <c r="AG628" s="317"/>
      <c r="AH628" s="318"/>
      <c r="AI628" s="319" t="s">
        <v>135</v>
      </c>
      <c r="AJ628" s="319"/>
      <c r="AK628" s="319"/>
      <c r="AL628" s="143"/>
      <c r="AM628" s="319" t="s">
        <v>136</v>
      </c>
      <c r="AN628" s="319"/>
      <c r="AO628" s="319"/>
      <c r="AP628" s="143"/>
      <c r="AQ628" s="143" t="s">
        <v>59</v>
      </c>
      <c r="AR628" s="118"/>
      <c r="AS628" s="118"/>
      <c r="AT628" s="119"/>
      <c r="AU628" s="124" t="s">
        <v>60</v>
      </c>
      <c r="AV628" s="124"/>
      <c r="AW628" s="124"/>
      <c r="AX628" s="125"/>
      <c r="AY628">
        <f>COUNTA($G$630)</f>
        <v>0</v>
      </c>
    </row>
    <row r="629" spans="1:51" ht="18.75" hidden="1" customHeight="1" x14ac:dyDescent="0.15">
      <c r="A629" s="175"/>
      <c r="B629" s="172"/>
      <c r="C629" s="166"/>
      <c r="D629" s="172"/>
      <c r="E629" s="326"/>
      <c r="F629" s="327"/>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61</v>
      </c>
      <c r="AH629" s="122"/>
      <c r="AI629" s="320"/>
      <c r="AJ629" s="320"/>
      <c r="AK629" s="320"/>
      <c r="AL629" s="142"/>
      <c r="AM629" s="320"/>
      <c r="AN629" s="320"/>
      <c r="AO629" s="320"/>
      <c r="AP629" s="142"/>
      <c r="AQ629" s="235"/>
      <c r="AR629" s="186"/>
      <c r="AS629" s="121" t="s">
        <v>61</v>
      </c>
      <c r="AT629" s="122"/>
      <c r="AU629" s="186"/>
      <c r="AV629" s="186"/>
      <c r="AW629" s="121" t="s">
        <v>62</v>
      </c>
      <c r="AX629" s="181"/>
      <c r="AY629">
        <f>$AY$628</f>
        <v>0</v>
      </c>
    </row>
    <row r="630" spans="1:51" ht="23.25" hidden="1" customHeight="1" x14ac:dyDescent="0.15">
      <c r="A630" s="175"/>
      <c r="B630" s="172"/>
      <c r="C630" s="166"/>
      <c r="D630" s="172"/>
      <c r="E630" s="326"/>
      <c r="F630" s="327"/>
      <c r="G630" s="92"/>
      <c r="H630" s="93"/>
      <c r="I630" s="93"/>
      <c r="J630" s="93"/>
      <c r="K630" s="93"/>
      <c r="L630" s="93"/>
      <c r="M630" s="93"/>
      <c r="N630" s="93"/>
      <c r="O630" s="93"/>
      <c r="P630" s="93"/>
      <c r="Q630" s="93"/>
      <c r="R630" s="93"/>
      <c r="S630" s="93"/>
      <c r="T630" s="93"/>
      <c r="U630" s="93"/>
      <c r="V630" s="93"/>
      <c r="W630" s="93"/>
      <c r="X630" s="94"/>
      <c r="Y630" s="187" t="s">
        <v>65</v>
      </c>
      <c r="Z630" s="188"/>
      <c r="AA630" s="189"/>
      <c r="AB630" s="199"/>
      <c r="AC630" s="199"/>
      <c r="AD630" s="199"/>
      <c r="AE630" s="324"/>
      <c r="AF630" s="193"/>
      <c r="AG630" s="193"/>
      <c r="AH630" s="193"/>
      <c r="AI630" s="324"/>
      <c r="AJ630" s="193"/>
      <c r="AK630" s="193"/>
      <c r="AL630" s="193"/>
      <c r="AM630" s="324"/>
      <c r="AN630" s="193"/>
      <c r="AO630" s="193"/>
      <c r="AP630" s="325"/>
      <c r="AQ630" s="324"/>
      <c r="AR630" s="193"/>
      <c r="AS630" s="193"/>
      <c r="AT630" s="325"/>
      <c r="AU630" s="193"/>
      <c r="AV630" s="193"/>
      <c r="AW630" s="193"/>
      <c r="AX630" s="194"/>
      <c r="AY630">
        <f t="shared" ref="AY630:AY632" si="100">$AY$628</f>
        <v>0</v>
      </c>
    </row>
    <row r="631" spans="1:51" ht="23.25" hidden="1" customHeight="1" x14ac:dyDescent="0.15">
      <c r="A631" s="175"/>
      <c r="B631" s="172"/>
      <c r="C631" s="166"/>
      <c r="D631" s="172"/>
      <c r="E631" s="326"/>
      <c r="F631" s="327"/>
      <c r="G631" s="95"/>
      <c r="H631" s="96"/>
      <c r="I631" s="96"/>
      <c r="J631" s="96"/>
      <c r="K631" s="96"/>
      <c r="L631" s="96"/>
      <c r="M631" s="96"/>
      <c r="N631" s="96"/>
      <c r="O631" s="96"/>
      <c r="P631" s="96"/>
      <c r="Q631" s="96"/>
      <c r="R631" s="96"/>
      <c r="S631" s="96"/>
      <c r="T631" s="96"/>
      <c r="U631" s="96"/>
      <c r="V631" s="96"/>
      <c r="W631" s="96"/>
      <c r="X631" s="97"/>
      <c r="Y631" s="195" t="s">
        <v>67</v>
      </c>
      <c r="Z631" s="196"/>
      <c r="AA631" s="197"/>
      <c r="AB631" s="191"/>
      <c r="AC631" s="191"/>
      <c r="AD631" s="191"/>
      <c r="AE631" s="324"/>
      <c r="AF631" s="193"/>
      <c r="AG631" s="193"/>
      <c r="AH631" s="325"/>
      <c r="AI631" s="324"/>
      <c r="AJ631" s="193"/>
      <c r="AK631" s="193"/>
      <c r="AL631" s="193"/>
      <c r="AM631" s="324"/>
      <c r="AN631" s="193"/>
      <c r="AO631" s="193"/>
      <c r="AP631" s="325"/>
      <c r="AQ631" s="324"/>
      <c r="AR631" s="193"/>
      <c r="AS631" s="193"/>
      <c r="AT631" s="325"/>
      <c r="AU631" s="193"/>
      <c r="AV631" s="193"/>
      <c r="AW631" s="193"/>
      <c r="AX631" s="194"/>
      <c r="AY631">
        <f t="shared" si="100"/>
        <v>0</v>
      </c>
    </row>
    <row r="632" spans="1:51" ht="23.25" hidden="1" customHeight="1" x14ac:dyDescent="0.15">
      <c r="A632" s="175"/>
      <c r="B632" s="172"/>
      <c r="C632" s="166"/>
      <c r="D632" s="172"/>
      <c r="E632" s="326"/>
      <c r="F632" s="327"/>
      <c r="G632" s="98"/>
      <c r="H632" s="99"/>
      <c r="I632" s="99"/>
      <c r="J632" s="99"/>
      <c r="K632" s="99"/>
      <c r="L632" s="99"/>
      <c r="M632" s="99"/>
      <c r="N632" s="99"/>
      <c r="O632" s="99"/>
      <c r="P632" s="99"/>
      <c r="Q632" s="99"/>
      <c r="R632" s="99"/>
      <c r="S632" s="99"/>
      <c r="T632" s="99"/>
      <c r="U632" s="99"/>
      <c r="V632" s="99"/>
      <c r="W632" s="99"/>
      <c r="X632" s="100"/>
      <c r="Y632" s="195" t="s">
        <v>68</v>
      </c>
      <c r="Z632" s="196"/>
      <c r="AA632" s="197"/>
      <c r="AB632" s="564" t="s">
        <v>69</v>
      </c>
      <c r="AC632" s="564"/>
      <c r="AD632" s="564"/>
      <c r="AE632" s="324"/>
      <c r="AF632" s="193"/>
      <c r="AG632" s="193"/>
      <c r="AH632" s="325"/>
      <c r="AI632" s="324"/>
      <c r="AJ632" s="193"/>
      <c r="AK632" s="193"/>
      <c r="AL632" s="193"/>
      <c r="AM632" s="324"/>
      <c r="AN632" s="193"/>
      <c r="AO632" s="193"/>
      <c r="AP632" s="325"/>
      <c r="AQ632" s="324"/>
      <c r="AR632" s="193"/>
      <c r="AS632" s="193"/>
      <c r="AT632" s="325"/>
      <c r="AU632" s="193"/>
      <c r="AV632" s="193"/>
      <c r="AW632" s="193"/>
      <c r="AX632" s="194"/>
      <c r="AY632">
        <f t="shared" si="100"/>
        <v>0</v>
      </c>
    </row>
    <row r="633" spans="1:51" ht="18.75" hidden="1" customHeight="1" x14ac:dyDescent="0.15">
      <c r="A633" s="175"/>
      <c r="B633" s="172"/>
      <c r="C633" s="166"/>
      <c r="D633" s="172"/>
      <c r="E633" s="326" t="s">
        <v>137</v>
      </c>
      <c r="F633" s="327"/>
      <c r="G633" s="328" t="s">
        <v>138</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57</v>
      </c>
      <c r="AC633" s="118"/>
      <c r="AD633" s="119"/>
      <c r="AE633" s="316" t="s">
        <v>134</v>
      </c>
      <c r="AF633" s="317"/>
      <c r="AG633" s="317"/>
      <c r="AH633" s="318"/>
      <c r="AI633" s="319" t="s">
        <v>135</v>
      </c>
      <c r="AJ633" s="319"/>
      <c r="AK633" s="319"/>
      <c r="AL633" s="143"/>
      <c r="AM633" s="319" t="s">
        <v>136</v>
      </c>
      <c r="AN633" s="319"/>
      <c r="AO633" s="319"/>
      <c r="AP633" s="143"/>
      <c r="AQ633" s="143" t="s">
        <v>59</v>
      </c>
      <c r="AR633" s="118"/>
      <c r="AS633" s="118"/>
      <c r="AT633" s="119"/>
      <c r="AU633" s="124" t="s">
        <v>60</v>
      </c>
      <c r="AV633" s="124"/>
      <c r="AW633" s="124"/>
      <c r="AX633" s="125"/>
      <c r="AY633">
        <f>COUNTA($G$635)</f>
        <v>0</v>
      </c>
    </row>
    <row r="634" spans="1:51" ht="18.75" hidden="1" customHeight="1" x14ac:dyDescent="0.15">
      <c r="A634" s="175"/>
      <c r="B634" s="172"/>
      <c r="C634" s="166"/>
      <c r="D634" s="172"/>
      <c r="E634" s="326"/>
      <c r="F634" s="327"/>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61</v>
      </c>
      <c r="AH634" s="122"/>
      <c r="AI634" s="320"/>
      <c r="AJ634" s="320"/>
      <c r="AK634" s="320"/>
      <c r="AL634" s="142"/>
      <c r="AM634" s="320"/>
      <c r="AN634" s="320"/>
      <c r="AO634" s="320"/>
      <c r="AP634" s="142"/>
      <c r="AQ634" s="235"/>
      <c r="AR634" s="186"/>
      <c r="AS634" s="121" t="s">
        <v>61</v>
      </c>
      <c r="AT634" s="122"/>
      <c r="AU634" s="186"/>
      <c r="AV634" s="186"/>
      <c r="AW634" s="121" t="s">
        <v>62</v>
      </c>
      <c r="AX634" s="181"/>
      <c r="AY634">
        <f>$AY$633</f>
        <v>0</v>
      </c>
    </row>
    <row r="635" spans="1:51" ht="23.25" hidden="1" customHeight="1" x14ac:dyDescent="0.15">
      <c r="A635" s="175"/>
      <c r="B635" s="172"/>
      <c r="C635" s="166"/>
      <c r="D635" s="172"/>
      <c r="E635" s="326"/>
      <c r="F635" s="327"/>
      <c r="G635" s="92"/>
      <c r="H635" s="93"/>
      <c r="I635" s="93"/>
      <c r="J635" s="93"/>
      <c r="K635" s="93"/>
      <c r="L635" s="93"/>
      <c r="M635" s="93"/>
      <c r="N635" s="93"/>
      <c r="O635" s="93"/>
      <c r="P635" s="93"/>
      <c r="Q635" s="93"/>
      <c r="R635" s="93"/>
      <c r="S635" s="93"/>
      <c r="T635" s="93"/>
      <c r="U635" s="93"/>
      <c r="V635" s="93"/>
      <c r="W635" s="93"/>
      <c r="X635" s="94"/>
      <c r="Y635" s="187" t="s">
        <v>65</v>
      </c>
      <c r="Z635" s="188"/>
      <c r="AA635" s="189"/>
      <c r="AB635" s="199"/>
      <c r="AC635" s="199"/>
      <c r="AD635" s="199"/>
      <c r="AE635" s="324"/>
      <c r="AF635" s="193"/>
      <c r="AG635" s="193"/>
      <c r="AH635" s="193"/>
      <c r="AI635" s="324"/>
      <c r="AJ635" s="193"/>
      <c r="AK635" s="193"/>
      <c r="AL635" s="193"/>
      <c r="AM635" s="324"/>
      <c r="AN635" s="193"/>
      <c r="AO635" s="193"/>
      <c r="AP635" s="325"/>
      <c r="AQ635" s="324"/>
      <c r="AR635" s="193"/>
      <c r="AS635" s="193"/>
      <c r="AT635" s="325"/>
      <c r="AU635" s="193"/>
      <c r="AV635" s="193"/>
      <c r="AW635" s="193"/>
      <c r="AX635" s="194"/>
      <c r="AY635">
        <f t="shared" ref="AY635:AY637" si="101">$AY$633</f>
        <v>0</v>
      </c>
    </row>
    <row r="636" spans="1:51" ht="23.25" hidden="1" customHeight="1" x14ac:dyDescent="0.15">
      <c r="A636" s="175"/>
      <c r="B636" s="172"/>
      <c r="C636" s="166"/>
      <c r="D636" s="172"/>
      <c r="E636" s="326"/>
      <c r="F636" s="327"/>
      <c r="G636" s="95"/>
      <c r="H636" s="96"/>
      <c r="I636" s="96"/>
      <c r="J636" s="96"/>
      <c r="K636" s="96"/>
      <c r="L636" s="96"/>
      <c r="M636" s="96"/>
      <c r="N636" s="96"/>
      <c r="O636" s="96"/>
      <c r="P636" s="96"/>
      <c r="Q636" s="96"/>
      <c r="R636" s="96"/>
      <c r="S636" s="96"/>
      <c r="T636" s="96"/>
      <c r="U636" s="96"/>
      <c r="V636" s="96"/>
      <c r="W636" s="96"/>
      <c r="X636" s="97"/>
      <c r="Y636" s="195" t="s">
        <v>67</v>
      </c>
      <c r="Z636" s="196"/>
      <c r="AA636" s="197"/>
      <c r="AB636" s="191"/>
      <c r="AC636" s="191"/>
      <c r="AD636" s="191"/>
      <c r="AE636" s="324"/>
      <c r="AF636" s="193"/>
      <c r="AG636" s="193"/>
      <c r="AH636" s="325"/>
      <c r="AI636" s="324"/>
      <c r="AJ636" s="193"/>
      <c r="AK636" s="193"/>
      <c r="AL636" s="193"/>
      <c r="AM636" s="324"/>
      <c r="AN636" s="193"/>
      <c r="AO636" s="193"/>
      <c r="AP636" s="325"/>
      <c r="AQ636" s="324"/>
      <c r="AR636" s="193"/>
      <c r="AS636" s="193"/>
      <c r="AT636" s="325"/>
      <c r="AU636" s="193"/>
      <c r="AV636" s="193"/>
      <c r="AW636" s="193"/>
      <c r="AX636" s="194"/>
      <c r="AY636">
        <f t="shared" si="101"/>
        <v>0</v>
      </c>
    </row>
    <row r="637" spans="1:51" ht="23.25" hidden="1" customHeight="1" x14ac:dyDescent="0.15">
      <c r="A637" s="175"/>
      <c r="B637" s="172"/>
      <c r="C637" s="166"/>
      <c r="D637" s="172"/>
      <c r="E637" s="326"/>
      <c r="F637" s="327"/>
      <c r="G637" s="98"/>
      <c r="H637" s="99"/>
      <c r="I637" s="99"/>
      <c r="J637" s="99"/>
      <c r="K637" s="99"/>
      <c r="L637" s="99"/>
      <c r="M637" s="99"/>
      <c r="N637" s="99"/>
      <c r="O637" s="99"/>
      <c r="P637" s="99"/>
      <c r="Q637" s="99"/>
      <c r="R637" s="99"/>
      <c r="S637" s="99"/>
      <c r="T637" s="99"/>
      <c r="U637" s="99"/>
      <c r="V637" s="99"/>
      <c r="W637" s="99"/>
      <c r="X637" s="100"/>
      <c r="Y637" s="195" t="s">
        <v>68</v>
      </c>
      <c r="Z637" s="196"/>
      <c r="AA637" s="197"/>
      <c r="AB637" s="564" t="s">
        <v>69</v>
      </c>
      <c r="AC637" s="564"/>
      <c r="AD637" s="564"/>
      <c r="AE637" s="324"/>
      <c r="AF637" s="193"/>
      <c r="AG637" s="193"/>
      <c r="AH637" s="325"/>
      <c r="AI637" s="324"/>
      <c r="AJ637" s="193"/>
      <c r="AK637" s="193"/>
      <c r="AL637" s="193"/>
      <c r="AM637" s="324"/>
      <c r="AN637" s="193"/>
      <c r="AO637" s="193"/>
      <c r="AP637" s="325"/>
      <c r="AQ637" s="324"/>
      <c r="AR637" s="193"/>
      <c r="AS637" s="193"/>
      <c r="AT637" s="325"/>
      <c r="AU637" s="193"/>
      <c r="AV637" s="193"/>
      <c r="AW637" s="193"/>
      <c r="AX637" s="194"/>
      <c r="AY637">
        <f t="shared" si="101"/>
        <v>0</v>
      </c>
    </row>
    <row r="638" spans="1:51" ht="18.75" hidden="1" customHeight="1" x14ac:dyDescent="0.15">
      <c r="A638" s="175"/>
      <c r="B638" s="172"/>
      <c r="C638" s="166"/>
      <c r="D638" s="172"/>
      <c r="E638" s="326" t="s">
        <v>137</v>
      </c>
      <c r="F638" s="327"/>
      <c r="G638" s="328" t="s">
        <v>138</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57</v>
      </c>
      <c r="AC638" s="118"/>
      <c r="AD638" s="119"/>
      <c r="AE638" s="316" t="s">
        <v>134</v>
      </c>
      <c r="AF638" s="317"/>
      <c r="AG638" s="317"/>
      <c r="AH638" s="318"/>
      <c r="AI638" s="319" t="s">
        <v>135</v>
      </c>
      <c r="AJ638" s="319"/>
      <c r="AK638" s="319"/>
      <c r="AL638" s="143"/>
      <c r="AM638" s="319" t="s">
        <v>136</v>
      </c>
      <c r="AN638" s="319"/>
      <c r="AO638" s="319"/>
      <c r="AP638" s="143"/>
      <c r="AQ638" s="143" t="s">
        <v>59</v>
      </c>
      <c r="AR638" s="118"/>
      <c r="AS638" s="118"/>
      <c r="AT638" s="119"/>
      <c r="AU638" s="124" t="s">
        <v>60</v>
      </c>
      <c r="AV638" s="124"/>
      <c r="AW638" s="124"/>
      <c r="AX638" s="125"/>
      <c r="AY638">
        <f>COUNTA($G$640)</f>
        <v>0</v>
      </c>
    </row>
    <row r="639" spans="1:51" ht="18.75" hidden="1" customHeight="1" x14ac:dyDescent="0.15">
      <c r="A639" s="175"/>
      <c r="B639" s="172"/>
      <c r="C639" s="166"/>
      <c r="D639" s="172"/>
      <c r="E639" s="326"/>
      <c r="F639" s="327"/>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61</v>
      </c>
      <c r="AH639" s="122"/>
      <c r="AI639" s="320"/>
      <c r="AJ639" s="320"/>
      <c r="AK639" s="320"/>
      <c r="AL639" s="142"/>
      <c r="AM639" s="320"/>
      <c r="AN639" s="320"/>
      <c r="AO639" s="320"/>
      <c r="AP639" s="142"/>
      <c r="AQ639" s="235"/>
      <c r="AR639" s="186"/>
      <c r="AS639" s="121" t="s">
        <v>61</v>
      </c>
      <c r="AT639" s="122"/>
      <c r="AU639" s="186"/>
      <c r="AV639" s="186"/>
      <c r="AW639" s="121" t="s">
        <v>62</v>
      </c>
      <c r="AX639" s="181"/>
      <c r="AY639">
        <f>$AY$638</f>
        <v>0</v>
      </c>
    </row>
    <row r="640" spans="1:51" ht="23.25" hidden="1" customHeight="1" x14ac:dyDescent="0.15">
      <c r="A640" s="175"/>
      <c r="B640" s="172"/>
      <c r="C640" s="166"/>
      <c r="D640" s="172"/>
      <c r="E640" s="326"/>
      <c r="F640" s="327"/>
      <c r="G640" s="92"/>
      <c r="H640" s="93"/>
      <c r="I640" s="93"/>
      <c r="J640" s="93"/>
      <c r="K640" s="93"/>
      <c r="L640" s="93"/>
      <c r="M640" s="93"/>
      <c r="N640" s="93"/>
      <c r="O640" s="93"/>
      <c r="P640" s="93"/>
      <c r="Q640" s="93"/>
      <c r="R640" s="93"/>
      <c r="S640" s="93"/>
      <c r="T640" s="93"/>
      <c r="U640" s="93"/>
      <c r="V640" s="93"/>
      <c r="W640" s="93"/>
      <c r="X640" s="94"/>
      <c r="Y640" s="187" t="s">
        <v>65</v>
      </c>
      <c r="Z640" s="188"/>
      <c r="AA640" s="189"/>
      <c r="AB640" s="199"/>
      <c r="AC640" s="199"/>
      <c r="AD640" s="199"/>
      <c r="AE640" s="324"/>
      <c r="AF640" s="193"/>
      <c r="AG640" s="193"/>
      <c r="AH640" s="193"/>
      <c r="AI640" s="324"/>
      <c r="AJ640" s="193"/>
      <c r="AK640" s="193"/>
      <c r="AL640" s="193"/>
      <c r="AM640" s="324"/>
      <c r="AN640" s="193"/>
      <c r="AO640" s="193"/>
      <c r="AP640" s="325"/>
      <c r="AQ640" s="324"/>
      <c r="AR640" s="193"/>
      <c r="AS640" s="193"/>
      <c r="AT640" s="325"/>
      <c r="AU640" s="193"/>
      <c r="AV640" s="193"/>
      <c r="AW640" s="193"/>
      <c r="AX640" s="194"/>
      <c r="AY640">
        <f t="shared" ref="AY640:AY642" si="102">$AY$638</f>
        <v>0</v>
      </c>
    </row>
    <row r="641" spans="1:51" ht="23.25" hidden="1" customHeight="1" x14ac:dyDescent="0.15">
      <c r="A641" s="175"/>
      <c r="B641" s="172"/>
      <c r="C641" s="166"/>
      <c r="D641" s="172"/>
      <c r="E641" s="326"/>
      <c r="F641" s="327"/>
      <c r="G641" s="95"/>
      <c r="H641" s="96"/>
      <c r="I641" s="96"/>
      <c r="J641" s="96"/>
      <c r="K641" s="96"/>
      <c r="L641" s="96"/>
      <c r="M641" s="96"/>
      <c r="N641" s="96"/>
      <c r="O641" s="96"/>
      <c r="P641" s="96"/>
      <c r="Q641" s="96"/>
      <c r="R641" s="96"/>
      <c r="S641" s="96"/>
      <c r="T641" s="96"/>
      <c r="U641" s="96"/>
      <c r="V641" s="96"/>
      <c r="W641" s="96"/>
      <c r="X641" s="97"/>
      <c r="Y641" s="195" t="s">
        <v>67</v>
      </c>
      <c r="Z641" s="196"/>
      <c r="AA641" s="197"/>
      <c r="AB641" s="191"/>
      <c r="AC641" s="191"/>
      <c r="AD641" s="191"/>
      <c r="AE641" s="324"/>
      <c r="AF641" s="193"/>
      <c r="AG641" s="193"/>
      <c r="AH641" s="325"/>
      <c r="AI641" s="324"/>
      <c r="AJ641" s="193"/>
      <c r="AK641" s="193"/>
      <c r="AL641" s="193"/>
      <c r="AM641" s="324"/>
      <c r="AN641" s="193"/>
      <c r="AO641" s="193"/>
      <c r="AP641" s="325"/>
      <c r="AQ641" s="324"/>
      <c r="AR641" s="193"/>
      <c r="AS641" s="193"/>
      <c r="AT641" s="325"/>
      <c r="AU641" s="193"/>
      <c r="AV641" s="193"/>
      <c r="AW641" s="193"/>
      <c r="AX641" s="194"/>
      <c r="AY641">
        <f t="shared" si="102"/>
        <v>0</v>
      </c>
    </row>
    <row r="642" spans="1:51" ht="23.25" hidden="1" customHeight="1" x14ac:dyDescent="0.15">
      <c r="A642" s="175"/>
      <c r="B642" s="172"/>
      <c r="C642" s="166"/>
      <c r="D642" s="172"/>
      <c r="E642" s="326"/>
      <c r="F642" s="327"/>
      <c r="G642" s="98"/>
      <c r="H642" s="99"/>
      <c r="I642" s="99"/>
      <c r="J642" s="99"/>
      <c r="K642" s="99"/>
      <c r="L642" s="99"/>
      <c r="M642" s="99"/>
      <c r="N642" s="99"/>
      <c r="O642" s="99"/>
      <c r="P642" s="99"/>
      <c r="Q642" s="99"/>
      <c r="R642" s="99"/>
      <c r="S642" s="99"/>
      <c r="T642" s="99"/>
      <c r="U642" s="99"/>
      <c r="V642" s="99"/>
      <c r="W642" s="99"/>
      <c r="X642" s="100"/>
      <c r="Y642" s="195" t="s">
        <v>68</v>
      </c>
      <c r="Z642" s="196"/>
      <c r="AA642" s="197"/>
      <c r="AB642" s="564" t="s">
        <v>69</v>
      </c>
      <c r="AC642" s="564"/>
      <c r="AD642" s="564"/>
      <c r="AE642" s="324"/>
      <c r="AF642" s="193"/>
      <c r="AG642" s="193"/>
      <c r="AH642" s="325"/>
      <c r="AI642" s="324"/>
      <c r="AJ642" s="193"/>
      <c r="AK642" s="193"/>
      <c r="AL642" s="193"/>
      <c r="AM642" s="324"/>
      <c r="AN642" s="193"/>
      <c r="AO642" s="193"/>
      <c r="AP642" s="325"/>
      <c r="AQ642" s="324"/>
      <c r="AR642" s="193"/>
      <c r="AS642" s="193"/>
      <c r="AT642" s="325"/>
      <c r="AU642" s="193"/>
      <c r="AV642" s="193"/>
      <c r="AW642" s="193"/>
      <c r="AX642" s="194"/>
      <c r="AY642">
        <f t="shared" si="102"/>
        <v>0</v>
      </c>
    </row>
    <row r="643" spans="1:51" ht="23.85" hidden="1" customHeight="1" x14ac:dyDescent="0.15">
      <c r="A643" s="175"/>
      <c r="B643" s="172"/>
      <c r="C643" s="166"/>
      <c r="D643" s="172"/>
      <c r="E643" s="110" t="s">
        <v>141</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140</v>
      </c>
      <c r="F646" s="161"/>
      <c r="G646" s="887" t="s">
        <v>131</v>
      </c>
      <c r="H646" s="111"/>
      <c r="I646" s="111"/>
      <c r="J646" s="888"/>
      <c r="K646" s="889"/>
      <c r="L646" s="889"/>
      <c r="M646" s="889"/>
      <c r="N646" s="889"/>
      <c r="O646" s="889"/>
      <c r="P646" s="889"/>
      <c r="Q646" s="889"/>
      <c r="R646" s="889"/>
      <c r="S646" s="889"/>
      <c r="T646" s="890"/>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91"/>
      <c r="AY646" s="78" t="str">
        <f>IF(SUBSTITUTE($J$646,"-","")="","0","1")</f>
        <v>0</v>
      </c>
    </row>
    <row r="647" spans="1:51" ht="18.75" hidden="1" customHeight="1" x14ac:dyDescent="0.15">
      <c r="A647" s="175"/>
      <c r="B647" s="172"/>
      <c r="C647" s="166"/>
      <c r="D647" s="172"/>
      <c r="E647" s="326" t="s">
        <v>132</v>
      </c>
      <c r="F647" s="327"/>
      <c r="G647" s="328" t="s">
        <v>133</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57</v>
      </c>
      <c r="AC647" s="118"/>
      <c r="AD647" s="119"/>
      <c r="AE647" s="316" t="s">
        <v>134</v>
      </c>
      <c r="AF647" s="317"/>
      <c r="AG647" s="317"/>
      <c r="AH647" s="318"/>
      <c r="AI647" s="319" t="s">
        <v>135</v>
      </c>
      <c r="AJ647" s="319"/>
      <c r="AK647" s="319"/>
      <c r="AL647" s="143"/>
      <c r="AM647" s="319" t="s">
        <v>136</v>
      </c>
      <c r="AN647" s="319"/>
      <c r="AO647" s="319"/>
      <c r="AP647" s="143"/>
      <c r="AQ647" s="143" t="s">
        <v>59</v>
      </c>
      <c r="AR647" s="118"/>
      <c r="AS647" s="118"/>
      <c r="AT647" s="119"/>
      <c r="AU647" s="124" t="s">
        <v>60</v>
      </c>
      <c r="AV647" s="124"/>
      <c r="AW647" s="124"/>
      <c r="AX647" s="125"/>
      <c r="AY647">
        <f>COUNTA($G$649)</f>
        <v>0</v>
      </c>
    </row>
    <row r="648" spans="1:51" ht="18.75" hidden="1" customHeight="1" x14ac:dyDescent="0.15">
      <c r="A648" s="175"/>
      <c r="B648" s="172"/>
      <c r="C648" s="166"/>
      <c r="D648" s="172"/>
      <c r="E648" s="326"/>
      <c r="F648" s="327"/>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61</v>
      </c>
      <c r="AH648" s="122"/>
      <c r="AI648" s="320"/>
      <c r="AJ648" s="320"/>
      <c r="AK648" s="320"/>
      <c r="AL648" s="142"/>
      <c r="AM648" s="320"/>
      <c r="AN648" s="320"/>
      <c r="AO648" s="320"/>
      <c r="AP648" s="142"/>
      <c r="AQ648" s="235"/>
      <c r="AR648" s="186"/>
      <c r="AS648" s="121" t="s">
        <v>61</v>
      </c>
      <c r="AT648" s="122"/>
      <c r="AU648" s="186"/>
      <c r="AV648" s="186"/>
      <c r="AW648" s="121" t="s">
        <v>62</v>
      </c>
      <c r="AX648" s="181"/>
      <c r="AY648">
        <f>$AY$647</f>
        <v>0</v>
      </c>
    </row>
    <row r="649" spans="1:51" ht="23.25" hidden="1" customHeight="1" x14ac:dyDescent="0.15">
      <c r="A649" s="175"/>
      <c r="B649" s="172"/>
      <c r="C649" s="166"/>
      <c r="D649" s="172"/>
      <c r="E649" s="326"/>
      <c r="F649" s="327"/>
      <c r="G649" s="92"/>
      <c r="H649" s="93"/>
      <c r="I649" s="93"/>
      <c r="J649" s="93"/>
      <c r="K649" s="93"/>
      <c r="L649" s="93"/>
      <c r="M649" s="93"/>
      <c r="N649" s="93"/>
      <c r="O649" s="93"/>
      <c r="P649" s="93"/>
      <c r="Q649" s="93"/>
      <c r="R649" s="93"/>
      <c r="S649" s="93"/>
      <c r="T649" s="93"/>
      <c r="U649" s="93"/>
      <c r="V649" s="93"/>
      <c r="W649" s="93"/>
      <c r="X649" s="94"/>
      <c r="Y649" s="187" t="s">
        <v>65</v>
      </c>
      <c r="Z649" s="188"/>
      <c r="AA649" s="189"/>
      <c r="AB649" s="199"/>
      <c r="AC649" s="199"/>
      <c r="AD649" s="199"/>
      <c r="AE649" s="324"/>
      <c r="AF649" s="193"/>
      <c r="AG649" s="193"/>
      <c r="AH649" s="193"/>
      <c r="AI649" s="324"/>
      <c r="AJ649" s="193"/>
      <c r="AK649" s="193"/>
      <c r="AL649" s="193"/>
      <c r="AM649" s="324"/>
      <c r="AN649" s="193"/>
      <c r="AO649" s="193"/>
      <c r="AP649" s="325"/>
      <c r="AQ649" s="324"/>
      <c r="AR649" s="193"/>
      <c r="AS649" s="193"/>
      <c r="AT649" s="325"/>
      <c r="AU649" s="193"/>
      <c r="AV649" s="193"/>
      <c r="AW649" s="193"/>
      <c r="AX649" s="194"/>
      <c r="AY649">
        <f t="shared" ref="AY649:AY651" si="103">$AY$647</f>
        <v>0</v>
      </c>
    </row>
    <row r="650" spans="1:51" ht="23.25" hidden="1" customHeight="1" x14ac:dyDescent="0.15">
      <c r="A650" s="175"/>
      <c r="B650" s="172"/>
      <c r="C650" s="166"/>
      <c r="D650" s="172"/>
      <c r="E650" s="326"/>
      <c r="F650" s="327"/>
      <c r="G650" s="95"/>
      <c r="H650" s="96"/>
      <c r="I650" s="96"/>
      <c r="J650" s="96"/>
      <c r="K650" s="96"/>
      <c r="L650" s="96"/>
      <c r="M650" s="96"/>
      <c r="N650" s="96"/>
      <c r="O650" s="96"/>
      <c r="P650" s="96"/>
      <c r="Q650" s="96"/>
      <c r="R650" s="96"/>
      <c r="S650" s="96"/>
      <c r="T650" s="96"/>
      <c r="U650" s="96"/>
      <c r="V650" s="96"/>
      <c r="W650" s="96"/>
      <c r="X650" s="97"/>
      <c r="Y650" s="195" t="s">
        <v>67</v>
      </c>
      <c r="Z650" s="196"/>
      <c r="AA650" s="197"/>
      <c r="AB650" s="191"/>
      <c r="AC650" s="191"/>
      <c r="AD650" s="191"/>
      <c r="AE650" s="324"/>
      <c r="AF650" s="193"/>
      <c r="AG650" s="193"/>
      <c r="AH650" s="325"/>
      <c r="AI650" s="324"/>
      <c r="AJ650" s="193"/>
      <c r="AK650" s="193"/>
      <c r="AL650" s="193"/>
      <c r="AM650" s="324"/>
      <c r="AN650" s="193"/>
      <c r="AO650" s="193"/>
      <c r="AP650" s="325"/>
      <c r="AQ650" s="324"/>
      <c r="AR650" s="193"/>
      <c r="AS650" s="193"/>
      <c r="AT650" s="325"/>
      <c r="AU650" s="193"/>
      <c r="AV650" s="193"/>
      <c r="AW650" s="193"/>
      <c r="AX650" s="194"/>
      <c r="AY650">
        <f t="shared" si="103"/>
        <v>0</v>
      </c>
    </row>
    <row r="651" spans="1:51" ht="23.25" hidden="1" customHeight="1" x14ac:dyDescent="0.15">
      <c r="A651" s="175"/>
      <c r="B651" s="172"/>
      <c r="C651" s="166"/>
      <c r="D651" s="172"/>
      <c r="E651" s="326"/>
      <c r="F651" s="327"/>
      <c r="G651" s="98"/>
      <c r="H651" s="99"/>
      <c r="I651" s="99"/>
      <c r="J651" s="99"/>
      <c r="K651" s="99"/>
      <c r="L651" s="99"/>
      <c r="M651" s="99"/>
      <c r="N651" s="99"/>
      <c r="O651" s="99"/>
      <c r="P651" s="99"/>
      <c r="Q651" s="99"/>
      <c r="R651" s="99"/>
      <c r="S651" s="99"/>
      <c r="T651" s="99"/>
      <c r="U651" s="99"/>
      <c r="V651" s="99"/>
      <c r="W651" s="99"/>
      <c r="X651" s="100"/>
      <c r="Y651" s="195" t="s">
        <v>68</v>
      </c>
      <c r="Z651" s="196"/>
      <c r="AA651" s="197"/>
      <c r="AB651" s="564" t="s">
        <v>69</v>
      </c>
      <c r="AC651" s="564"/>
      <c r="AD651" s="564"/>
      <c r="AE651" s="324"/>
      <c r="AF651" s="193"/>
      <c r="AG651" s="193"/>
      <c r="AH651" s="325"/>
      <c r="AI651" s="324"/>
      <c r="AJ651" s="193"/>
      <c r="AK651" s="193"/>
      <c r="AL651" s="193"/>
      <c r="AM651" s="324"/>
      <c r="AN651" s="193"/>
      <c r="AO651" s="193"/>
      <c r="AP651" s="325"/>
      <c r="AQ651" s="324"/>
      <c r="AR651" s="193"/>
      <c r="AS651" s="193"/>
      <c r="AT651" s="325"/>
      <c r="AU651" s="193"/>
      <c r="AV651" s="193"/>
      <c r="AW651" s="193"/>
      <c r="AX651" s="194"/>
      <c r="AY651">
        <f t="shared" si="103"/>
        <v>0</v>
      </c>
    </row>
    <row r="652" spans="1:51" ht="18.75" hidden="1" customHeight="1" x14ac:dyDescent="0.15">
      <c r="A652" s="175"/>
      <c r="B652" s="172"/>
      <c r="C652" s="166"/>
      <c r="D652" s="172"/>
      <c r="E652" s="326" t="s">
        <v>132</v>
      </c>
      <c r="F652" s="327"/>
      <c r="G652" s="328" t="s">
        <v>133</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57</v>
      </c>
      <c r="AC652" s="118"/>
      <c r="AD652" s="119"/>
      <c r="AE652" s="316" t="s">
        <v>134</v>
      </c>
      <c r="AF652" s="317"/>
      <c r="AG652" s="317"/>
      <c r="AH652" s="318"/>
      <c r="AI652" s="319" t="s">
        <v>135</v>
      </c>
      <c r="AJ652" s="319"/>
      <c r="AK652" s="319"/>
      <c r="AL652" s="143"/>
      <c r="AM652" s="319" t="s">
        <v>136</v>
      </c>
      <c r="AN652" s="319"/>
      <c r="AO652" s="319"/>
      <c r="AP652" s="143"/>
      <c r="AQ652" s="143" t="s">
        <v>59</v>
      </c>
      <c r="AR652" s="118"/>
      <c r="AS652" s="118"/>
      <c r="AT652" s="119"/>
      <c r="AU652" s="124" t="s">
        <v>60</v>
      </c>
      <c r="AV652" s="124"/>
      <c r="AW652" s="124"/>
      <c r="AX652" s="125"/>
      <c r="AY652">
        <f>COUNTA($G$654)</f>
        <v>0</v>
      </c>
    </row>
    <row r="653" spans="1:51" ht="18.75" hidden="1" customHeight="1" x14ac:dyDescent="0.15">
      <c r="A653" s="175"/>
      <c r="B653" s="172"/>
      <c r="C653" s="166"/>
      <c r="D653" s="172"/>
      <c r="E653" s="326"/>
      <c r="F653" s="327"/>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61</v>
      </c>
      <c r="AH653" s="122"/>
      <c r="AI653" s="320"/>
      <c r="AJ653" s="320"/>
      <c r="AK653" s="320"/>
      <c r="AL653" s="142"/>
      <c r="AM653" s="320"/>
      <c r="AN653" s="320"/>
      <c r="AO653" s="320"/>
      <c r="AP653" s="142"/>
      <c r="AQ653" s="235"/>
      <c r="AR653" s="186"/>
      <c r="AS653" s="121" t="s">
        <v>61</v>
      </c>
      <c r="AT653" s="122"/>
      <c r="AU653" s="186"/>
      <c r="AV653" s="186"/>
      <c r="AW653" s="121" t="s">
        <v>62</v>
      </c>
      <c r="AX653" s="181"/>
      <c r="AY653">
        <f>$AY$652</f>
        <v>0</v>
      </c>
    </row>
    <row r="654" spans="1:51" ht="23.25" hidden="1" customHeight="1" x14ac:dyDescent="0.15">
      <c r="A654" s="175"/>
      <c r="B654" s="172"/>
      <c r="C654" s="166"/>
      <c r="D654" s="172"/>
      <c r="E654" s="326"/>
      <c r="F654" s="327"/>
      <c r="G654" s="92"/>
      <c r="H654" s="93"/>
      <c r="I654" s="93"/>
      <c r="J654" s="93"/>
      <c r="K654" s="93"/>
      <c r="L654" s="93"/>
      <c r="M654" s="93"/>
      <c r="N654" s="93"/>
      <c r="O654" s="93"/>
      <c r="P654" s="93"/>
      <c r="Q654" s="93"/>
      <c r="R654" s="93"/>
      <c r="S654" s="93"/>
      <c r="T654" s="93"/>
      <c r="U654" s="93"/>
      <c r="V654" s="93"/>
      <c r="W654" s="93"/>
      <c r="X654" s="94"/>
      <c r="Y654" s="187" t="s">
        <v>65</v>
      </c>
      <c r="Z654" s="188"/>
      <c r="AA654" s="189"/>
      <c r="AB654" s="199"/>
      <c r="AC654" s="199"/>
      <c r="AD654" s="199"/>
      <c r="AE654" s="324"/>
      <c r="AF654" s="193"/>
      <c r="AG654" s="193"/>
      <c r="AH654" s="193"/>
      <c r="AI654" s="324"/>
      <c r="AJ654" s="193"/>
      <c r="AK654" s="193"/>
      <c r="AL654" s="193"/>
      <c r="AM654" s="324"/>
      <c r="AN654" s="193"/>
      <c r="AO654" s="193"/>
      <c r="AP654" s="325"/>
      <c r="AQ654" s="324"/>
      <c r="AR654" s="193"/>
      <c r="AS654" s="193"/>
      <c r="AT654" s="325"/>
      <c r="AU654" s="193"/>
      <c r="AV654" s="193"/>
      <c r="AW654" s="193"/>
      <c r="AX654" s="194"/>
      <c r="AY654">
        <f t="shared" ref="AY654:AY656" si="104">$AY$652</f>
        <v>0</v>
      </c>
    </row>
    <row r="655" spans="1:51" ht="23.25" hidden="1" customHeight="1" x14ac:dyDescent="0.15">
      <c r="A655" s="175"/>
      <c r="B655" s="172"/>
      <c r="C655" s="166"/>
      <c r="D655" s="172"/>
      <c r="E655" s="326"/>
      <c r="F655" s="327"/>
      <c r="G655" s="95"/>
      <c r="H655" s="96"/>
      <c r="I655" s="96"/>
      <c r="J655" s="96"/>
      <c r="K655" s="96"/>
      <c r="L655" s="96"/>
      <c r="M655" s="96"/>
      <c r="N655" s="96"/>
      <c r="O655" s="96"/>
      <c r="P655" s="96"/>
      <c r="Q655" s="96"/>
      <c r="R655" s="96"/>
      <c r="S655" s="96"/>
      <c r="T655" s="96"/>
      <c r="U655" s="96"/>
      <c r="V655" s="96"/>
      <c r="W655" s="96"/>
      <c r="X655" s="97"/>
      <c r="Y655" s="195" t="s">
        <v>67</v>
      </c>
      <c r="Z655" s="196"/>
      <c r="AA655" s="197"/>
      <c r="AB655" s="191"/>
      <c r="AC655" s="191"/>
      <c r="AD655" s="191"/>
      <c r="AE655" s="324"/>
      <c r="AF655" s="193"/>
      <c r="AG655" s="193"/>
      <c r="AH655" s="325"/>
      <c r="AI655" s="324"/>
      <c r="AJ655" s="193"/>
      <c r="AK655" s="193"/>
      <c r="AL655" s="193"/>
      <c r="AM655" s="324"/>
      <c r="AN655" s="193"/>
      <c r="AO655" s="193"/>
      <c r="AP655" s="325"/>
      <c r="AQ655" s="324"/>
      <c r="AR655" s="193"/>
      <c r="AS655" s="193"/>
      <c r="AT655" s="325"/>
      <c r="AU655" s="193"/>
      <c r="AV655" s="193"/>
      <c r="AW655" s="193"/>
      <c r="AX655" s="194"/>
      <c r="AY655">
        <f t="shared" si="104"/>
        <v>0</v>
      </c>
    </row>
    <row r="656" spans="1:51" ht="23.25" hidden="1" customHeight="1" x14ac:dyDescent="0.15">
      <c r="A656" s="175"/>
      <c r="B656" s="172"/>
      <c r="C656" s="166"/>
      <c r="D656" s="172"/>
      <c r="E656" s="326"/>
      <c r="F656" s="327"/>
      <c r="G656" s="98"/>
      <c r="H656" s="99"/>
      <c r="I656" s="99"/>
      <c r="J656" s="99"/>
      <c r="K656" s="99"/>
      <c r="L656" s="99"/>
      <c r="M656" s="99"/>
      <c r="N656" s="99"/>
      <c r="O656" s="99"/>
      <c r="P656" s="99"/>
      <c r="Q656" s="99"/>
      <c r="R656" s="99"/>
      <c r="S656" s="99"/>
      <c r="T656" s="99"/>
      <c r="U656" s="99"/>
      <c r="V656" s="99"/>
      <c r="W656" s="99"/>
      <c r="X656" s="100"/>
      <c r="Y656" s="195" t="s">
        <v>68</v>
      </c>
      <c r="Z656" s="196"/>
      <c r="AA656" s="197"/>
      <c r="AB656" s="564" t="s">
        <v>69</v>
      </c>
      <c r="AC656" s="564"/>
      <c r="AD656" s="564"/>
      <c r="AE656" s="324"/>
      <c r="AF656" s="193"/>
      <c r="AG656" s="193"/>
      <c r="AH656" s="325"/>
      <c r="AI656" s="324"/>
      <c r="AJ656" s="193"/>
      <c r="AK656" s="193"/>
      <c r="AL656" s="193"/>
      <c r="AM656" s="324"/>
      <c r="AN656" s="193"/>
      <c r="AO656" s="193"/>
      <c r="AP656" s="325"/>
      <c r="AQ656" s="324"/>
      <c r="AR656" s="193"/>
      <c r="AS656" s="193"/>
      <c r="AT656" s="325"/>
      <c r="AU656" s="193"/>
      <c r="AV656" s="193"/>
      <c r="AW656" s="193"/>
      <c r="AX656" s="194"/>
      <c r="AY656">
        <f t="shared" si="104"/>
        <v>0</v>
      </c>
    </row>
    <row r="657" spans="1:51" ht="18.75" hidden="1" customHeight="1" x14ac:dyDescent="0.15">
      <c r="A657" s="175"/>
      <c r="B657" s="172"/>
      <c r="C657" s="166"/>
      <c r="D657" s="172"/>
      <c r="E657" s="326" t="s">
        <v>132</v>
      </c>
      <c r="F657" s="327"/>
      <c r="G657" s="328" t="s">
        <v>133</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57</v>
      </c>
      <c r="AC657" s="118"/>
      <c r="AD657" s="119"/>
      <c r="AE657" s="316" t="s">
        <v>134</v>
      </c>
      <c r="AF657" s="317"/>
      <c r="AG657" s="317"/>
      <c r="AH657" s="318"/>
      <c r="AI657" s="319" t="s">
        <v>135</v>
      </c>
      <c r="AJ657" s="319"/>
      <c r="AK657" s="319"/>
      <c r="AL657" s="143"/>
      <c r="AM657" s="319" t="s">
        <v>136</v>
      </c>
      <c r="AN657" s="319"/>
      <c r="AO657" s="319"/>
      <c r="AP657" s="143"/>
      <c r="AQ657" s="143" t="s">
        <v>59</v>
      </c>
      <c r="AR657" s="118"/>
      <c r="AS657" s="118"/>
      <c r="AT657" s="119"/>
      <c r="AU657" s="124" t="s">
        <v>60</v>
      </c>
      <c r="AV657" s="124"/>
      <c r="AW657" s="124"/>
      <c r="AX657" s="125"/>
      <c r="AY657">
        <f>COUNTA($G$659)</f>
        <v>0</v>
      </c>
    </row>
    <row r="658" spans="1:51" ht="18.75" hidden="1" customHeight="1" x14ac:dyDescent="0.15">
      <c r="A658" s="175"/>
      <c r="B658" s="172"/>
      <c r="C658" s="166"/>
      <c r="D658" s="172"/>
      <c r="E658" s="326"/>
      <c r="F658" s="327"/>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61</v>
      </c>
      <c r="AH658" s="122"/>
      <c r="AI658" s="320"/>
      <c r="AJ658" s="320"/>
      <c r="AK658" s="320"/>
      <c r="AL658" s="142"/>
      <c r="AM658" s="320"/>
      <c r="AN658" s="320"/>
      <c r="AO658" s="320"/>
      <c r="AP658" s="142"/>
      <c r="AQ658" s="235"/>
      <c r="AR658" s="186"/>
      <c r="AS658" s="121" t="s">
        <v>61</v>
      </c>
      <c r="AT658" s="122"/>
      <c r="AU658" s="186"/>
      <c r="AV658" s="186"/>
      <c r="AW658" s="121" t="s">
        <v>62</v>
      </c>
      <c r="AX658" s="181"/>
      <c r="AY658">
        <f>$AY$657</f>
        <v>0</v>
      </c>
    </row>
    <row r="659" spans="1:51" ht="23.25" hidden="1" customHeight="1" x14ac:dyDescent="0.15">
      <c r="A659" s="175"/>
      <c r="B659" s="172"/>
      <c r="C659" s="166"/>
      <c r="D659" s="172"/>
      <c r="E659" s="326"/>
      <c r="F659" s="327"/>
      <c r="G659" s="92"/>
      <c r="H659" s="93"/>
      <c r="I659" s="93"/>
      <c r="J659" s="93"/>
      <c r="K659" s="93"/>
      <c r="L659" s="93"/>
      <c r="M659" s="93"/>
      <c r="N659" s="93"/>
      <c r="O659" s="93"/>
      <c r="P659" s="93"/>
      <c r="Q659" s="93"/>
      <c r="R659" s="93"/>
      <c r="S659" s="93"/>
      <c r="T659" s="93"/>
      <c r="U659" s="93"/>
      <c r="V659" s="93"/>
      <c r="W659" s="93"/>
      <c r="X659" s="94"/>
      <c r="Y659" s="187" t="s">
        <v>65</v>
      </c>
      <c r="Z659" s="188"/>
      <c r="AA659" s="189"/>
      <c r="AB659" s="199"/>
      <c r="AC659" s="199"/>
      <c r="AD659" s="199"/>
      <c r="AE659" s="324"/>
      <c r="AF659" s="193"/>
      <c r="AG659" s="193"/>
      <c r="AH659" s="193"/>
      <c r="AI659" s="324"/>
      <c r="AJ659" s="193"/>
      <c r="AK659" s="193"/>
      <c r="AL659" s="193"/>
      <c r="AM659" s="324"/>
      <c r="AN659" s="193"/>
      <c r="AO659" s="193"/>
      <c r="AP659" s="325"/>
      <c r="AQ659" s="324"/>
      <c r="AR659" s="193"/>
      <c r="AS659" s="193"/>
      <c r="AT659" s="325"/>
      <c r="AU659" s="193"/>
      <c r="AV659" s="193"/>
      <c r="AW659" s="193"/>
      <c r="AX659" s="194"/>
      <c r="AY659">
        <f t="shared" ref="AY659:AY661" si="105">$AY$657</f>
        <v>0</v>
      </c>
    </row>
    <row r="660" spans="1:51" ht="23.25" hidden="1" customHeight="1" x14ac:dyDescent="0.15">
      <c r="A660" s="175"/>
      <c r="B660" s="172"/>
      <c r="C660" s="166"/>
      <c r="D660" s="172"/>
      <c r="E660" s="326"/>
      <c r="F660" s="327"/>
      <c r="G660" s="95"/>
      <c r="H660" s="96"/>
      <c r="I660" s="96"/>
      <c r="J660" s="96"/>
      <c r="K660" s="96"/>
      <c r="L660" s="96"/>
      <c r="M660" s="96"/>
      <c r="N660" s="96"/>
      <c r="O660" s="96"/>
      <c r="P660" s="96"/>
      <c r="Q660" s="96"/>
      <c r="R660" s="96"/>
      <c r="S660" s="96"/>
      <c r="T660" s="96"/>
      <c r="U660" s="96"/>
      <c r="V660" s="96"/>
      <c r="W660" s="96"/>
      <c r="X660" s="97"/>
      <c r="Y660" s="195" t="s">
        <v>67</v>
      </c>
      <c r="Z660" s="196"/>
      <c r="AA660" s="197"/>
      <c r="AB660" s="191"/>
      <c r="AC660" s="191"/>
      <c r="AD660" s="191"/>
      <c r="AE660" s="324"/>
      <c r="AF660" s="193"/>
      <c r="AG660" s="193"/>
      <c r="AH660" s="325"/>
      <c r="AI660" s="324"/>
      <c r="AJ660" s="193"/>
      <c r="AK660" s="193"/>
      <c r="AL660" s="193"/>
      <c r="AM660" s="324"/>
      <c r="AN660" s="193"/>
      <c r="AO660" s="193"/>
      <c r="AP660" s="325"/>
      <c r="AQ660" s="324"/>
      <c r="AR660" s="193"/>
      <c r="AS660" s="193"/>
      <c r="AT660" s="325"/>
      <c r="AU660" s="193"/>
      <c r="AV660" s="193"/>
      <c r="AW660" s="193"/>
      <c r="AX660" s="194"/>
      <c r="AY660">
        <f t="shared" si="105"/>
        <v>0</v>
      </c>
    </row>
    <row r="661" spans="1:51" ht="23.25" hidden="1" customHeight="1" x14ac:dyDescent="0.15">
      <c r="A661" s="175"/>
      <c r="B661" s="172"/>
      <c r="C661" s="166"/>
      <c r="D661" s="172"/>
      <c r="E661" s="326"/>
      <c r="F661" s="327"/>
      <c r="G661" s="98"/>
      <c r="H661" s="99"/>
      <c r="I661" s="99"/>
      <c r="J661" s="99"/>
      <c r="K661" s="99"/>
      <c r="L661" s="99"/>
      <c r="M661" s="99"/>
      <c r="N661" s="99"/>
      <c r="O661" s="99"/>
      <c r="P661" s="99"/>
      <c r="Q661" s="99"/>
      <c r="R661" s="99"/>
      <c r="S661" s="99"/>
      <c r="T661" s="99"/>
      <c r="U661" s="99"/>
      <c r="V661" s="99"/>
      <c r="W661" s="99"/>
      <c r="X661" s="100"/>
      <c r="Y661" s="195" t="s">
        <v>68</v>
      </c>
      <c r="Z661" s="196"/>
      <c r="AA661" s="197"/>
      <c r="AB661" s="564" t="s">
        <v>69</v>
      </c>
      <c r="AC661" s="564"/>
      <c r="AD661" s="564"/>
      <c r="AE661" s="324"/>
      <c r="AF661" s="193"/>
      <c r="AG661" s="193"/>
      <c r="AH661" s="325"/>
      <c r="AI661" s="324"/>
      <c r="AJ661" s="193"/>
      <c r="AK661" s="193"/>
      <c r="AL661" s="193"/>
      <c r="AM661" s="324"/>
      <c r="AN661" s="193"/>
      <c r="AO661" s="193"/>
      <c r="AP661" s="325"/>
      <c r="AQ661" s="324"/>
      <c r="AR661" s="193"/>
      <c r="AS661" s="193"/>
      <c r="AT661" s="325"/>
      <c r="AU661" s="193"/>
      <c r="AV661" s="193"/>
      <c r="AW661" s="193"/>
      <c r="AX661" s="194"/>
      <c r="AY661">
        <f t="shared" si="105"/>
        <v>0</v>
      </c>
    </row>
    <row r="662" spans="1:51" ht="18.75" hidden="1" customHeight="1" x14ac:dyDescent="0.15">
      <c r="A662" s="175"/>
      <c r="B662" s="172"/>
      <c r="C662" s="166"/>
      <c r="D662" s="172"/>
      <c r="E662" s="326" t="s">
        <v>132</v>
      </c>
      <c r="F662" s="327"/>
      <c r="G662" s="328" t="s">
        <v>133</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57</v>
      </c>
      <c r="AC662" s="118"/>
      <c r="AD662" s="119"/>
      <c r="AE662" s="316" t="s">
        <v>134</v>
      </c>
      <c r="AF662" s="317"/>
      <c r="AG662" s="317"/>
      <c r="AH662" s="318"/>
      <c r="AI662" s="319" t="s">
        <v>135</v>
      </c>
      <c r="AJ662" s="319"/>
      <c r="AK662" s="319"/>
      <c r="AL662" s="143"/>
      <c r="AM662" s="319" t="s">
        <v>136</v>
      </c>
      <c r="AN662" s="319"/>
      <c r="AO662" s="319"/>
      <c r="AP662" s="143"/>
      <c r="AQ662" s="143" t="s">
        <v>59</v>
      </c>
      <c r="AR662" s="118"/>
      <c r="AS662" s="118"/>
      <c r="AT662" s="119"/>
      <c r="AU662" s="124" t="s">
        <v>60</v>
      </c>
      <c r="AV662" s="124"/>
      <c r="AW662" s="124"/>
      <c r="AX662" s="125"/>
      <c r="AY662">
        <f>COUNTA($G$664)</f>
        <v>0</v>
      </c>
    </row>
    <row r="663" spans="1:51" ht="18.75" hidden="1" customHeight="1" x14ac:dyDescent="0.15">
      <c r="A663" s="175"/>
      <c r="B663" s="172"/>
      <c r="C663" s="166"/>
      <c r="D663" s="172"/>
      <c r="E663" s="326"/>
      <c r="F663" s="327"/>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61</v>
      </c>
      <c r="AH663" s="122"/>
      <c r="AI663" s="320"/>
      <c r="AJ663" s="320"/>
      <c r="AK663" s="320"/>
      <c r="AL663" s="142"/>
      <c r="AM663" s="320"/>
      <c r="AN663" s="320"/>
      <c r="AO663" s="320"/>
      <c r="AP663" s="142"/>
      <c r="AQ663" s="235"/>
      <c r="AR663" s="186"/>
      <c r="AS663" s="121" t="s">
        <v>61</v>
      </c>
      <c r="AT663" s="122"/>
      <c r="AU663" s="186"/>
      <c r="AV663" s="186"/>
      <c r="AW663" s="121" t="s">
        <v>62</v>
      </c>
      <c r="AX663" s="181"/>
      <c r="AY663">
        <f>$AY$662</f>
        <v>0</v>
      </c>
    </row>
    <row r="664" spans="1:51" ht="23.25" hidden="1" customHeight="1" x14ac:dyDescent="0.15">
      <c r="A664" s="175"/>
      <c r="B664" s="172"/>
      <c r="C664" s="166"/>
      <c r="D664" s="172"/>
      <c r="E664" s="326"/>
      <c r="F664" s="327"/>
      <c r="G664" s="92"/>
      <c r="H664" s="93"/>
      <c r="I664" s="93"/>
      <c r="J664" s="93"/>
      <c r="K664" s="93"/>
      <c r="L664" s="93"/>
      <c r="M664" s="93"/>
      <c r="N664" s="93"/>
      <c r="O664" s="93"/>
      <c r="P664" s="93"/>
      <c r="Q664" s="93"/>
      <c r="R664" s="93"/>
      <c r="S664" s="93"/>
      <c r="T664" s="93"/>
      <c r="U664" s="93"/>
      <c r="V664" s="93"/>
      <c r="W664" s="93"/>
      <c r="X664" s="94"/>
      <c r="Y664" s="187" t="s">
        <v>65</v>
      </c>
      <c r="Z664" s="188"/>
      <c r="AA664" s="189"/>
      <c r="AB664" s="199"/>
      <c r="AC664" s="199"/>
      <c r="AD664" s="199"/>
      <c r="AE664" s="324"/>
      <c r="AF664" s="193"/>
      <c r="AG664" s="193"/>
      <c r="AH664" s="193"/>
      <c r="AI664" s="324"/>
      <c r="AJ664" s="193"/>
      <c r="AK664" s="193"/>
      <c r="AL664" s="193"/>
      <c r="AM664" s="324"/>
      <c r="AN664" s="193"/>
      <c r="AO664" s="193"/>
      <c r="AP664" s="325"/>
      <c r="AQ664" s="324"/>
      <c r="AR664" s="193"/>
      <c r="AS664" s="193"/>
      <c r="AT664" s="325"/>
      <c r="AU664" s="193"/>
      <c r="AV664" s="193"/>
      <c r="AW664" s="193"/>
      <c r="AX664" s="194"/>
      <c r="AY664">
        <f t="shared" ref="AY664:AY666" si="106">$AY$662</f>
        <v>0</v>
      </c>
    </row>
    <row r="665" spans="1:51" ht="23.25" hidden="1" customHeight="1" x14ac:dyDescent="0.15">
      <c r="A665" s="175"/>
      <c r="B665" s="172"/>
      <c r="C665" s="166"/>
      <c r="D665" s="172"/>
      <c r="E665" s="326"/>
      <c r="F665" s="327"/>
      <c r="G665" s="95"/>
      <c r="H665" s="96"/>
      <c r="I665" s="96"/>
      <c r="J665" s="96"/>
      <c r="K665" s="96"/>
      <c r="L665" s="96"/>
      <c r="M665" s="96"/>
      <c r="N665" s="96"/>
      <c r="O665" s="96"/>
      <c r="P665" s="96"/>
      <c r="Q665" s="96"/>
      <c r="R665" s="96"/>
      <c r="S665" s="96"/>
      <c r="T665" s="96"/>
      <c r="U665" s="96"/>
      <c r="V665" s="96"/>
      <c r="W665" s="96"/>
      <c r="X665" s="97"/>
      <c r="Y665" s="195" t="s">
        <v>67</v>
      </c>
      <c r="Z665" s="196"/>
      <c r="AA665" s="197"/>
      <c r="AB665" s="191"/>
      <c r="AC665" s="191"/>
      <c r="AD665" s="191"/>
      <c r="AE665" s="324"/>
      <c r="AF665" s="193"/>
      <c r="AG665" s="193"/>
      <c r="AH665" s="325"/>
      <c r="AI665" s="324"/>
      <c r="AJ665" s="193"/>
      <c r="AK665" s="193"/>
      <c r="AL665" s="193"/>
      <c r="AM665" s="324"/>
      <c r="AN665" s="193"/>
      <c r="AO665" s="193"/>
      <c r="AP665" s="325"/>
      <c r="AQ665" s="324"/>
      <c r="AR665" s="193"/>
      <c r="AS665" s="193"/>
      <c r="AT665" s="325"/>
      <c r="AU665" s="193"/>
      <c r="AV665" s="193"/>
      <c r="AW665" s="193"/>
      <c r="AX665" s="194"/>
      <c r="AY665">
        <f t="shared" si="106"/>
        <v>0</v>
      </c>
    </row>
    <row r="666" spans="1:51" ht="23.25" hidden="1" customHeight="1" x14ac:dyDescent="0.15">
      <c r="A666" s="175"/>
      <c r="B666" s="172"/>
      <c r="C666" s="166"/>
      <c r="D666" s="172"/>
      <c r="E666" s="326"/>
      <c r="F666" s="327"/>
      <c r="G666" s="98"/>
      <c r="H666" s="99"/>
      <c r="I666" s="99"/>
      <c r="J666" s="99"/>
      <c r="K666" s="99"/>
      <c r="L666" s="99"/>
      <c r="M666" s="99"/>
      <c r="N666" s="99"/>
      <c r="O666" s="99"/>
      <c r="P666" s="99"/>
      <c r="Q666" s="99"/>
      <c r="R666" s="99"/>
      <c r="S666" s="99"/>
      <c r="T666" s="99"/>
      <c r="U666" s="99"/>
      <c r="V666" s="99"/>
      <c r="W666" s="99"/>
      <c r="X666" s="100"/>
      <c r="Y666" s="195" t="s">
        <v>68</v>
      </c>
      <c r="Z666" s="196"/>
      <c r="AA666" s="197"/>
      <c r="AB666" s="564" t="s">
        <v>69</v>
      </c>
      <c r="AC666" s="564"/>
      <c r="AD666" s="564"/>
      <c r="AE666" s="324"/>
      <c r="AF666" s="193"/>
      <c r="AG666" s="193"/>
      <c r="AH666" s="325"/>
      <c r="AI666" s="324"/>
      <c r="AJ666" s="193"/>
      <c r="AK666" s="193"/>
      <c r="AL666" s="193"/>
      <c r="AM666" s="324"/>
      <c r="AN666" s="193"/>
      <c r="AO666" s="193"/>
      <c r="AP666" s="325"/>
      <c r="AQ666" s="324"/>
      <c r="AR666" s="193"/>
      <c r="AS666" s="193"/>
      <c r="AT666" s="325"/>
      <c r="AU666" s="193"/>
      <c r="AV666" s="193"/>
      <c r="AW666" s="193"/>
      <c r="AX666" s="194"/>
      <c r="AY666">
        <f t="shared" si="106"/>
        <v>0</v>
      </c>
    </row>
    <row r="667" spans="1:51" ht="18.75" hidden="1" customHeight="1" x14ac:dyDescent="0.15">
      <c r="A667" s="175"/>
      <c r="B667" s="172"/>
      <c r="C667" s="166"/>
      <c r="D667" s="172"/>
      <c r="E667" s="326" t="s">
        <v>132</v>
      </c>
      <c r="F667" s="327"/>
      <c r="G667" s="328" t="s">
        <v>133</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57</v>
      </c>
      <c r="AC667" s="118"/>
      <c r="AD667" s="119"/>
      <c r="AE667" s="316" t="s">
        <v>134</v>
      </c>
      <c r="AF667" s="317"/>
      <c r="AG667" s="317"/>
      <c r="AH667" s="318"/>
      <c r="AI667" s="319" t="s">
        <v>135</v>
      </c>
      <c r="AJ667" s="319"/>
      <c r="AK667" s="319"/>
      <c r="AL667" s="143"/>
      <c r="AM667" s="319" t="s">
        <v>136</v>
      </c>
      <c r="AN667" s="319"/>
      <c r="AO667" s="319"/>
      <c r="AP667" s="143"/>
      <c r="AQ667" s="143" t="s">
        <v>59</v>
      </c>
      <c r="AR667" s="118"/>
      <c r="AS667" s="118"/>
      <c r="AT667" s="119"/>
      <c r="AU667" s="124" t="s">
        <v>60</v>
      </c>
      <c r="AV667" s="124"/>
      <c r="AW667" s="124"/>
      <c r="AX667" s="125"/>
      <c r="AY667">
        <f>COUNTA($G$669)</f>
        <v>0</v>
      </c>
    </row>
    <row r="668" spans="1:51" ht="18.75" hidden="1" customHeight="1" x14ac:dyDescent="0.15">
      <c r="A668" s="175"/>
      <c r="B668" s="172"/>
      <c r="C668" s="166"/>
      <c r="D668" s="172"/>
      <c r="E668" s="326"/>
      <c r="F668" s="327"/>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61</v>
      </c>
      <c r="AH668" s="122"/>
      <c r="AI668" s="320"/>
      <c r="AJ668" s="320"/>
      <c r="AK668" s="320"/>
      <c r="AL668" s="142"/>
      <c r="AM668" s="320"/>
      <c r="AN668" s="320"/>
      <c r="AO668" s="320"/>
      <c r="AP668" s="142"/>
      <c r="AQ668" s="235"/>
      <c r="AR668" s="186"/>
      <c r="AS668" s="121" t="s">
        <v>61</v>
      </c>
      <c r="AT668" s="122"/>
      <c r="AU668" s="186"/>
      <c r="AV668" s="186"/>
      <c r="AW668" s="121" t="s">
        <v>62</v>
      </c>
      <c r="AX668" s="181"/>
      <c r="AY668">
        <f>$AY$667</f>
        <v>0</v>
      </c>
    </row>
    <row r="669" spans="1:51" ht="23.25" hidden="1" customHeight="1" x14ac:dyDescent="0.15">
      <c r="A669" s="175"/>
      <c r="B669" s="172"/>
      <c r="C669" s="166"/>
      <c r="D669" s="172"/>
      <c r="E669" s="326"/>
      <c r="F669" s="327"/>
      <c r="G669" s="92"/>
      <c r="H669" s="93"/>
      <c r="I669" s="93"/>
      <c r="J669" s="93"/>
      <c r="K669" s="93"/>
      <c r="L669" s="93"/>
      <c r="M669" s="93"/>
      <c r="N669" s="93"/>
      <c r="O669" s="93"/>
      <c r="P669" s="93"/>
      <c r="Q669" s="93"/>
      <c r="R669" s="93"/>
      <c r="S669" s="93"/>
      <c r="T669" s="93"/>
      <c r="U669" s="93"/>
      <c r="V669" s="93"/>
      <c r="W669" s="93"/>
      <c r="X669" s="94"/>
      <c r="Y669" s="187" t="s">
        <v>65</v>
      </c>
      <c r="Z669" s="188"/>
      <c r="AA669" s="189"/>
      <c r="AB669" s="199"/>
      <c r="AC669" s="199"/>
      <c r="AD669" s="199"/>
      <c r="AE669" s="324"/>
      <c r="AF669" s="193"/>
      <c r="AG669" s="193"/>
      <c r="AH669" s="193"/>
      <c r="AI669" s="324"/>
      <c r="AJ669" s="193"/>
      <c r="AK669" s="193"/>
      <c r="AL669" s="193"/>
      <c r="AM669" s="324"/>
      <c r="AN669" s="193"/>
      <c r="AO669" s="193"/>
      <c r="AP669" s="325"/>
      <c r="AQ669" s="324"/>
      <c r="AR669" s="193"/>
      <c r="AS669" s="193"/>
      <c r="AT669" s="325"/>
      <c r="AU669" s="193"/>
      <c r="AV669" s="193"/>
      <c r="AW669" s="193"/>
      <c r="AX669" s="194"/>
      <c r="AY669">
        <f t="shared" ref="AY669:AY671" si="107">$AY$667</f>
        <v>0</v>
      </c>
    </row>
    <row r="670" spans="1:51" ht="23.25" hidden="1" customHeight="1" x14ac:dyDescent="0.15">
      <c r="A670" s="175"/>
      <c r="B670" s="172"/>
      <c r="C670" s="166"/>
      <c r="D670" s="172"/>
      <c r="E670" s="326"/>
      <c r="F670" s="327"/>
      <c r="G670" s="95"/>
      <c r="H670" s="96"/>
      <c r="I670" s="96"/>
      <c r="J670" s="96"/>
      <c r="K670" s="96"/>
      <c r="L670" s="96"/>
      <c r="M670" s="96"/>
      <c r="N670" s="96"/>
      <c r="O670" s="96"/>
      <c r="P670" s="96"/>
      <c r="Q670" s="96"/>
      <c r="R670" s="96"/>
      <c r="S670" s="96"/>
      <c r="T670" s="96"/>
      <c r="U670" s="96"/>
      <c r="V670" s="96"/>
      <c r="W670" s="96"/>
      <c r="X670" s="97"/>
      <c r="Y670" s="195" t="s">
        <v>67</v>
      </c>
      <c r="Z670" s="196"/>
      <c r="AA670" s="197"/>
      <c r="AB670" s="191"/>
      <c r="AC670" s="191"/>
      <c r="AD670" s="191"/>
      <c r="AE670" s="324"/>
      <c r="AF670" s="193"/>
      <c r="AG670" s="193"/>
      <c r="AH670" s="325"/>
      <c r="AI670" s="324"/>
      <c r="AJ670" s="193"/>
      <c r="AK670" s="193"/>
      <c r="AL670" s="193"/>
      <c r="AM670" s="324"/>
      <c r="AN670" s="193"/>
      <c r="AO670" s="193"/>
      <c r="AP670" s="325"/>
      <c r="AQ670" s="324"/>
      <c r="AR670" s="193"/>
      <c r="AS670" s="193"/>
      <c r="AT670" s="325"/>
      <c r="AU670" s="193"/>
      <c r="AV670" s="193"/>
      <c r="AW670" s="193"/>
      <c r="AX670" s="194"/>
      <c r="AY670">
        <f t="shared" si="107"/>
        <v>0</v>
      </c>
    </row>
    <row r="671" spans="1:51" ht="23.25" hidden="1" customHeight="1" x14ac:dyDescent="0.15">
      <c r="A671" s="175"/>
      <c r="B671" s="172"/>
      <c r="C671" s="166"/>
      <c r="D671" s="172"/>
      <c r="E671" s="326"/>
      <c r="F671" s="327"/>
      <c r="G671" s="98"/>
      <c r="H671" s="99"/>
      <c r="I671" s="99"/>
      <c r="J671" s="99"/>
      <c r="K671" s="99"/>
      <c r="L671" s="99"/>
      <c r="M671" s="99"/>
      <c r="N671" s="99"/>
      <c r="O671" s="99"/>
      <c r="P671" s="99"/>
      <c r="Q671" s="99"/>
      <c r="R671" s="99"/>
      <c r="S671" s="99"/>
      <c r="T671" s="99"/>
      <c r="U671" s="99"/>
      <c r="V671" s="99"/>
      <c r="W671" s="99"/>
      <c r="X671" s="100"/>
      <c r="Y671" s="195" t="s">
        <v>68</v>
      </c>
      <c r="Z671" s="196"/>
      <c r="AA671" s="197"/>
      <c r="AB671" s="564" t="s">
        <v>69</v>
      </c>
      <c r="AC671" s="564"/>
      <c r="AD671" s="564"/>
      <c r="AE671" s="324"/>
      <c r="AF671" s="193"/>
      <c r="AG671" s="193"/>
      <c r="AH671" s="325"/>
      <c r="AI671" s="324"/>
      <c r="AJ671" s="193"/>
      <c r="AK671" s="193"/>
      <c r="AL671" s="193"/>
      <c r="AM671" s="324"/>
      <c r="AN671" s="193"/>
      <c r="AO671" s="193"/>
      <c r="AP671" s="325"/>
      <c r="AQ671" s="324"/>
      <c r="AR671" s="193"/>
      <c r="AS671" s="193"/>
      <c r="AT671" s="325"/>
      <c r="AU671" s="193"/>
      <c r="AV671" s="193"/>
      <c r="AW671" s="193"/>
      <c r="AX671" s="194"/>
      <c r="AY671">
        <f t="shared" si="107"/>
        <v>0</v>
      </c>
    </row>
    <row r="672" spans="1:51" ht="18.75" hidden="1" customHeight="1" x14ac:dyDescent="0.15">
      <c r="A672" s="175"/>
      <c r="B672" s="172"/>
      <c r="C672" s="166"/>
      <c r="D672" s="172"/>
      <c r="E672" s="326" t="s">
        <v>137</v>
      </c>
      <c r="F672" s="327"/>
      <c r="G672" s="328" t="s">
        <v>138</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57</v>
      </c>
      <c r="AC672" s="118"/>
      <c r="AD672" s="119"/>
      <c r="AE672" s="316" t="s">
        <v>134</v>
      </c>
      <c r="AF672" s="317"/>
      <c r="AG672" s="317"/>
      <c r="AH672" s="318"/>
      <c r="AI672" s="319" t="s">
        <v>135</v>
      </c>
      <c r="AJ672" s="319"/>
      <c r="AK672" s="319"/>
      <c r="AL672" s="143"/>
      <c r="AM672" s="319" t="s">
        <v>136</v>
      </c>
      <c r="AN672" s="319"/>
      <c r="AO672" s="319"/>
      <c r="AP672" s="143"/>
      <c r="AQ672" s="143" t="s">
        <v>59</v>
      </c>
      <c r="AR672" s="118"/>
      <c r="AS672" s="118"/>
      <c r="AT672" s="119"/>
      <c r="AU672" s="124" t="s">
        <v>60</v>
      </c>
      <c r="AV672" s="124"/>
      <c r="AW672" s="124"/>
      <c r="AX672" s="125"/>
      <c r="AY672">
        <f>COUNTA($G$674)</f>
        <v>0</v>
      </c>
    </row>
    <row r="673" spans="1:51" ht="18.75" hidden="1" customHeight="1" x14ac:dyDescent="0.15">
      <c r="A673" s="175"/>
      <c r="B673" s="172"/>
      <c r="C673" s="166"/>
      <c r="D673" s="172"/>
      <c r="E673" s="326"/>
      <c r="F673" s="327"/>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61</v>
      </c>
      <c r="AH673" s="122"/>
      <c r="AI673" s="320"/>
      <c r="AJ673" s="320"/>
      <c r="AK673" s="320"/>
      <c r="AL673" s="142"/>
      <c r="AM673" s="320"/>
      <c r="AN673" s="320"/>
      <c r="AO673" s="320"/>
      <c r="AP673" s="142"/>
      <c r="AQ673" s="235"/>
      <c r="AR673" s="186"/>
      <c r="AS673" s="121" t="s">
        <v>61</v>
      </c>
      <c r="AT673" s="122"/>
      <c r="AU673" s="186"/>
      <c r="AV673" s="186"/>
      <c r="AW673" s="121" t="s">
        <v>62</v>
      </c>
      <c r="AX673" s="181"/>
      <c r="AY673">
        <f>$AY$672</f>
        <v>0</v>
      </c>
    </row>
    <row r="674" spans="1:51" ht="23.25" hidden="1" customHeight="1" x14ac:dyDescent="0.15">
      <c r="A674" s="175"/>
      <c r="B674" s="172"/>
      <c r="C674" s="166"/>
      <c r="D674" s="172"/>
      <c r="E674" s="326"/>
      <c r="F674" s="327"/>
      <c r="G674" s="92"/>
      <c r="H674" s="93"/>
      <c r="I674" s="93"/>
      <c r="J674" s="93"/>
      <c r="K674" s="93"/>
      <c r="L674" s="93"/>
      <c r="M674" s="93"/>
      <c r="N674" s="93"/>
      <c r="O674" s="93"/>
      <c r="P674" s="93"/>
      <c r="Q674" s="93"/>
      <c r="R674" s="93"/>
      <c r="S674" s="93"/>
      <c r="T674" s="93"/>
      <c r="U674" s="93"/>
      <c r="V674" s="93"/>
      <c r="W674" s="93"/>
      <c r="X674" s="94"/>
      <c r="Y674" s="187" t="s">
        <v>65</v>
      </c>
      <c r="Z674" s="188"/>
      <c r="AA674" s="189"/>
      <c r="AB674" s="199"/>
      <c r="AC674" s="199"/>
      <c r="AD674" s="199"/>
      <c r="AE674" s="324"/>
      <c r="AF674" s="193"/>
      <c r="AG674" s="193"/>
      <c r="AH674" s="193"/>
      <c r="AI674" s="324"/>
      <c r="AJ674" s="193"/>
      <c r="AK674" s="193"/>
      <c r="AL674" s="193"/>
      <c r="AM674" s="324"/>
      <c r="AN674" s="193"/>
      <c r="AO674" s="193"/>
      <c r="AP674" s="325"/>
      <c r="AQ674" s="324"/>
      <c r="AR674" s="193"/>
      <c r="AS674" s="193"/>
      <c r="AT674" s="325"/>
      <c r="AU674" s="193"/>
      <c r="AV674" s="193"/>
      <c r="AW674" s="193"/>
      <c r="AX674" s="194"/>
      <c r="AY674">
        <f t="shared" ref="AY674:AY676" si="108">$AY$672</f>
        <v>0</v>
      </c>
    </row>
    <row r="675" spans="1:51" ht="23.25" hidden="1" customHeight="1" x14ac:dyDescent="0.15">
      <c r="A675" s="175"/>
      <c r="B675" s="172"/>
      <c r="C675" s="166"/>
      <c r="D675" s="172"/>
      <c r="E675" s="326"/>
      <c r="F675" s="327"/>
      <c r="G675" s="95"/>
      <c r="H675" s="96"/>
      <c r="I675" s="96"/>
      <c r="J675" s="96"/>
      <c r="K675" s="96"/>
      <c r="L675" s="96"/>
      <c r="M675" s="96"/>
      <c r="N675" s="96"/>
      <c r="O675" s="96"/>
      <c r="P675" s="96"/>
      <c r="Q675" s="96"/>
      <c r="R675" s="96"/>
      <c r="S675" s="96"/>
      <c r="T675" s="96"/>
      <c r="U675" s="96"/>
      <c r="V675" s="96"/>
      <c r="W675" s="96"/>
      <c r="X675" s="97"/>
      <c r="Y675" s="195" t="s">
        <v>67</v>
      </c>
      <c r="Z675" s="196"/>
      <c r="AA675" s="197"/>
      <c r="AB675" s="191"/>
      <c r="AC675" s="191"/>
      <c r="AD675" s="191"/>
      <c r="AE675" s="324"/>
      <c r="AF675" s="193"/>
      <c r="AG675" s="193"/>
      <c r="AH675" s="325"/>
      <c r="AI675" s="324"/>
      <c r="AJ675" s="193"/>
      <c r="AK675" s="193"/>
      <c r="AL675" s="193"/>
      <c r="AM675" s="324"/>
      <c r="AN675" s="193"/>
      <c r="AO675" s="193"/>
      <c r="AP675" s="325"/>
      <c r="AQ675" s="324"/>
      <c r="AR675" s="193"/>
      <c r="AS675" s="193"/>
      <c r="AT675" s="325"/>
      <c r="AU675" s="193"/>
      <c r="AV675" s="193"/>
      <c r="AW675" s="193"/>
      <c r="AX675" s="194"/>
      <c r="AY675">
        <f t="shared" si="108"/>
        <v>0</v>
      </c>
    </row>
    <row r="676" spans="1:51" ht="23.25" hidden="1" customHeight="1" x14ac:dyDescent="0.15">
      <c r="A676" s="175"/>
      <c r="B676" s="172"/>
      <c r="C676" s="166"/>
      <c r="D676" s="172"/>
      <c r="E676" s="326"/>
      <c r="F676" s="327"/>
      <c r="G676" s="98"/>
      <c r="H676" s="99"/>
      <c r="I676" s="99"/>
      <c r="J676" s="99"/>
      <c r="K676" s="99"/>
      <c r="L676" s="99"/>
      <c r="M676" s="99"/>
      <c r="N676" s="99"/>
      <c r="O676" s="99"/>
      <c r="P676" s="99"/>
      <c r="Q676" s="99"/>
      <c r="R676" s="99"/>
      <c r="S676" s="99"/>
      <c r="T676" s="99"/>
      <c r="U676" s="99"/>
      <c r="V676" s="99"/>
      <c r="W676" s="99"/>
      <c r="X676" s="100"/>
      <c r="Y676" s="195" t="s">
        <v>68</v>
      </c>
      <c r="Z676" s="196"/>
      <c r="AA676" s="197"/>
      <c r="AB676" s="564" t="s">
        <v>69</v>
      </c>
      <c r="AC676" s="564"/>
      <c r="AD676" s="564"/>
      <c r="AE676" s="324"/>
      <c r="AF676" s="193"/>
      <c r="AG676" s="193"/>
      <c r="AH676" s="325"/>
      <c r="AI676" s="324"/>
      <c r="AJ676" s="193"/>
      <c r="AK676" s="193"/>
      <c r="AL676" s="193"/>
      <c r="AM676" s="324"/>
      <c r="AN676" s="193"/>
      <c r="AO676" s="193"/>
      <c r="AP676" s="325"/>
      <c r="AQ676" s="324"/>
      <c r="AR676" s="193"/>
      <c r="AS676" s="193"/>
      <c r="AT676" s="325"/>
      <c r="AU676" s="193"/>
      <c r="AV676" s="193"/>
      <c r="AW676" s="193"/>
      <c r="AX676" s="194"/>
      <c r="AY676">
        <f t="shared" si="108"/>
        <v>0</v>
      </c>
    </row>
    <row r="677" spans="1:51" ht="18.75" hidden="1" customHeight="1" x14ac:dyDescent="0.15">
      <c r="A677" s="175"/>
      <c r="B677" s="172"/>
      <c r="C677" s="166"/>
      <c r="D677" s="172"/>
      <c r="E677" s="326" t="s">
        <v>137</v>
      </c>
      <c r="F677" s="327"/>
      <c r="G677" s="328" t="s">
        <v>138</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57</v>
      </c>
      <c r="AC677" s="118"/>
      <c r="AD677" s="119"/>
      <c r="AE677" s="316" t="s">
        <v>134</v>
      </c>
      <c r="AF677" s="317"/>
      <c r="AG677" s="317"/>
      <c r="AH677" s="318"/>
      <c r="AI677" s="319" t="s">
        <v>135</v>
      </c>
      <c r="AJ677" s="319"/>
      <c r="AK677" s="319"/>
      <c r="AL677" s="143"/>
      <c r="AM677" s="319" t="s">
        <v>136</v>
      </c>
      <c r="AN677" s="319"/>
      <c r="AO677" s="319"/>
      <c r="AP677" s="143"/>
      <c r="AQ677" s="143" t="s">
        <v>59</v>
      </c>
      <c r="AR677" s="118"/>
      <c r="AS677" s="118"/>
      <c r="AT677" s="119"/>
      <c r="AU677" s="124" t="s">
        <v>60</v>
      </c>
      <c r="AV677" s="124"/>
      <c r="AW677" s="124"/>
      <c r="AX677" s="125"/>
      <c r="AY677">
        <f>COUNTA($G$679)</f>
        <v>0</v>
      </c>
    </row>
    <row r="678" spans="1:51" ht="18.75" hidden="1" customHeight="1" x14ac:dyDescent="0.15">
      <c r="A678" s="175"/>
      <c r="B678" s="172"/>
      <c r="C678" s="166"/>
      <c r="D678" s="172"/>
      <c r="E678" s="326"/>
      <c r="F678" s="327"/>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61</v>
      </c>
      <c r="AH678" s="122"/>
      <c r="AI678" s="320"/>
      <c r="AJ678" s="320"/>
      <c r="AK678" s="320"/>
      <c r="AL678" s="142"/>
      <c r="AM678" s="320"/>
      <c r="AN678" s="320"/>
      <c r="AO678" s="320"/>
      <c r="AP678" s="142"/>
      <c r="AQ678" s="235"/>
      <c r="AR678" s="186"/>
      <c r="AS678" s="121" t="s">
        <v>61</v>
      </c>
      <c r="AT678" s="122"/>
      <c r="AU678" s="186"/>
      <c r="AV678" s="186"/>
      <c r="AW678" s="121" t="s">
        <v>62</v>
      </c>
      <c r="AX678" s="181"/>
      <c r="AY678">
        <f>$AY$677</f>
        <v>0</v>
      </c>
    </row>
    <row r="679" spans="1:51" ht="23.25" hidden="1" customHeight="1" x14ac:dyDescent="0.15">
      <c r="A679" s="175"/>
      <c r="B679" s="172"/>
      <c r="C679" s="166"/>
      <c r="D679" s="172"/>
      <c r="E679" s="326"/>
      <c r="F679" s="327"/>
      <c r="G679" s="92"/>
      <c r="H679" s="93"/>
      <c r="I679" s="93"/>
      <c r="J679" s="93"/>
      <c r="K679" s="93"/>
      <c r="L679" s="93"/>
      <c r="M679" s="93"/>
      <c r="N679" s="93"/>
      <c r="O679" s="93"/>
      <c r="P679" s="93"/>
      <c r="Q679" s="93"/>
      <c r="R679" s="93"/>
      <c r="S679" s="93"/>
      <c r="T679" s="93"/>
      <c r="U679" s="93"/>
      <c r="V679" s="93"/>
      <c r="W679" s="93"/>
      <c r="X679" s="94"/>
      <c r="Y679" s="187" t="s">
        <v>65</v>
      </c>
      <c r="Z679" s="188"/>
      <c r="AA679" s="189"/>
      <c r="AB679" s="199"/>
      <c r="AC679" s="199"/>
      <c r="AD679" s="199"/>
      <c r="AE679" s="324"/>
      <c r="AF679" s="193"/>
      <c r="AG679" s="193"/>
      <c r="AH679" s="193"/>
      <c r="AI679" s="324"/>
      <c r="AJ679" s="193"/>
      <c r="AK679" s="193"/>
      <c r="AL679" s="193"/>
      <c r="AM679" s="324"/>
      <c r="AN679" s="193"/>
      <c r="AO679" s="193"/>
      <c r="AP679" s="325"/>
      <c r="AQ679" s="324"/>
      <c r="AR679" s="193"/>
      <c r="AS679" s="193"/>
      <c r="AT679" s="325"/>
      <c r="AU679" s="193"/>
      <c r="AV679" s="193"/>
      <c r="AW679" s="193"/>
      <c r="AX679" s="194"/>
      <c r="AY679">
        <f t="shared" ref="AY679:AY681" si="109">$AY$677</f>
        <v>0</v>
      </c>
    </row>
    <row r="680" spans="1:51" ht="23.25" hidden="1" customHeight="1" x14ac:dyDescent="0.15">
      <c r="A680" s="175"/>
      <c r="B680" s="172"/>
      <c r="C680" s="166"/>
      <c r="D680" s="172"/>
      <c r="E680" s="326"/>
      <c r="F680" s="327"/>
      <c r="G680" s="95"/>
      <c r="H680" s="96"/>
      <c r="I680" s="96"/>
      <c r="J680" s="96"/>
      <c r="K680" s="96"/>
      <c r="L680" s="96"/>
      <c r="M680" s="96"/>
      <c r="N680" s="96"/>
      <c r="O680" s="96"/>
      <c r="P680" s="96"/>
      <c r="Q680" s="96"/>
      <c r="R680" s="96"/>
      <c r="S680" s="96"/>
      <c r="T680" s="96"/>
      <c r="U680" s="96"/>
      <c r="V680" s="96"/>
      <c r="W680" s="96"/>
      <c r="X680" s="97"/>
      <c r="Y680" s="195" t="s">
        <v>67</v>
      </c>
      <c r="Z680" s="196"/>
      <c r="AA680" s="197"/>
      <c r="AB680" s="191"/>
      <c r="AC680" s="191"/>
      <c r="AD680" s="191"/>
      <c r="AE680" s="324"/>
      <c r="AF680" s="193"/>
      <c r="AG680" s="193"/>
      <c r="AH680" s="325"/>
      <c r="AI680" s="324"/>
      <c r="AJ680" s="193"/>
      <c r="AK680" s="193"/>
      <c r="AL680" s="193"/>
      <c r="AM680" s="324"/>
      <c r="AN680" s="193"/>
      <c r="AO680" s="193"/>
      <c r="AP680" s="325"/>
      <c r="AQ680" s="324"/>
      <c r="AR680" s="193"/>
      <c r="AS680" s="193"/>
      <c r="AT680" s="325"/>
      <c r="AU680" s="193"/>
      <c r="AV680" s="193"/>
      <c r="AW680" s="193"/>
      <c r="AX680" s="194"/>
      <c r="AY680">
        <f t="shared" si="109"/>
        <v>0</v>
      </c>
    </row>
    <row r="681" spans="1:51" ht="23.25" hidden="1" customHeight="1" x14ac:dyDescent="0.15">
      <c r="A681" s="175"/>
      <c r="B681" s="172"/>
      <c r="C681" s="166"/>
      <c r="D681" s="172"/>
      <c r="E681" s="326"/>
      <c r="F681" s="327"/>
      <c r="G681" s="98"/>
      <c r="H681" s="99"/>
      <c r="I681" s="99"/>
      <c r="J681" s="99"/>
      <c r="K681" s="99"/>
      <c r="L681" s="99"/>
      <c r="M681" s="99"/>
      <c r="N681" s="99"/>
      <c r="O681" s="99"/>
      <c r="P681" s="99"/>
      <c r="Q681" s="99"/>
      <c r="R681" s="99"/>
      <c r="S681" s="99"/>
      <c r="T681" s="99"/>
      <c r="U681" s="99"/>
      <c r="V681" s="99"/>
      <c r="W681" s="99"/>
      <c r="X681" s="100"/>
      <c r="Y681" s="195" t="s">
        <v>68</v>
      </c>
      <c r="Z681" s="196"/>
      <c r="AA681" s="197"/>
      <c r="AB681" s="564" t="s">
        <v>69</v>
      </c>
      <c r="AC681" s="564"/>
      <c r="AD681" s="564"/>
      <c r="AE681" s="324"/>
      <c r="AF681" s="193"/>
      <c r="AG681" s="193"/>
      <c r="AH681" s="325"/>
      <c r="AI681" s="324"/>
      <c r="AJ681" s="193"/>
      <c r="AK681" s="193"/>
      <c r="AL681" s="193"/>
      <c r="AM681" s="324"/>
      <c r="AN681" s="193"/>
      <c r="AO681" s="193"/>
      <c r="AP681" s="325"/>
      <c r="AQ681" s="324"/>
      <c r="AR681" s="193"/>
      <c r="AS681" s="193"/>
      <c r="AT681" s="325"/>
      <c r="AU681" s="193"/>
      <c r="AV681" s="193"/>
      <c r="AW681" s="193"/>
      <c r="AX681" s="194"/>
      <c r="AY681">
        <f t="shared" si="109"/>
        <v>0</v>
      </c>
    </row>
    <row r="682" spans="1:51" ht="18.75" hidden="1" customHeight="1" x14ac:dyDescent="0.15">
      <c r="A682" s="175"/>
      <c r="B682" s="172"/>
      <c r="C682" s="166"/>
      <c r="D682" s="172"/>
      <c r="E682" s="326" t="s">
        <v>137</v>
      </c>
      <c r="F682" s="327"/>
      <c r="G682" s="328" t="s">
        <v>138</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57</v>
      </c>
      <c r="AC682" s="118"/>
      <c r="AD682" s="119"/>
      <c r="AE682" s="316" t="s">
        <v>134</v>
      </c>
      <c r="AF682" s="317"/>
      <c r="AG682" s="317"/>
      <c r="AH682" s="318"/>
      <c r="AI682" s="319" t="s">
        <v>135</v>
      </c>
      <c r="AJ682" s="319"/>
      <c r="AK682" s="319"/>
      <c r="AL682" s="143"/>
      <c r="AM682" s="319" t="s">
        <v>136</v>
      </c>
      <c r="AN682" s="319"/>
      <c r="AO682" s="319"/>
      <c r="AP682" s="143"/>
      <c r="AQ682" s="143" t="s">
        <v>59</v>
      </c>
      <c r="AR682" s="118"/>
      <c r="AS682" s="118"/>
      <c r="AT682" s="119"/>
      <c r="AU682" s="124" t="s">
        <v>60</v>
      </c>
      <c r="AV682" s="124"/>
      <c r="AW682" s="124"/>
      <c r="AX682" s="125"/>
      <c r="AY682">
        <f>COUNTA($G$684)</f>
        <v>0</v>
      </c>
    </row>
    <row r="683" spans="1:51" ht="18.75" hidden="1" customHeight="1" x14ac:dyDescent="0.15">
      <c r="A683" s="175"/>
      <c r="B683" s="172"/>
      <c r="C683" s="166"/>
      <c r="D683" s="172"/>
      <c r="E683" s="326"/>
      <c r="F683" s="327"/>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61</v>
      </c>
      <c r="AH683" s="122"/>
      <c r="AI683" s="320"/>
      <c r="AJ683" s="320"/>
      <c r="AK683" s="320"/>
      <c r="AL683" s="142"/>
      <c r="AM683" s="320"/>
      <c r="AN683" s="320"/>
      <c r="AO683" s="320"/>
      <c r="AP683" s="142"/>
      <c r="AQ683" s="235"/>
      <c r="AR683" s="186"/>
      <c r="AS683" s="121" t="s">
        <v>61</v>
      </c>
      <c r="AT683" s="122"/>
      <c r="AU683" s="186"/>
      <c r="AV683" s="186"/>
      <c r="AW683" s="121" t="s">
        <v>62</v>
      </c>
      <c r="AX683" s="181"/>
      <c r="AY683">
        <f>$AY$682</f>
        <v>0</v>
      </c>
    </row>
    <row r="684" spans="1:51" ht="23.25" hidden="1" customHeight="1" x14ac:dyDescent="0.15">
      <c r="A684" s="175"/>
      <c r="B684" s="172"/>
      <c r="C684" s="166"/>
      <c r="D684" s="172"/>
      <c r="E684" s="326"/>
      <c r="F684" s="327"/>
      <c r="G684" s="92"/>
      <c r="H684" s="93"/>
      <c r="I684" s="93"/>
      <c r="J684" s="93"/>
      <c r="K684" s="93"/>
      <c r="L684" s="93"/>
      <c r="M684" s="93"/>
      <c r="N684" s="93"/>
      <c r="O684" s="93"/>
      <c r="P684" s="93"/>
      <c r="Q684" s="93"/>
      <c r="R684" s="93"/>
      <c r="S684" s="93"/>
      <c r="T684" s="93"/>
      <c r="U684" s="93"/>
      <c r="V684" s="93"/>
      <c r="W684" s="93"/>
      <c r="X684" s="94"/>
      <c r="Y684" s="187" t="s">
        <v>65</v>
      </c>
      <c r="Z684" s="188"/>
      <c r="AA684" s="189"/>
      <c r="AB684" s="199"/>
      <c r="AC684" s="199"/>
      <c r="AD684" s="199"/>
      <c r="AE684" s="324"/>
      <c r="AF684" s="193"/>
      <c r="AG684" s="193"/>
      <c r="AH684" s="193"/>
      <c r="AI684" s="324"/>
      <c r="AJ684" s="193"/>
      <c r="AK684" s="193"/>
      <c r="AL684" s="193"/>
      <c r="AM684" s="324"/>
      <c r="AN684" s="193"/>
      <c r="AO684" s="193"/>
      <c r="AP684" s="325"/>
      <c r="AQ684" s="324"/>
      <c r="AR684" s="193"/>
      <c r="AS684" s="193"/>
      <c r="AT684" s="325"/>
      <c r="AU684" s="193"/>
      <c r="AV684" s="193"/>
      <c r="AW684" s="193"/>
      <c r="AX684" s="194"/>
      <c r="AY684">
        <f t="shared" ref="AY684:AY686" si="110">$AY$682</f>
        <v>0</v>
      </c>
    </row>
    <row r="685" spans="1:51" ht="23.25" hidden="1" customHeight="1" x14ac:dyDescent="0.15">
      <c r="A685" s="175"/>
      <c r="B685" s="172"/>
      <c r="C685" s="166"/>
      <c r="D685" s="172"/>
      <c r="E685" s="326"/>
      <c r="F685" s="327"/>
      <c r="G685" s="95"/>
      <c r="H685" s="96"/>
      <c r="I685" s="96"/>
      <c r="J685" s="96"/>
      <c r="K685" s="96"/>
      <c r="L685" s="96"/>
      <c r="M685" s="96"/>
      <c r="N685" s="96"/>
      <c r="O685" s="96"/>
      <c r="P685" s="96"/>
      <c r="Q685" s="96"/>
      <c r="R685" s="96"/>
      <c r="S685" s="96"/>
      <c r="T685" s="96"/>
      <c r="U685" s="96"/>
      <c r="V685" s="96"/>
      <c r="W685" s="96"/>
      <c r="X685" s="97"/>
      <c r="Y685" s="195" t="s">
        <v>67</v>
      </c>
      <c r="Z685" s="196"/>
      <c r="AA685" s="197"/>
      <c r="AB685" s="191"/>
      <c r="AC685" s="191"/>
      <c r="AD685" s="191"/>
      <c r="AE685" s="324"/>
      <c r="AF685" s="193"/>
      <c r="AG685" s="193"/>
      <c r="AH685" s="325"/>
      <c r="AI685" s="324"/>
      <c r="AJ685" s="193"/>
      <c r="AK685" s="193"/>
      <c r="AL685" s="193"/>
      <c r="AM685" s="324"/>
      <c r="AN685" s="193"/>
      <c r="AO685" s="193"/>
      <c r="AP685" s="325"/>
      <c r="AQ685" s="324"/>
      <c r="AR685" s="193"/>
      <c r="AS685" s="193"/>
      <c r="AT685" s="325"/>
      <c r="AU685" s="193"/>
      <c r="AV685" s="193"/>
      <c r="AW685" s="193"/>
      <c r="AX685" s="194"/>
      <c r="AY685">
        <f t="shared" si="110"/>
        <v>0</v>
      </c>
    </row>
    <row r="686" spans="1:51" ht="23.25" hidden="1" customHeight="1" x14ac:dyDescent="0.15">
      <c r="A686" s="175"/>
      <c r="B686" s="172"/>
      <c r="C686" s="166"/>
      <c r="D686" s="172"/>
      <c r="E686" s="326"/>
      <c r="F686" s="327"/>
      <c r="G686" s="98"/>
      <c r="H686" s="99"/>
      <c r="I686" s="99"/>
      <c r="J686" s="99"/>
      <c r="K686" s="99"/>
      <c r="L686" s="99"/>
      <c r="M686" s="99"/>
      <c r="N686" s="99"/>
      <c r="O686" s="99"/>
      <c r="P686" s="99"/>
      <c r="Q686" s="99"/>
      <c r="R686" s="99"/>
      <c r="S686" s="99"/>
      <c r="T686" s="99"/>
      <c r="U686" s="99"/>
      <c r="V686" s="99"/>
      <c r="W686" s="99"/>
      <c r="X686" s="100"/>
      <c r="Y686" s="195" t="s">
        <v>68</v>
      </c>
      <c r="Z686" s="196"/>
      <c r="AA686" s="197"/>
      <c r="AB686" s="564" t="s">
        <v>69</v>
      </c>
      <c r="AC686" s="564"/>
      <c r="AD686" s="564"/>
      <c r="AE686" s="324"/>
      <c r="AF686" s="193"/>
      <c r="AG686" s="193"/>
      <c r="AH686" s="325"/>
      <c r="AI686" s="324"/>
      <c r="AJ686" s="193"/>
      <c r="AK686" s="193"/>
      <c r="AL686" s="193"/>
      <c r="AM686" s="324"/>
      <c r="AN686" s="193"/>
      <c r="AO686" s="193"/>
      <c r="AP686" s="325"/>
      <c r="AQ686" s="324"/>
      <c r="AR686" s="193"/>
      <c r="AS686" s="193"/>
      <c r="AT686" s="325"/>
      <c r="AU686" s="193"/>
      <c r="AV686" s="193"/>
      <c r="AW686" s="193"/>
      <c r="AX686" s="194"/>
      <c r="AY686">
        <f t="shared" si="110"/>
        <v>0</v>
      </c>
    </row>
    <row r="687" spans="1:51" ht="18.75" hidden="1" customHeight="1" x14ac:dyDescent="0.15">
      <c r="A687" s="175"/>
      <c r="B687" s="172"/>
      <c r="C687" s="166"/>
      <c r="D687" s="172"/>
      <c r="E687" s="326" t="s">
        <v>137</v>
      </c>
      <c r="F687" s="327"/>
      <c r="G687" s="328" t="s">
        <v>138</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57</v>
      </c>
      <c r="AC687" s="118"/>
      <c r="AD687" s="119"/>
      <c r="AE687" s="316" t="s">
        <v>134</v>
      </c>
      <c r="AF687" s="317"/>
      <c r="AG687" s="317"/>
      <c r="AH687" s="318"/>
      <c r="AI687" s="319" t="s">
        <v>135</v>
      </c>
      <c r="AJ687" s="319"/>
      <c r="AK687" s="319"/>
      <c r="AL687" s="143"/>
      <c r="AM687" s="319" t="s">
        <v>136</v>
      </c>
      <c r="AN687" s="319"/>
      <c r="AO687" s="319"/>
      <c r="AP687" s="143"/>
      <c r="AQ687" s="143" t="s">
        <v>59</v>
      </c>
      <c r="AR687" s="118"/>
      <c r="AS687" s="118"/>
      <c r="AT687" s="119"/>
      <c r="AU687" s="124" t="s">
        <v>60</v>
      </c>
      <c r="AV687" s="124"/>
      <c r="AW687" s="124"/>
      <c r="AX687" s="125"/>
      <c r="AY687">
        <f>COUNTA($G$689)</f>
        <v>0</v>
      </c>
    </row>
    <row r="688" spans="1:51" ht="18.75" hidden="1" customHeight="1" x14ac:dyDescent="0.15">
      <c r="A688" s="175"/>
      <c r="B688" s="172"/>
      <c r="C688" s="166"/>
      <c r="D688" s="172"/>
      <c r="E688" s="326"/>
      <c r="F688" s="327"/>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61</v>
      </c>
      <c r="AH688" s="122"/>
      <c r="AI688" s="320"/>
      <c r="AJ688" s="320"/>
      <c r="AK688" s="320"/>
      <c r="AL688" s="142"/>
      <c r="AM688" s="320"/>
      <c r="AN688" s="320"/>
      <c r="AO688" s="320"/>
      <c r="AP688" s="142"/>
      <c r="AQ688" s="235"/>
      <c r="AR688" s="186"/>
      <c r="AS688" s="121" t="s">
        <v>61</v>
      </c>
      <c r="AT688" s="122"/>
      <c r="AU688" s="186"/>
      <c r="AV688" s="186"/>
      <c r="AW688" s="121" t="s">
        <v>62</v>
      </c>
      <c r="AX688" s="181"/>
      <c r="AY688">
        <f>$AY$687</f>
        <v>0</v>
      </c>
    </row>
    <row r="689" spans="1:51" ht="23.25" hidden="1" customHeight="1" x14ac:dyDescent="0.15">
      <c r="A689" s="175"/>
      <c r="B689" s="172"/>
      <c r="C689" s="166"/>
      <c r="D689" s="172"/>
      <c r="E689" s="326"/>
      <c r="F689" s="327"/>
      <c r="G689" s="92"/>
      <c r="H689" s="93"/>
      <c r="I689" s="93"/>
      <c r="J689" s="93"/>
      <c r="K689" s="93"/>
      <c r="L689" s="93"/>
      <c r="M689" s="93"/>
      <c r="N689" s="93"/>
      <c r="O689" s="93"/>
      <c r="P689" s="93"/>
      <c r="Q689" s="93"/>
      <c r="R689" s="93"/>
      <c r="S689" s="93"/>
      <c r="T689" s="93"/>
      <c r="U689" s="93"/>
      <c r="V689" s="93"/>
      <c r="W689" s="93"/>
      <c r="X689" s="94"/>
      <c r="Y689" s="187" t="s">
        <v>65</v>
      </c>
      <c r="Z689" s="188"/>
      <c r="AA689" s="189"/>
      <c r="AB689" s="199"/>
      <c r="AC689" s="199"/>
      <c r="AD689" s="199"/>
      <c r="AE689" s="324"/>
      <c r="AF689" s="193"/>
      <c r="AG689" s="193"/>
      <c r="AH689" s="193"/>
      <c r="AI689" s="324"/>
      <c r="AJ689" s="193"/>
      <c r="AK689" s="193"/>
      <c r="AL689" s="193"/>
      <c r="AM689" s="324"/>
      <c r="AN689" s="193"/>
      <c r="AO689" s="193"/>
      <c r="AP689" s="325"/>
      <c r="AQ689" s="324"/>
      <c r="AR689" s="193"/>
      <c r="AS689" s="193"/>
      <c r="AT689" s="325"/>
      <c r="AU689" s="193"/>
      <c r="AV689" s="193"/>
      <c r="AW689" s="193"/>
      <c r="AX689" s="194"/>
      <c r="AY689">
        <f t="shared" ref="AY689:AY691" si="111">$AY$687</f>
        <v>0</v>
      </c>
    </row>
    <row r="690" spans="1:51" ht="23.25" hidden="1" customHeight="1" x14ac:dyDescent="0.15">
      <c r="A690" s="175"/>
      <c r="B690" s="172"/>
      <c r="C690" s="166"/>
      <c r="D690" s="172"/>
      <c r="E690" s="326"/>
      <c r="F690" s="327"/>
      <c r="G690" s="95"/>
      <c r="H690" s="96"/>
      <c r="I690" s="96"/>
      <c r="J690" s="96"/>
      <c r="K690" s="96"/>
      <c r="L690" s="96"/>
      <c r="M690" s="96"/>
      <c r="N690" s="96"/>
      <c r="O690" s="96"/>
      <c r="P690" s="96"/>
      <c r="Q690" s="96"/>
      <c r="R690" s="96"/>
      <c r="S690" s="96"/>
      <c r="T690" s="96"/>
      <c r="U690" s="96"/>
      <c r="V690" s="96"/>
      <c r="W690" s="96"/>
      <c r="X690" s="97"/>
      <c r="Y690" s="195" t="s">
        <v>67</v>
      </c>
      <c r="Z690" s="196"/>
      <c r="AA690" s="197"/>
      <c r="AB690" s="191"/>
      <c r="AC690" s="191"/>
      <c r="AD690" s="191"/>
      <c r="AE690" s="324"/>
      <c r="AF690" s="193"/>
      <c r="AG690" s="193"/>
      <c r="AH690" s="325"/>
      <c r="AI690" s="324"/>
      <c r="AJ690" s="193"/>
      <c r="AK690" s="193"/>
      <c r="AL690" s="193"/>
      <c r="AM690" s="324"/>
      <c r="AN690" s="193"/>
      <c r="AO690" s="193"/>
      <c r="AP690" s="325"/>
      <c r="AQ690" s="324"/>
      <c r="AR690" s="193"/>
      <c r="AS690" s="193"/>
      <c r="AT690" s="325"/>
      <c r="AU690" s="193"/>
      <c r="AV690" s="193"/>
      <c r="AW690" s="193"/>
      <c r="AX690" s="194"/>
      <c r="AY690">
        <f t="shared" si="111"/>
        <v>0</v>
      </c>
    </row>
    <row r="691" spans="1:51" ht="23.25" hidden="1" customHeight="1" x14ac:dyDescent="0.15">
      <c r="A691" s="175"/>
      <c r="B691" s="172"/>
      <c r="C691" s="166"/>
      <c r="D691" s="172"/>
      <c r="E691" s="326"/>
      <c r="F691" s="327"/>
      <c r="G691" s="98"/>
      <c r="H691" s="99"/>
      <c r="I691" s="99"/>
      <c r="J691" s="99"/>
      <c r="K691" s="99"/>
      <c r="L691" s="99"/>
      <c r="M691" s="99"/>
      <c r="N691" s="99"/>
      <c r="O691" s="99"/>
      <c r="P691" s="99"/>
      <c r="Q691" s="99"/>
      <c r="R691" s="99"/>
      <c r="S691" s="99"/>
      <c r="T691" s="99"/>
      <c r="U691" s="99"/>
      <c r="V691" s="99"/>
      <c r="W691" s="99"/>
      <c r="X691" s="100"/>
      <c r="Y691" s="195" t="s">
        <v>68</v>
      </c>
      <c r="Z691" s="196"/>
      <c r="AA691" s="197"/>
      <c r="AB691" s="564" t="s">
        <v>69</v>
      </c>
      <c r="AC691" s="564"/>
      <c r="AD691" s="564"/>
      <c r="AE691" s="324"/>
      <c r="AF691" s="193"/>
      <c r="AG691" s="193"/>
      <c r="AH691" s="325"/>
      <c r="AI691" s="324"/>
      <c r="AJ691" s="193"/>
      <c r="AK691" s="193"/>
      <c r="AL691" s="193"/>
      <c r="AM691" s="324"/>
      <c r="AN691" s="193"/>
      <c r="AO691" s="193"/>
      <c r="AP691" s="325"/>
      <c r="AQ691" s="324"/>
      <c r="AR691" s="193"/>
      <c r="AS691" s="193"/>
      <c r="AT691" s="325"/>
      <c r="AU691" s="193"/>
      <c r="AV691" s="193"/>
      <c r="AW691" s="193"/>
      <c r="AX691" s="194"/>
      <c r="AY691">
        <f t="shared" si="111"/>
        <v>0</v>
      </c>
    </row>
    <row r="692" spans="1:51" ht="18.75" hidden="1" customHeight="1" x14ac:dyDescent="0.15">
      <c r="A692" s="175"/>
      <c r="B692" s="172"/>
      <c r="C692" s="166"/>
      <c r="D692" s="172"/>
      <c r="E692" s="326" t="s">
        <v>137</v>
      </c>
      <c r="F692" s="327"/>
      <c r="G692" s="328" t="s">
        <v>138</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57</v>
      </c>
      <c r="AC692" s="118"/>
      <c r="AD692" s="119"/>
      <c r="AE692" s="316" t="s">
        <v>134</v>
      </c>
      <c r="AF692" s="317"/>
      <c r="AG692" s="317"/>
      <c r="AH692" s="318"/>
      <c r="AI692" s="319" t="s">
        <v>135</v>
      </c>
      <c r="AJ692" s="319"/>
      <c r="AK692" s="319"/>
      <c r="AL692" s="143"/>
      <c r="AM692" s="319" t="s">
        <v>136</v>
      </c>
      <c r="AN692" s="319"/>
      <c r="AO692" s="319"/>
      <c r="AP692" s="143"/>
      <c r="AQ692" s="143" t="s">
        <v>59</v>
      </c>
      <c r="AR692" s="118"/>
      <c r="AS692" s="118"/>
      <c r="AT692" s="119"/>
      <c r="AU692" s="124" t="s">
        <v>60</v>
      </c>
      <c r="AV692" s="124"/>
      <c r="AW692" s="124"/>
      <c r="AX692" s="125"/>
      <c r="AY692">
        <f>COUNTA($G$694)</f>
        <v>0</v>
      </c>
    </row>
    <row r="693" spans="1:51" ht="18.75" hidden="1" customHeight="1" x14ac:dyDescent="0.15">
      <c r="A693" s="175"/>
      <c r="B693" s="172"/>
      <c r="C693" s="166"/>
      <c r="D693" s="172"/>
      <c r="E693" s="326"/>
      <c r="F693" s="327"/>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61</v>
      </c>
      <c r="AH693" s="122"/>
      <c r="AI693" s="320"/>
      <c r="AJ693" s="320"/>
      <c r="AK693" s="320"/>
      <c r="AL693" s="142"/>
      <c r="AM693" s="320"/>
      <c r="AN693" s="320"/>
      <c r="AO693" s="320"/>
      <c r="AP693" s="142"/>
      <c r="AQ693" s="235"/>
      <c r="AR693" s="186"/>
      <c r="AS693" s="121" t="s">
        <v>61</v>
      </c>
      <c r="AT693" s="122"/>
      <c r="AU693" s="186"/>
      <c r="AV693" s="186"/>
      <c r="AW693" s="121" t="s">
        <v>62</v>
      </c>
      <c r="AX693" s="181"/>
      <c r="AY693">
        <f>$AY$692</f>
        <v>0</v>
      </c>
    </row>
    <row r="694" spans="1:51" ht="23.25" hidden="1" customHeight="1" x14ac:dyDescent="0.15">
      <c r="A694" s="175"/>
      <c r="B694" s="172"/>
      <c r="C694" s="166"/>
      <c r="D694" s="172"/>
      <c r="E694" s="326"/>
      <c r="F694" s="327"/>
      <c r="G694" s="92"/>
      <c r="H694" s="93"/>
      <c r="I694" s="93"/>
      <c r="J694" s="93"/>
      <c r="K694" s="93"/>
      <c r="L694" s="93"/>
      <c r="M694" s="93"/>
      <c r="N694" s="93"/>
      <c r="O694" s="93"/>
      <c r="P694" s="93"/>
      <c r="Q694" s="93"/>
      <c r="R694" s="93"/>
      <c r="S694" s="93"/>
      <c r="T694" s="93"/>
      <c r="U694" s="93"/>
      <c r="V694" s="93"/>
      <c r="W694" s="93"/>
      <c r="X694" s="94"/>
      <c r="Y694" s="187" t="s">
        <v>65</v>
      </c>
      <c r="Z694" s="188"/>
      <c r="AA694" s="189"/>
      <c r="AB694" s="199"/>
      <c r="AC694" s="199"/>
      <c r="AD694" s="199"/>
      <c r="AE694" s="324"/>
      <c r="AF694" s="193"/>
      <c r="AG694" s="193"/>
      <c r="AH694" s="193"/>
      <c r="AI694" s="324"/>
      <c r="AJ694" s="193"/>
      <c r="AK694" s="193"/>
      <c r="AL694" s="193"/>
      <c r="AM694" s="324"/>
      <c r="AN694" s="193"/>
      <c r="AO694" s="193"/>
      <c r="AP694" s="325"/>
      <c r="AQ694" s="324"/>
      <c r="AR694" s="193"/>
      <c r="AS694" s="193"/>
      <c r="AT694" s="325"/>
      <c r="AU694" s="193"/>
      <c r="AV694" s="193"/>
      <c r="AW694" s="193"/>
      <c r="AX694" s="194"/>
      <c r="AY694">
        <f t="shared" ref="AY694:AY696" si="112">$AY$692</f>
        <v>0</v>
      </c>
    </row>
    <row r="695" spans="1:51" ht="23.25" hidden="1" customHeight="1" x14ac:dyDescent="0.15">
      <c r="A695" s="175"/>
      <c r="B695" s="172"/>
      <c r="C695" s="166"/>
      <c r="D695" s="172"/>
      <c r="E695" s="326"/>
      <c r="F695" s="327"/>
      <c r="G695" s="95"/>
      <c r="H695" s="96"/>
      <c r="I695" s="96"/>
      <c r="J695" s="96"/>
      <c r="K695" s="96"/>
      <c r="L695" s="96"/>
      <c r="M695" s="96"/>
      <c r="N695" s="96"/>
      <c r="O695" s="96"/>
      <c r="P695" s="96"/>
      <c r="Q695" s="96"/>
      <c r="R695" s="96"/>
      <c r="S695" s="96"/>
      <c r="T695" s="96"/>
      <c r="U695" s="96"/>
      <c r="V695" s="96"/>
      <c r="W695" s="96"/>
      <c r="X695" s="97"/>
      <c r="Y695" s="195" t="s">
        <v>67</v>
      </c>
      <c r="Z695" s="196"/>
      <c r="AA695" s="197"/>
      <c r="AB695" s="191"/>
      <c r="AC695" s="191"/>
      <c r="AD695" s="191"/>
      <c r="AE695" s="324"/>
      <c r="AF695" s="193"/>
      <c r="AG695" s="193"/>
      <c r="AH695" s="325"/>
      <c r="AI695" s="324"/>
      <c r="AJ695" s="193"/>
      <c r="AK695" s="193"/>
      <c r="AL695" s="193"/>
      <c r="AM695" s="324"/>
      <c r="AN695" s="193"/>
      <c r="AO695" s="193"/>
      <c r="AP695" s="325"/>
      <c r="AQ695" s="324"/>
      <c r="AR695" s="193"/>
      <c r="AS695" s="193"/>
      <c r="AT695" s="325"/>
      <c r="AU695" s="193"/>
      <c r="AV695" s="193"/>
      <c r="AW695" s="193"/>
      <c r="AX695" s="194"/>
      <c r="AY695">
        <f t="shared" si="112"/>
        <v>0</v>
      </c>
    </row>
    <row r="696" spans="1:51" ht="23.25" hidden="1" customHeight="1" x14ac:dyDescent="0.15">
      <c r="A696" s="175"/>
      <c r="B696" s="172"/>
      <c r="C696" s="166"/>
      <c r="D696" s="172"/>
      <c r="E696" s="326"/>
      <c r="F696" s="327"/>
      <c r="G696" s="98"/>
      <c r="H696" s="99"/>
      <c r="I696" s="99"/>
      <c r="J696" s="99"/>
      <c r="K696" s="99"/>
      <c r="L696" s="99"/>
      <c r="M696" s="99"/>
      <c r="N696" s="99"/>
      <c r="O696" s="99"/>
      <c r="P696" s="99"/>
      <c r="Q696" s="99"/>
      <c r="R696" s="99"/>
      <c r="S696" s="99"/>
      <c r="T696" s="99"/>
      <c r="U696" s="99"/>
      <c r="V696" s="99"/>
      <c r="W696" s="99"/>
      <c r="X696" s="100"/>
      <c r="Y696" s="195" t="s">
        <v>68</v>
      </c>
      <c r="Z696" s="196"/>
      <c r="AA696" s="197"/>
      <c r="AB696" s="564" t="s">
        <v>69</v>
      </c>
      <c r="AC696" s="564"/>
      <c r="AD696" s="564"/>
      <c r="AE696" s="324"/>
      <c r="AF696" s="193"/>
      <c r="AG696" s="193"/>
      <c r="AH696" s="325"/>
      <c r="AI696" s="324"/>
      <c r="AJ696" s="193"/>
      <c r="AK696" s="193"/>
      <c r="AL696" s="193"/>
      <c r="AM696" s="324"/>
      <c r="AN696" s="193"/>
      <c r="AO696" s="193"/>
      <c r="AP696" s="325"/>
      <c r="AQ696" s="324"/>
      <c r="AR696" s="193"/>
      <c r="AS696" s="193"/>
      <c r="AT696" s="325"/>
      <c r="AU696" s="193"/>
      <c r="AV696" s="193"/>
      <c r="AW696" s="193"/>
      <c r="AX696" s="194"/>
      <c r="AY696">
        <f t="shared" si="112"/>
        <v>0</v>
      </c>
    </row>
    <row r="697" spans="1:51" ht="23.85" hidden="1" customHeight="1" x14ac:dyDescent="0.15">
      <c r="A697" s="175"/>
      <c r="B697" s="172"/>
      <c r="C697" s="166"/>
      <c r="D697" s="172"/>
      <c r="E697" s="110" t="s">
        <v>141</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5" t="s">
        <v>142</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65" t="s">
        <v>143</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144</v>
      </c>
      <c r="AE701" s="364"/>
      <c r="AF701" s="364"/>
      <c r="AG701" s="810" t="s">
        <v>145</v>
      </c>
      <c r="AH701" s="364"/>
      <c r="AI701" s="364"/>
      <c r="AJ701" s="364"/>
      <c r="AK701" s="364"/>
      <c r="AL701" s="364"/>
      <c r="AM701" s="364"/>
      <c r="AN701" s="364"/>
      <c r="AO701" s="364"/>
      <c r="AP701" s="364"/>
      <c r="AQ701" s="364"/>
      <c r="AR701" s="364"/>
      <c r="AS701" s="364"/>
      <c r="AT701" s="364"/>
      <c r="AU701" s="364"/>
      <c r="AV701" s="364"/>
      <c r="AW701" s="364"/>
      <c r="AX701" s="811"/>
    </row>
    <row r="702" spans="1:51" ht="69.75" customHeight="1" x14ac:dyDescent="0.15">
      <c r="A702" s="858" t="s">
        <v>146</v>
      </c>
      <c r="B702" s="859"/>
      <c r="C702" s="695" t="s">
        <v>147</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9" t="s">
        <v>148</v>
      </c>
      <c r="AE702" s="330"/>
      <c r="AF702" s="330"/>
      <c r="AG702" s="367" t="s">
        <v>149</v>
      </c>
      <c r="AH702" s="368"/>
      <c r="AI702" s="368"/>
      <c r="AJ702" s="368"/>
      <c r="AK702" s="368"/>
      <c r="AL702" s="368"/>
      <c r="AM702" s="368"/>
      <c r="AN702" s="368"/>
      <c r="AO702" s="368"/>
      <c r="AP702" s="368"/>
      <c r="AQ702" s="368"/>
      <c r="AR702" s="368"/>
      <c r="AS702" s="368"/>
      <c r="AT702" s="368"/>
      <c r="AU702" s="368"/>
      <c r="AV702" s="368"/>
      <c r="AW702" s="368"/>
      <c r="AX702" s="369"/>
    </row>
    <row r="703" spans="1:51" ht="69.75" customHeight="1" x14ac:dyDescent="0.15">
      <c r="A703" s="860"/>
      <c r="B703" s="861"/>
      <c r="C703" s="802" t="s">
        <v>150</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4"/>
      <c r="AD703" s="732" t="s">
        <v>148</v>
      </c>
      <c r="AE703" s="733"/>
      <c r="AF703" s="733"/>
      <c r="AG703" s="321" t="s">
        <v>151</v>
      </c>
      <c r="AH703" s="322"/>
      <c r="AI703" s="322"/>
      <c r="AJ703" s="322"/>
      <c r="AK703" s="322"/>
      <c r="AL703" s="322"/>
      <c r="AM703" s="322"/>
      <c r="AN703" s="322"/>
      <c r="AO703" s="322"/>
      <c r="AP703" s="322"/>
      <c r="AQ703" s="322"/>
      <c r="AR703" s="322"/>
      <c r="AS703" s="322"/>
      <c r="AT703" s="322"/>
      <c r="AU703" s="322"/>
      <c r="AV703" s="322"/>
      <c r="AW703" s="322"/>
      <c r="AX703" s="323"/>
    </row>
    <row r="704" spans="1:51" ht="69.75" customHeight="1" x14ac:dyDescent="0.15">
      <c r="A704" s="862"/>
      <c r="B704" s="863"/>
      <c r="C704" s="804" t="s">
        <v>152</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823" t="s">
        <v>148</v>
      </c>
      <c r="AE704" s="824"/>
      <c r="AF704" s="824"/>
      <c r="AG704" s="692" t="s">
        <v>153</v>
      </c>
      <c r="AH704" s="693"/>
      <c r="AI704" s="693"/>
      <c r="AJ704" s="693"/>
      <c r="AK704" s="693"/>
      <c r="AL704" s="693"/>
      <c r="AM704" s="693"/>
      <c r="AN704" s="693"/>
      <c r="AO704" s="693"/>
      <c r="AP704" s="693"/>
      <c r="AQ704" s="693"/>
      <c r="AR704" s="693"/>
      <c r="AS704" s="693"/>
      <c r="AT704" s="693"/>
      <c r="AU704" s="693"/>
      <c r="AV704" s="693"/>
      <c r="AW704" s="693"/>
      <c r="AX704" s="694"/>
    </row>
    <row r="705" spans="1:50" ht="27" customHeight="1" x14ac:dyDescent="0.15">
      <c r="A705" s="624" t="s">
        <v>154</v>
      </c>
      <c r="B705" s="625"/>
      <c r="C705" s="807" t="s">
        <v>155</v>
      </c>
      <c r="D705" s="8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9"/>
      <c r="AD705" s="701" t="s">
        <v>148</v>
      </c>
      <c r="AE705" s="702"/>
      <c r="AF705" s="702"/>
      <c r="AG705" s="113" t="s">
        <v>156</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83"/>
      <c r="D706" s="784"/>
      <c r="E706" s="717" t="s">
        <v>157</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158</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85"/>
      <c r="D707" s="786"/>
      <c r="E707" s="720" t="s">
        <v>159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1" t="s">
        <v>158</v>
      </c>
      <c r="AE707" s="822"/>
      <c r="AF707" s="822"/>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6"/>
      <c r="B708" s="628"/>
      <c r="C708" s="799" t="s">
        <v>160</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88" t="s">
        <v>161</v>
      </c>
      <c r="AE708" s="589"/>
      <c r="AF708" s="589"/>
      <c r="AG708" s="729"/>
      <c r="AH708" s="730"/>
      <c r="AI708" s="730"/>
      <c r="AJ708" s="730"/>
      <c r="AK708" s="730"/>
      <c r="AL708" s="730"/>
      <c r="AM708" s="730"/>
      <c r="AN708" s="730"/>
      <c r="AO708" s="730"/>
      <c r="AP708" s="730"/>
      <c r="AQ708" s="730"/>
      <c r="AR708" s="730"/>
      <c r="AS708" s="730"/>
      <c r="AT708" s="730"/>
      <c r="AU708" s="730"/>
      <c r="AV708" s="730"/>
      <c r="AW708" s="730"/>
      <c r="AX708" s="731"/>
    </row>
    <row r="709" spans="1:50" ht="45" customHeight="1" x14ac:dyDescent="0.15">
      <c r="A709" s="626"/>
      <c r="B709" s="628"/>
      <c r="C709" s="373" t="s">
        <v>162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148</v>
      </c>
      <c r="AE709" s="308"/>
      <c r="AF709" s="308"/>
      <c r="AG709" s="89" t="s">
        <v>163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3" t="s">
        <v>164</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161</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6"/>
      <c r="B711" s="628"/>
      <c r="C711" s="373" t="s">
        <v>165</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7"/>
      <c r="AD711" s="307" t="s">
        <v>148</v>
      </c>
      <c r="AE711" s="308"/>
      <c r="AF711" s="308"/>
      <c r="AG711" s="89" t="s">
        <v>166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3" t="s">
        <v>167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7"/>
      <c r="AD712" s="771" t="s">
        <v>161</v>
      </c>
      <c r="AE712" s="772"/>
      <c r="AF712" s="772"/>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6"/>
      <c r="B713" s="628"/>
      <c r="C713" s="936" t="s">
        <v>168</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7" t="s">
        <v>161</v>
      </c>
      <c r="AE713" s="308"/>
      <c r="AF713" s="647"/>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169</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3" t="s">
        <v>148</v>
      </c>
      <c r="AE714" s="794"/>
      <c r="AF714" s="795"/>
      <c r="AG714" s="723" t="s">
        <v>170</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4" t="s">
        <v>171</v>
      </c>
      <c r="B715" s="773"/>
      <c r="C715" s="774" t="s">
        <v>172</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88" t="s">
        <v>161</v>
      </c>
      <c r="AE715" s="589"/>
      <c r="AF715" s="640"/>
      <c r="AG715" s="729"/>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6"/>
      <c r="B716" s="628"/>
      <c r="C716" s="604" t="s">
        <v>173</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161</v>
      </c>
      <c r="AE716" s="611"/>
      <c r="AF716" s="611"/>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3" t="s">
        <v>174</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148</v>
      </c>
      <c r="AE717" s="308"/>
      <c r="AF717" s="308"/>
      <c r="AG717" s="89" t="s">
        <v>175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3" t="s">
        <v>176</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161</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5" t="s">
        <v>177</v>
      </c>
      <c r="B719" s="766"/>
      <c r="C719" s="607" t="s">
        <v>178</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161</v>
      </c>
      <c r="AE719" s="589"/>
      <c r="AF719" s="589"/>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7"/>
      <c r="B720" s="768"/>
      <c r="C720" s="284" t="s">
        <v>179</v>
      </c>
      <c r="D720" s="282"/>
      <c r="E720" s="282"/>
      <c r="F720" s="285"/>
      <c r="G720" s="281" t="s">
        <v>180</v>
      </c>
      <c r="H720" s="282"/>
      <c r="I720" s="282"/>
      <c r="J720" s="282"/>
      <c r="K720" s="282"/>
      <c r="L720" s="282"/>
      <c r="M720" s="282"/>
      <c r="N720" s="281" t="s">
        <v>181</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7"/>
      <c r="B721" s="768"/>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7"/>
      <c r="B722" s="768"/>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7"/>
      <c r="B723" s="768"/>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7"/>
      <c r="B724" s="768"/>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9"/>
      <c r="B725" s="770"/>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182</v>
      </c>
      <c r="B726" s="788"/>
      <c r="C726" s="801" t="s">
        <v>183</v>
      </c>
      <c r="D726" s="825"/>
      <c r="E726" s="825"/>
      <c r="F726" s="826"/>
      <c r="G726" s="220" t="s">
        <v>184</v>
      </c>
      <c r="H726" s="220"/>
      <c r="I726" s="220"/>
      <c r="J726" s="220"/>
      <c r="K726" s="220"/>
      <c r="L726" s="220"/>
      <c r="M726" s="220"/>
      <c r="N726" s="220"/>
      <c r="O726" s="220"/>
      <c r="P726" s="220"/>
      <c r="Q726" s="220"/>
      <c r="R726" s="220"/>
      <c r="S726" s="220"/>
      <c r="T726" s="220"/>
      <c r="U726" s="220"/>
      <c r="V726" s="220"/>
      <c r="W726" s="220"/>
      <c r="X726" s="220"/>
      <c r="Y726" s="220"/>
      <c r="Z726" s="220"/>
      <c r="AA726" s="220"/>
      <c r="AB726" s="220"/>
      <c r="AC726" s="220"/>
      <c r="AD726" s="220"/>
      <c r="AE726" s="220"/>
      <c r="AF726" s="220"/>
      <c r="AG726" s="220"/>
      <c r="AH726" s="220"/>
      <c r="AI726" s="220"/>
      <c r="AJ726" s="220"/>
      <c r="AK726" s="220"/>
      <c r="AL726" s="220"/>
      <c r="AM726" s="220"/>
      <c r="AN726" s="220"/>
      <c r="AO726" s="220"/>
      <c r="AP726" s="220"/>
      <c r="AQ726" s="220"/>
      <c r="AR726" s="220"/>
      <c r="AS726" s="220"/>
      <c r="AT726" s="220"/>
      <c r="AU726" s="220"/>
      <c r="AV726" s="220"/>
      <c r="AW726" s="220"/>
      <c r="AX726" s="221"/>
    </row>
    <row r="727" spans="1:52" ht="67.5" customHeight="1" thickBot="1" x14ac:dyDescent="0.2">
      <c r="A727" s="789"/>
      <c r="B727" s="790"/>
      <c r="C727" s="737" t="s">
        <v>185</v>
      </c>
      <c r="D727" s="738"/>
      <c r="E727" s="738"/>
      <c r="F727" s="739"/>
      <c r="G727" s="562" t="s">
        <v>186</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4" t="s">
        <v>187</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x14ac:dyDescent="0.15">
      <c r="A729" s="618" t="s">
        <v>188</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6" t="s">
        <v>189</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
      <c r="A731" s="657" t="s">
        <v>666</v>
      </c>
      <c r="B731" s="658"/>
      <c r="C731" s="658"/>
      <c r="D731" s="658"/>
      <c r="E731" s="659"/>
      <c r="F731" s="716" t="s">
        <v>667</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6" t="s">
        <v>190</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x14ac:dyDescent="0.2">
      <c r="A733" s="657" t="s">
        <v>325</v>
      </c>
      <c r="B733" s="658"/>
      <c r="C733" s="658"/>
      <c r="D733" s="658"/>
      <c r="E733" s="659"/>
      <c r="F733" s="621" t="s">
        <v>668</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40" t="s">
        <v>191</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4" t="s">
        <v>192</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9" t="s">
        <v>193</v>
      </c>
      <c r="B737" s="196"/>
      <c r="C737" s="196"/>
      <c r="D737" s="197"/>
      <c r="E737" s="943" t="s">
        <v>39</v>
      </c>
      <c r="F737" s="944"/>
      <c r="G737" s="944"/>
      <c r="H737" s="944"/>
      <c r="I737" s="944"/>
      <c r="J737" s="944"/>
      <c r="K737" s="944"/>
      <c r="L737" s="944"/>
      <c r="M737" s="944"/>
      <c r="N737" s="944"/>
      <c r="O737" s="944"/>
      <c r="P737" s="946"/>
      <c r="Q737" s="943"/>
      <c r="R737" s="944"/>
      <c r="S737" s="944"/>
      <c r="T737" s="944"/>
      <c r="U737" s="944"/>
      <c r="V737" s="944"/>
      <c r="W737" s="944"/>
      <c r="X737" s="944"/>
      <c r="Y737" s="944"/>
      <c r="Z737" s="944"/>
      <c r="AA737" s="944"/>
      <c r="AB737" s="946"/>
      <c r="AC737" s="943"/>
      <c r="AD737" s="944"/>
      <c r="AE737" s="944"/>
      <c r="AF737" s="944"/>
      <c r="AG737" s="944"/>
      <c r="AH737" s="944"/>
      <c r="AI737" s="944"/>
      <c r="AJ737" s="944"/>
      <c r="AK737" s="944"/>
      <c r="AL737" s="944"/>
      <c r="AM737" s="944"/>
      <c r="AN737" s="946"/>
      <c r="AO737" s="943"/>
      <c r="AP737" s="944"/>
      <c r="AQ737" s="944"/>
      <c r="AR737" s="944"/>
      <c r="AS737" s="944"/>
      <c r="AT737" s="944"/>
      <c r="AU737" s="944"/>
      <c r="AV737" s="944"/>
      <c r="AW737" s="944"/>
      <c r="AX737" s="945"/>
      <c r="AY737" s="82"/>
    </row>
    <row r="738" spans="1:51" ht="24.75" customHeight="1" x14ac:dyDescent="0.15">
      <c r="A738" s="349" t="s">
        <v>194</v>
      </c>
      <c r="B738" s="349"/>
      <c r="C738" s="349"/>
      <c r="D738" s="349"/>
      <c r="E738" s="943" t="s">
        <v>39</v>
      </c>
      <c r="F738" s="944"/>
      <c r="G738" s="944"/>
      <c r="H738" s="944"/>
      <c r="I738" s="944"/>
      <c r="J738" s="944"/>
      <c r="K738" s="944"/>
      <c r="L738" s="944"/>
      <c r="M738" s="944"/>
      <c r="N738" s="944"/>
      <c r="O738" s="944"/>
      <c r="P738" s="946"/>
      <c r="Q738" s="943"/>
      <c r="R738" s="944"/>
      <c r="S738" s="944"/>
      <c r="T738" s="944"/>
      <c r="U738" s="944"/>
      <c r="V738" s="944"/>
      <c r="W738" s="944"/>
      <c r="X738" s="944"/>
      <c r="Y738" s="944"/>
      <c r="Z738" s="944"/>
      <c r="AA738" s="944"/>
      <c r="AB738" s="946"/>
      <c r="AC738" s="943"/>
      <c r="AD738" s="944"/>
      <c r="AE738" s="944"/>
      <c r="AF738" s="944"/>
      <c r="AG738" s="944"/>
      <c r="AH738" s="944"/>
      <c r="AI738" s="944"/>
      <c r="AJ738" s="944"/>
      <c r="AK738" s="944"/>
      <c r="AL738" s="944"/>
      <c r="AM738" s="944"/>
      <c r="AN738" s="946"/>
      <c r="AO738" s="943"/>
      <c r="AP738" s="944"/>
      <c r="AQ738" s="944"/>
      <c r="AR738" s="944"/>
      <c r="AS738" s="944"/>
      <c r="AT738" s="944"/>
      <c r="AU738" s="944"/>
      <c r="AV738" s="944"/>
      <c r="AW738" s="944"/>
      <c r="AX738" s="945"/>
    </row>
    <row r="739" spans="1:51" ht="24.75" customHeight="1" x14ac:dyDescent="0.15">
      <c r="A739" s="349" t="s">
        <v>195</v>
      </c>
      <c r="B739" s="349"/>
      <c r="C739" s="349"/>
      <c r="D739" s="349"/>
      <c r="E739" s="943" t="s">
        <v>39</v>
      </c>
      <c r="F739" s="944"/>
      <c r="G739" s="944"/>
      <c r="H739" s="944"/>
      <c r="I739" s="944"/>
      <c r="J739" s="944"/>
      <c r="K739" s="944"/>
      <c r="L739" s="944"/>
      <c r="M739" s="944"/>
      <c r="N739" s="944"/>
      <c r="O739" s="944"/>
      <c r="P739" s="946"/>
      <c r="Q739" s="943"/>
      <c r="R739" s="944"/>
      <c r="S739" s="944"/>
      <c r="T739" s="944"/>
      <c r="U739" s="944"/>
      <c r="V739" s="944"/>
      <c r="W739" s="944"/>
      <c r="X739" s="944"/>
      <c r="Y739" s="944"/>
      <c r="Z739" s="944"/>
      <c r="AA739" s="944"/>
      <c r="AB739" s="946"/>
      <c r="AC739" s="943"/>
      <c r="AD739" s="944"/>
      <c r="AE739" s="944"/>
      <c r="AF739" s="944"/>
      <c r="AG739" s="944"/>
      <c r="AH739" s="944"/>
      <c r="AI739" s="944"/>
      <c r="AJ739" s="944"/>
      <c r="AK739" s="944"/>
      <c r="AL739" s="944"/>
      <c r="AM739" s="944"/>
      <c r="AN739" s="946"/>
      <c r="AO739" s="943"/>
      <c r="AP739" s="944"/>
      <c r="AQ739" s="944"/>
      <c r="AR739" s="944"/>
      <c r="AS739" s="944"/>
      <c r="AT739" s="944"/>
      <c r="AU739" s="944"/>
      <c r="AV739" s="944"/>
      <c r="AW739" s="944"/>
      <c r="AX739" s="945"/>
    </row>
    <row r="740" spans="1:51" ht="24.75" customHeight="1" x14ac:dyDescent="0.15">
      <c r="A740" s="349" t="s">
        <v>196</v>
      </c>
      <c r="B740" s="349"/>
      <c r="C740" s="349"/>
      <c r="D740" s="349"/>
      <c r="E740" s="943" t="s">
        <v>39</v>
      </c>
      <c r="F740" s="944"/>
      <c r="G740" s="944"/>
      <c r="H740" s="944"/>
      <c r="I740" s="944"/>
      <c r="J740" s="944"/>
      <c r="K740" s="944"/>
      <c r="L740" s="944"/>
      <c r="M740" s="944"/>
      <c r="N740" s="944"/>
      <c r="O740" s="944"/>
      <c r="P740" s="946"/>
      <c r="Q740" s="943"/>
      <c r="R740" s="944"/>
      <c r="S740" s="944"/>
      <c r="T740" s="944"/>
      <c r="U740" s="944"/>
      <c r="V740" s="944"/>
      <c r="W740" s="944"/>
      <c r="X740" s="944"/>
      <c r="Y740" s="944"/>
      <c r="Z740" s="944"/>
      <c r="AA740" s="944"/>
      <c r="AB740" s="946"/>
      <c r="AC740" s="943"/>
      <c r="AD740" s="944"/>
      <c r="AE740" s="944"/>
      <c r="AF740" s="944"/>
      <c r="AG740" s="944"/>
      <c r="AH740" s="944"/>
      <c r="AI740" s="944"/>
      <c r="AJ740" s="944"/>
      <c r="AK740" s="944"/>
      <c r="AL740" s="944"/>
      <c r="AM740" s="944"/>
      <c r="AN740" s="946"/>
      <c r="AO740" s="943"/>
      <c r="AP740" s="944"/>
      <c r="AQ740" s="944"/>
      <c r="AR740" s="944"/>
      <c r="AS740" s="944"/>
      <c r="AT740" s="944"/>
      <c r="AU740" s="944"/>
      <c r="AV740" s="944"/>
      <c r="AW740" s="944"/>
      <c r="AX740" s="945"/>
    </row>
    <row r="741" spans="1:51" ht="24.75" customHeight="1" x14ac:dyDescent="0.15">
      <c r="A741" s="349" t="s">
        <v>197</v>
      </c>
      <c r="B741" s="349"/>
      <c r="C741" s="349"/>
      <c r="D741" s="349"/>
      <c r="E741" s="943" t="s">
        <v>39</v>
      </c>
      <c r="F741" s="944"/>
      <c r="G741" s="944"/>
      <c r="H741" s="944"/>
      <c r="I741" s="944"/>
      <c r="J741" s="944"/>
      <c r="K741" s="944"/>
      <c r="L741" s="944"/>
      <c r="M741" s="944"/>
      <c r="N741" s="944"/>
      <c r="O741" s="944"/>
      <c r="P741" s="946"/>
      <c r="Q741" s="943"/>
      <c r="R741" s="944"/>
      <c r="S741" s="944"/>
      <c r="T741" s="944"/>
      <c r="U741" s="944"/>
      <c r="V741" s="944"/>
      <c r="W741" s="944"/>
      <c r="X741" s="944"/>
      <c r="Y741" s="944"/>
      <c r="Z741" s="944"/>
      <c r="AA741" s="944"/>
      <c r="AB741" s="946"/>
      <c r="AC741" s="943"/>
      <c r="AD741" s="944"/>
      <c r="AE741" s="944"/>
      <c r="AF741" s="944"/>
      <c r="AG741" s="944"/>
      <c r="AH741" s="944"/>
      <c r="AI741" s="944"/>
      <c r="AJ741" s="944"/>
      <c r="AK741" s="944"/>
      <c r="AL741" s="944"/>
      <c r="AM741" s="944"/>
      <c r="AN741" s="946"/>
      <c r="AO741" s="943"/>
      <c r="AP741" s="944"/>
      <c r="AQ741" s="944"/>
      <c r="AR741" s="944"/>
      <c r="AS741" s="944"/>
      <c r="AT741" s="944"/>
      <c r="AU741" s="944"/>
      <c r="AV741" s="944"/>
      <c r="AW741" s="944"/>
      <c r="AX741" s="945"/>
    </row>
    <row r="742" spans="1:51" ht="24.75" customHeight="1" x14ac:dyDescent="0.15">
      <c r="A742" s="349" t="s">
        <v>198</v>
      </c>
      <c r="B742" s="349"/>
      <c r="C742" s="349"/>
      <c r="D742" s="349"/>
      <c r="E742" s="943" t="s">
        <v>39</v>
      </c>
      <c r="F742" s="944"/>
      <c r="G742" s="944"/>
      <c r="H742" s="944"/>
      <c r="I742" s="944"/>
      <c r="J742" s="944"/>
      <c r="K742" s="944"/>
      <c r="L742" s="944"/>
      <c r="M742" s="944"/>
      <c r="N742" s="944"/>
      <c r="O742" s="944"/>
      <c r="P742" s="946"/>
      <c r="Q742" s="943"/>
      <c r="R742" s="944"/>
      <c r="S742" s="944"/>
      <c r="T742" s="944"/>
      <c r="U742" s="944"/>
      <c r="V742" s="944"/>
      <c r="W742" s="944"/>
      <c r="X742" s="944"/>
      <c r="Y742" s="944"/>
      <c r="Z742" s="944"/>
      <c r="AA742" s="944"/>
      <c r="AB742" s="946"/>
      <c r="AC742" s="943"/>
      <c r="AD742" s="944"/>
      <c r="AE742" s="944"/>
      <c r="AF742" s="944"/>
      <c r="AG742" s="944"/>
      <c r="AH742" s="944"/>
      <c r="AI742" s="944"/>
      <c r="AJ742" s="944"/>
      <c r="AK742" s="944"/>
      <c r="AL742" s="944"/>
      <c r="AM742" s="944"/>
      <c r="AN742" s="946"/>
      <c r="AO742" s="943"/>
      <c r="AP742" s="944"/>
      <c r="AQ742" s="944"/>
      <c r="AR742" s="944"/>
      <c r="AS742" s="944"/>
      <c r="AT742" s="944"/>
      <c r="AU742" s="944"/>
      <c r="AV742" s="944"/>
      <c r="AW742" s="944"/>
      <c r="AX742" s="945"/>
    </row>
    <row r="743" spans="1:51" ht="24.75" customHeight="1" x14ac:dyDescent="0.15">
      <c r="A743" s="349" t="s">
        <v>199</v>
      </c>
      <c r="B743" s="349"/>
      <c r="C743" s="349"/>
      <c r="D743" s="349"/>
      <c r="E743" s="943" t="s">
        <v>39</v>
      </c>
      <c r="F743" s="944"/>
      <c r="G743" s="944"/>
      <c r="H743" s="944"/>
      <c r="I743" s="944"/>
      <c r="J743" s="944"/>
      <c r="K743" s="944"/>
      <c r="L743" s="944"/>
      <c r="M743" s="944"/>
      <c r="N743" s="944"/>
      <c r="O743" s="944"/>
      <c r="P743" s="946"/>
      <c r="Q743" s="943"/>
      <c r="R743" s="944"/>
      <c r="S743" s="944"/>
      <c r="T743" s="944"/>
      <c r="U743" s="944"/>
      <c r="V743" s="944"/>
      <c r="W743" s="944"/>
      <c r="X743" s="944"/>
      <c r="Y743" s="944"/>
      <c r="Z743" s="944"/>
      <c r="AA743" s="944"/>
      <c r="AB743" s="946"/>
      <c r="AC743" s="943"/>
      <c r="AD743" s="944"/>
      <c r="AE743" s="944"/>
      <c r="AF743" s="944"/>
      <c r="AG743" s="944"/>
      <c r="AH743" s="944"/>
      <c r="AI743" s="944"/>
      <c r="AJ743" s="944"/>
      <c r="AK743" s="944"/>
      <c r="AL743" s="944"/>
      <c r="AM743" s="944"/>
      <c r="AN743" s="946"/>
      <c r="AO743" s="943"/>
      <c r="AP743" s="944"/>
      <c r="AQ743" s="944"/>
      <c r="AR743" s="944"/>
      <c r="AS743" s="944"/>
      <c r="AT743" s="944"/>
      <c r="AU743" s="944"/>
      <c r="AV743" s="944"/>
      <c r="AW743" s="944"/>
      <c r="AX743" s="945"/>
    </row>
    <row r="744" spans="1:51" ht="24.75" customHeight="1" x14ac:dyDescent="0.15">
      <c r="A744" s="349" t="s">
        <v>200</v>
      </c>
      <c r="B744" s="349"/>
      <c r="C744" s="349"/>
      <c r="D744" s="349"/>
      <c r="E744" s="943" t="s">
        <v>39</v>
      </c>
      <c r="F744" s="944"/>
      <c r="G744" s="944"/>
      <c r="H744" s="944"/>
      <c r="I744" s="944"/>
      <c r="J744" s="944"/>
      <c r="K744" s="944"/>
      <c r="L744" s="944"/>
      <c r="M744" s="944"/>
      <c r="N744" s="944"/>
      <c r="O744" s="944"/>
      <c r="P744" s="946"/>
      <c r="Q744" s="943"/>
      <c r="R744" s="944"/>
      <c r="S744" s="944"/>
      <c r="T744" s="944"/>
      <c r="U744" s="944"/>
      <c r="V744" s="944"/>
      <c r="W744" s="944"/>
      <c r="X744" s="944"/>
      <c r="Y744" s="944"/>
      <c r="Z744" s="944"/>
      <c r="AA744" s="944"/>
      <c r="AB744" s="946"/>
      <c r="AC744" s="943"/>
      <c r="AD744" s="944"/>
      <c r="AE744" s="944"/>
      <c r="AF744" s="944"/>
      <c r="AG744" s="944"/>
      <c r="AH744" s="944"/>
      <c r="AI744" s="944"/>
      <c r="AJ744" s="944"/>
      <c r="AK744" s="944"/>
      <c r="AL744" s="944"/>
      <c r="AM744" s="944"/>
      <c r="AN744" s="946"/>
      <c r="AO744" s="943"/>
      <c r="AP744" s="944"/>
      <c r="AQ744" s="944"/>
      <c r="AR744" s="944"/>
      <c r="AS744" s="944"/>
      <c r="AT744" s="944"/>
      <c r="AU744" s="944"/>
      <c r="AV744" s="944"/>
      <c r="AW744" s="944"/>
      <c r="AX744" s="945"/>
    </row>
    <row r="745" spans="1:51" ht="24.75" customHeight="1" x14ac:dyDescent="0.15">
      <c r="A745" s="349" t="s">
        <v>32</v>
      </c>
      <c r="B745" s="349"/>
      <c r="C745" s="349"/>
      <c r="D745" s="349"/>
      <c r="E745" s="980"/>
      <c r="F745" s="981"/>
      <c r="G745" s="981"/>
      <c r="H745" s="981"/>
      <c r="I745" s="981"/>
      <c r="J745" s="981"/>
      <c r="K745" s="981"/>
      <c r="L745" s="981"/>
      <c r="M745" s="981"/>
      <c r="N745" s="981"/>
      <c r="O745" s="981"/>
      <c r="P745" s="982"/>
      <c r="Q745" s="980"/>
      <c r="R745" s="981"/>
      <c r="S745" s="981"/>
      <c r="T745" s="981"/>
      <c r="U745" s="981"/>
      <c r="V745" s="981"/>
      <c r="W745" s="981"/>
      <c r="X745" s="981"/>
      <c r="Y745" s="981"/>
      <c r="Z745" s="981"/>
      <c r="AA745" s="981"/>
      <c r="AB745" s="982"/>
      <c r="AC745" s="980"/>
      <c r="AD745" s="981"/>
      <c r="AE745" s="981"/>
      <c r="AF745" s="981"/>
      <c r="AG745" s="981"/>
      <c r="AH745" s="981"/>
      <c r="AI745" s="981"/>
      <c r="AJ745" s="981"/>
      <c r="AK745" s="981"/>
      <c r="AL745" s="981"/>
      <c r="AM745" s="981"/>
      <c r="AN745" s="982"/>
      <c r="AO745" s="943"/>
      <c r="AP745" s="944"/>
      <c r="AQ745" s="944"/>
      <c r="AR745" s="944"/>
      <c r="AS745" s="944"/>
      <c r="AT745" s="944"/>
      <c r="AU745" s="944"/>
      <c r="AV745" s="944"/>
      <c r="AW745" s="944"/>
      <c r="AX745" s="945"/>
    </row>
    <row r="746" spans="1:51" ht="24.75" customHeight="1" x14ac:dyDescent="0.15">
      <c r="A746" s="349" t="s">
        <v>201</v>
      </c>
      <c r="B746" s="349"/>
      <c r="C746" s="349"/>
      <c r="D746" s="349"/>
      <c r="E746" s="949"/>
      <c r="F746" s="947"/>
      <c r="G746" s="947"/>
      <c r="H746" s="85" t="str">
        <f>IF(E746="","","-")</f>
        <v/>
      </c>
      <c r="I746" s="947"/>
      <c r="J746" s="947"/>
      <c r="K746" s="85" t="str">
        <f>IF(I746="","","-")</f>
        <v/>
      </c>
      <c r="L746" s="948"/>
      <c r="M746" s="948"/>
      <c r="N746" s="85" t="str">
        <f>IF(O746="","","-")</f>
        <v/>
      </c>
      <c r="O746" s="950"/>
      <c r="P746" s="951"/>
      <c r="Q746" s="949"/>
      <c r="R746" s="947"/>
      <c r="S746" s="947"/>
      <c r="T746" s="85" t="str">
        <f>IF(Q746="","","-")</f>
        <v/>
      </c>
      <c r="U746" s="947"/>
      <c r="V746" s="947"/>
      <c r="W746" s="85" t="str">
        <f>IF(U746="","","-")</f>
        <v/>
      </c>
      <c r="X746" s="948"/>
      <c r="Y746" s="948"/>
      <c r="Z746" s="85" t="str">
        <f>IF(AA746="","","-")</f>
        <v/>
      </c>
      <c r="AA746" s="950"/>
      <c r="AB746" s="951"/>
      <c r="AC746" s="949"/>
      <c r="AD746" s="947"/>
      <c r="AE746" s="947"/>
      <c r="AF746" s="85" t="str">
        <f>IF(AC746="","","-")</f>
        <v/>
      </c>
      <c r="AG746" s="947"/>
      <c r="AH746" s="947"/>
      <c r="AI746" s="85" t="str">
        <f>IF(AG746="","","-")</f>
        <v/>
      </c>
      <c r="AJ746" s="948"/>
      <c r="AK746" s="948"/>
      <c r="AL746" s="85" t="str">
        <f>IF(AM746="","","-")</f>
        <v/>
      </c>
      <c r="AM746" s="950"/>
      <c r="AN746" s="951"/>
      <c r="AO746" s="949"/>
      <c r="AP746" s="947"/>
      <c r="AQ746" s="85" t="str">
        <f>IF(AO746="","","-")</f>
        <v/>
      </c>
      <c r="AR746" s="947"/>
      <c r="AS746" s="947"/>
      <c r="AT746" s="85" t="str">
        <f>IF(AR746="","","-")</f>
        <v/>
      </c>
      <c r="AU746" s="948"/>
      <c r="AV746" s="948"/>
      <c r="AW746" s="85" t="str">
        <f>IF(AX746="","","-")</f>
        <v/>
      </c>
      <c r="AX746" s="88"/>
    </row>
    <row r="747" spans="1:51" ht="24.75" customHeight="1" x14ac:dyDescent="0.15">
      <c r="A747" s="349" t="s">
        <v>58</v>
      </c>
      <c r="B747" s="349"/>
      <c r="C747" s="349"/>
      <c r="D747" s="349"/>
      <c r="E747" s="949" t="s">
        <v>202</v>
      </c>
      <c r="F747" s="947"/>
      <c r="G747" s="947"/>
      <c r="H747" s="85" t="str">
        <f>IF(E747="","","-")</f>
        <v>-</v>
      </c>
      <c r="I747" s="947" t="s">
        <v>203</v>
      </c>
      <c r="J747" s="947"/>
      <c r="K747" s="85" t="str">
        <f>IF(I747="","","-")</f>
        <v>-</v>
      </c>
      <c r="L747" s="948">
        <v>66</v>
      </c>
      <c r="M747" s="948"/>
      <c r="N747" s="85" t="str">
        <f>IF(O747="","","-")</f>
        <v/>
      </c>
      <c r="O747" s="950"/>
      <c r="P747" s="951"/>
      <c r="Q747" s="949"/>
      <c r="R747" s="947"/>
      <c r="S747" s="947"/>
      <c r="T747" s="85" t="str">
        <f>IF(Q747="","","-")</f>
        <v/>
      </c>
      <c r="U747" s="947"/>
      <c r="V747" s="947"/>
      <c r="W747" s="85" t="str">
        <f>IF(U747="","","-")</f>
        <v/>
      </c>
      <c r="X747" s="948"/>
      <c r="Y747" s="948"/>
      <c r="Z747" s="85" t="str">
        <f>IF(AA747="","","-")</f>
        <v/>
      </c>
      <c r="AA747" s="950"/>
      <c r="AB747" s="951"/>
      <c r="AC747" s="949"/>
      <c r="AD747" s="947"/>
      <c r="AE747" s="947"/>
      <c r="AF747" s="85" t="str">
        <f>IF(AC747="","","-")</f>
        <v/>
      </c>
      <c r="AG747" s="947"/>
      <c r="AH747" s="947"/>
      <c r="AI747" s="85" t="str">
        <f>IF(AG747="","","-")</f>
        <v/>
      </c>
      <c r="AJ747" s="948"/>
      <c r="AK747" s="948"/>
      <c r="AL747" s="85" t="str">
        <f>IF(AM747="","","-")</f>
        <v/>
      </c>
      <c r="AM747" s="950"/>
      <c r="AN747" s="951"/>
      <c r="AO747" s="949"/>
      <c r="AP747" s="947"/>
      <c r="AQ747" s="85" t="str">
        <f>IF(AO747="","","-")</f>
        <v/>
      </c>
      <c r="AR747" s="947"/>
      <c r="AS747" s="947"/>
      <c r="AT747" s="85" t="str">
        <f>IF(AR747="","","-")</f>
        <v/>
      </c>
      <c r="AU747" s="948"/>
      <c r="AV747" s="948"/>
      <c r="AW747" s="85" t="str">
        <f>IF(AX747="","","-")</f>
        <v/>
      </c>
      <c r="AX747" s="88"/>
    </row>
    <row r="748" spans="1:51" ht="28.35" customHeight="1" x14ac:dyDescent="0.15">
      <c r="A748" s="598" t="s">
        <v>204</v>
      </c>
      <c r="B748" s="599"/>
      <c r="C748" s="599"/>
      <c r="D748" s="599"/>
      <c r="E748" s="599"/>
      <c r="F748" s="600"/>
      <c r="G748" s="69" t="s">
        <v>205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thickBot="1" x14ac:dyDescent="0.2">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206</v>
      </c>
      <c r="B787" s="613"/>
      <c r="C787" s="613"/>
      <c r="D787" s="613"/>
      <c r="E787" s="613"/>
      <c r="F787" s="614"/>
      <c r="G787" s="579" t="s">
        <v>207</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208</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82"/>
    </row>
    <row r="788" spans="1:51" ht="24.75" customHeight="1" x14ac:dyDescent="0.15">
      <c r="A788" s="615"/>
      <c r="B788" s="616"/>
      <c r="C788" s="616"/>
      <c r="D788" s="616"/>
      <c r="E788" s="616"/>
      <c r="F788" s="617"/>
      <c r="G788" s="801" t="s">
        <v>209</v>
      </c>
      <c r="H788" s="652"/>
      <c r="I788" s="652"/>
      <c r="J788" s="652"/>
      <c r="K788" s="652"/>
      <c r="L788" s="651" t="s">
        <v>210</v>
      </c>
      <c r="M788" s="652"/>
      <c r="N788" s="652"/>
      <c r="O788" s="652"/>
      <c r="P788" s="652"/>
      <c r="Q788" s="652"/>
      <c r="R788" s="652"/>
      <c r="S788" s="652"/>
      <c r="T788" s="652"/>
      <c r="U788" s="652"/>
      <c r="V788" s="652"/>
      <c r="W788" s="652"/>
      <c r="X788" s="653"/>
      <c r="Y788" s="637" t="s">
        <v>211</v>
      </c>
      <c r="Z788" s="638"/>
      <c r="AA788" s="638"/>
      <c r="AB788" s="787"/>
      <c r="AC788" s="801" t="s">
        <v>209</v>
      </c>
      <c r="AD788" s="652"/>
      <c r="AE788" s="652"/>
      <c r="AF788" s="652"/>
      <c r="AG788" s="652"/>
      <c r="AH788" s="651" t="s">
        <v>210</v>
      </c>
      <c r="AI788" s="652"/>
      <c r="AJ788" s="652"/>
      <c r="AK788" s="652"/>
      <c r="AL788" s="652"/>
      <c r="AM788" s="652"/>
      <c r="AN788" s="652"/>
      <c r="AO788" s="652"/>
      <c r="AP788" s="652"/>
      <c r="AQ788" s="652"/>
      <c r="AR788" s="652"/>
      <c r="AS788" s="652"/>
      <c r="AT788" s="653"/>
      <c r="AU788" s="637" t="s">
        <v>211</v>
      </c>
      <c r="AV788" s="638"/>
      <c r="AW788" s="638"/>
      <c r="AX788" s="639"/>
    </row>
    <row r="789" spans="1:51" ht="24.75" customHeight="1" x14ac:dyDescent="0.15">
      <c r="A789" s="615"/>
      <c r="B789" s="616"/>
      <c r="C789" s="616"/>
      <c r="D789" s="616"/>
      <c r="E789" s="616"/>
      <c r="F789" s="617"/>
      <c r="G789" s="654" t="s">
        <v>212</v>
      </c>
      <c r="H789" s="655"/>
      <c r="I789" s="655"/>
      <c r="J789" s="655"/>
      <c r="K789" s="656"/>
      <c r="L789" s="648" t="s">
        <v>213</v>
      </c>
      <c r="M789" s="649"/>
      <c r="N789" s="649"/>
      <c r="O789" s="649"/>
      <c r="P789" s="649"/>
      <c r="Q789" s="649"/>
      <c r="R789" s="649"/>
      <c r="S789" s="649"/>
      <c r="T789" s="649"/>
      <c r="U789" s="649"/>
      <c r="V789" s="649"/>
      <c r="W789" s="649"/>
      <c r="X789" s="650"/>
      <c r="Y789" s="370">
        <v>4</v>
      </c>
      <c r="Z789" s="371"/>
      <c r="AA789" s="371"/>
      <c r="AB789" s="791"/>
      <c r="AC789" s="654"/>
      <c r="AD789" s="655"/>
      <c r="AE789" s="655"/>
      <c r="AF789" s="655"/>
      <c r="AG789" s="656"/>
      <c r="AH789" s="648"/>
      <c r="AI789" s="649"/>
      <c r="AJ789" s="649"/>
      <c r="AK789" s="649"/>
      <c r="AL789" s="649"/>
      <c r="AM789" s="649"/>
      <c r="AN789" s="649"/>
      <c r="AO789" s="649"/>
      <c r="AP789" s="649"/>
      <c r="AQ789" s="649"/>
      <c r="AR789" s="649"/>
      <c r="AS789" s="649"/>
      <c r="AT789" s="650"/>
      <c r="AU789" s="370"/>
      <c r="AV789" s="371"/>
      <c r="AW789" s="371"/>
      <c r="AX789" s="372"/>
    </row>
    <row r="790" spans="1:51" ht="24.75"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12" t="s">
        <v>44</v>
      </c>
      <c r="H799" s="813"/>
      <c r="I799" s="813"/>
      <c r="J799" s="813"/>
      <c r="K799" s="813"/>
      <c r="L799" s="814"/>
      <c r="M799" s="815"/>
      <c r="N799" s="815"/>
      <c r="O799" s="815"/>
      <c r="P799" s="815"/>
      <c r="Q799" s="815"/>
      <c r="R799" s="815"/>
      <c r="S799" s="815"/>
      <c r="T799" s="815"/>
      <c r="U799" s="815"/>
      <c r="V799" s="815"/>
      <c r="W799" s="815"/>
      <c r="X799" s="816"/>
      <c r="Y799" s="817">
        <f>SUM(Y789:AB798)</f>
        <v>4</v>
      </c>
      <c r="Z799" s="818"/>
      <c r="AA799" s="818"/>
      <c r="AB799" s="819"/>
      <c r="AC799" s="812" t="s">
        <v>44</v>
      </c>
      <c r="AD799" s="813"/>
      <c r="AE799" s="813"/>
      <c r="AF799" s="813"/>
      <c r="AG799" s="813"/>
      <c r="AH799" s="814"/>
      <c r="AI799" s="815"/>
      <c r="AJ799" s="815"/>
      <c r="AK799" s="815"/>
      <c r="AL799" s="815"/>
      <c r="AM799" s="815"/>
      <c r="AN799" s="815"/>
      <c r="AO799" s="815"/>
      <c r="AP799" s="815"/>
      <c r="AQ799" s="815"/>
      <c r="AR799" s="815"/>
      <c r="AS799" s="815"/>
      <c r="AT799" s="816"/>
      <c r="AU799" s="817">
        <f>SUM(AU789:AX798)</f>
        <v>0</v>
      </c>
      <c r="AV799" s="818"/>
      <c r="AW799" s="818"/>
      <c r="AX799" s="820"/>
    </row>
    <row r="800" spans="1:51" ht="24.75" hidden="1" customHeight="1" x14ac:dyDescent="0.15">
      <c r="A800" s="615"/>
      <c r="B800" s="616"/>
      <c r="C800" s="616"/>
      <c r="D800" s="616"/>
      <c r="E800" s="616"/>
      <c r="F800" s="617"/>
      <c r="G800" s="579" t="s">
        <v>214</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215</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82"/>
      <c r="AY800">
        <f>COUNTA($G$802,$AC$802)</f>
        <v>0</v>
      </c>
    </row>
    <row r="801" spans="1:51" ht="24.75" hidden="1" customHeight="1" x14ac:dyDescent="0.15">
      <c r="A801" s="615"/>
      <c r="B801" s="616"/>
      <c r="C801" s="616"/>
      <c r="D801" s="616"/>
      <c r="E801" s="616"/>
      <c r="F801" s="617"/>
      <c r="G801" s="801" t="s">
        <v>209</v>
      </c>
      <c r="H801" s="652"/>
      <c r="I801" s="652"/>
      <c r="J801" s="652"/>
      <c r="K801" s="652"/>
      <c r="L801" s="651" t="s">
        <v>210</v>
      </c>
      <c r="M801" s="652"/>
      <c r="N801" s="652"/>
      <c r="O801" s="652"/>
      <c r="P801" s="652"/>
      <c r="Q801" s="652"/>
      <c r="R801" s="652"/>
      <c r="S801" s="652"/>
      <c r="T801" s="652"/>
      <c r="U801" s="652"/>
      <c r="V801" s="652"/>
      <c r="W801" s="652"/>
      <c r="X801" s="653"/>
      <c r="Y801" s="637" t="s">
        <v>211</v>
      </c>
      <c r="Z801" s="638"/>
      <c r="AA801" s="638"/>
      <c r="AB801" s="787"/>
      <c r="AC801" s="801" t="s">
        <v>209</v>
      </c>
      <c r="AD801" s="652"/>
      <c r="AE801" s="652"/>
      <c r="AF801" s="652"/>
      <c r="AG801" s="652"/>
      <c r="AH801" s="651" t="s">
        <v>210</v>
      </c>
      <c r="AI801" s="652"/>
      <c r="AJ801" s="652"/>
      <c r="AK801" s="652"/>
      <c r="AL801" s="652"/>
      <c r="AM801" s="652"/>
      <c r="AN801" s="652"/>
      <c r="AO801" s="652"/>
      <c r="AP801" s="652"/>
      <c r="AQ801" s="652"/>
      <c r="AR801" s="652"/>
      <c r="AS801" s="652"/>
      <c r="AT801" s="653"/>
      <c r="AU801" s="637" t="s">
        <v>211</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70"/>
      <c r="Z802" s="371"/>
      <c r="AA802" s="371"/>
      <c r="AB802" s="791"/>
      <c r="AC802" s="654"/>
      <c r="AD802" s="655"/>
      <c r="AE802" s="655"/>
      <c r="AF802" s="655"/>
      <c r="AG802" s="656"/>
      <c r="AH802" s="648"/>
      <c r="AI802" s="649"/>
      <c r="AJ802" s="649"/>
      <c r="AK802" s="649"/>
      <c r="AL802" s="649"/>
      <c r="AM802" s="649"/>
      <c r="AN802" s="649"/>
      <c r="AO802" s="649"/>
      <c r="AP802" s="649"/>
      <c r="AQ802" s="649"/>
      <c r="AR802" s="649"/>
      <c r="AS802" s="649"/>
      <c r="AT802" s="650"/>
      <c r="AU802" s="370">
        <v>0</v>
      </c>
      <c r="AV802" s="371"/>
      <c r="AW802" s="371"/>
      <c r="AX802" s="372"/>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12" t="s">
        <v>44</v>
      </c>
      <c r="H812" s="813"/>
      <c r="I812" s="813"/>
      <c r="J812" s="813"/>
      <c r="K812" s="813"/>
      <c r="L812" s="814"/>
      <c r="M812" s="815"/>
      <c r="N812" s="815"/>
      <c r="O812" s="815"/>
      <c r="P812" s="815"/>
      <c r="Q812" s="815"/>
      <c r="R812" s="815"/>
      <c r="S812" s="815"/>
      <c r="T812" s="815"/>
      <c r="U812" s="815"/>
      <c r="V812" s="815"/>
      <c r="W812" s="815"/>
      <c r="X812" s="816"/>
      <c r="Y812" s="817">
        <f>SUM(Y802:AB811)</f>
        <v>0</v>
      </c>
      <c r="Z812" s="818"/>
      <c r="AA812" s="818"/>
      <c r="AB812" s="819"/>
      <c r="AC812" s="812" t="s">
        <v>44</v>
      </c>
      <c r="AD812" s="813"/>
      <c r="AE812" s="813"/>
      <c r="AF812" s="813"/>
      <c r="AG812" s="813"/>
      <c r="AH812" s="814"/>
      <c r="AI812" s="815"/>
      <c r="AJ812" s="815"/>
      <c r="AK812" s="815"/>
      <c r="AL812" s="815"/>
      <c r="AM812" s="815"/>
      <c r="AN812" s="815"/>
      <c r="AO812" s="815"/>
      <c r="AP812" s="815"/>
      <c r="AQ812" s="815"/>
      <c r="AR812" s="815"/>
      <c r="AS812" s="815"/>
      <c r="AT812" s="816"/>
      <c r="AU812" s="817">
        <f>SUM(AU802:AX811)</f>
        <v>0</v>
      </c>
      <c r="AV812" s="818"/>
      <c r="AW812" s="818"/>
      <c r="AX812" s="820"/>
      <c r="AY812">
        <f t="shared" si="115"/>
        <v>0</v>
      </c>
    </row>
    <row r="813" spans="1:51" ht="24.75" hidden="1" customHeight="1" x14ac:dyDescent="0.15">
      <c r="A813" s="615"/>
      <c r="B813" s="616"/>
      <c r="C813" s="616"/>
      <c r="D813" s="616"/>
      <c r="E813" s="616"/>
      <c r="F813" s="617"/>
      <c r="G813" s="579" t="s">
        <v>216</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217</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82"/>
      <c r="AY813">
        <f>COUNTA($G$815,$AC$815)</f>
        <v>0</v>
      </c>
    </row>
    <row r="814" spans="1:51" ht="24.75" hidden="1" customHeight="1" x14ac:dyDescent="0.15">
      <c r="A814" s="615"/>
      <c r="B814" s="616"/>
      <c r="C814" s="616"/>
      <c r="D814" s="616"/>
      <c r="E814" s="616"/>
      <c r="F814" s="617"/>
      <c r="G814" s="801" t="s">
        <v>209</v>
      </c>
      <c r="H814" s="652"/>
      <c r="I814" s="652"/>
      <c r="J814" s="652"/>
      <c r="K814" s="652"/>
      <c r="L814" s="651" t="s">
        <v>210</v>
      </c>
      <c r="M814" s="652"/>
      <c r="N814" s="652"/>
      <c r="O814" s="652"/>
      <c r="P814" s="652"/>
      <c r="Q814" s="652"/>
      <c r="R814" s="652"/>
      <c r="S814" s="652"/>
      <c r="T814" s="652"/>
      <c r="U814" s="652"/>
      <c r="V814" s="652"/>
      <c r="W814" s="652"/>
      <c r="X814" s="653"/>
      <c r="Y814" s="637" t="s">
        <v>211</v>
      </c>
      <c r="Z814" s="638"/>
      <c r="AA814" s="638"/>
      <c r="AB814" s="787"/>
      <c r="AC814" s="801" t="s">
        <v>209</v>
      </c>
      <c r="AD814" s="652"/>
      <c r="AE814" s="652"/>
      <c r="AF814" s="652"/>
      <c r="AG814" s="652"/>
      <c r="AH814" s="651" t="s">
        <v>210</v>
      </c>
      <c r="AI814" s="652"/>
      <c r="AJ814" s="652"/>
      <c r="AK814" s="652"/>
      <c r="AL814" s="652"/>
      <c r="AM814" s="652"/>
      <c r="AN814" s="652"/>
      <c r="AO814" s="652"/>
      <c r="AP814" s="652"/>
      <c r="AQ814" s="652"/>
      <c r="AR814" s="652"/>
      <c r="AS814" s="652"/>
      <c r="AT814" s="653"/>
      <c r="AU814" s="637" t="s">
        <v>211</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70"/>
      <c r="Z815" s="371"/>
      <c r="AA815" s="371"/>
      <c r="AB815" s="791"/>
      <c r="AC815" s="654"/>
      <c r="AD815" s="655"/>
      <c r="AE815" s="655"/>
      <c r="AF815" s="655"/>
      <c r="AG815" s="656"/>
      <c r="AH815" s="648"/>
      <c r="AI815" s="649"/>
      <c r="AJ815" s="649"/>
      <c r="AK815" s="649"/>
      <c r="AL815" s="649"/>
      <c r="AM815" s="649"/>
      <c r="AN815" s="649"/>
      <c r="AO815" s="649"/>
      <c r="AP815" s="649"/>
      <c r="AQ815" s="649"/>
      <c r="AR815" s="649"/>
      <c r="AS815" s="649"/>
      <c r="AT815" s="650"/>
      <c r="AU815" s="370"/>
      <c r="AV815" s="371"/>
      <c r="AW815" s="371"/>
      <c r="AX815" s="372"/>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12" t="s">
        <v>44</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44</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219</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82"/>
      <c r="AY826">
        <f>COUNTA($G$828,$AC$828)</f>
        <v>0</v>
      </c>
    </row>
    <row r="827" spans="1:51" ht="24.75" hidden="1" customHeight="1" x14ac:dyDescent="0.15">
      <c r="A827" s="615"/>
      <c r="B827" s="616"/>
      <c r="C827" s="616"/>
      <c r="D827" s="616"/>
      <c r="E827" s="616"/>
      <c r="F827" s="617"/>
      <c r="G827" s="801" t="s">
        <v>209</v>
      </c>
      <c r="H827" s="652"/>
      <c r="I827" s="652"/>
      <c r="J827" s="652"/>
      <c r="K827" s="652"/>
      <c r="L827" s="651" t="s">
        <v>210</v>
      </c>
      <c r="M827" s="652"/>
      <c r="N827" s="652"/>
      <c r="O827" s="652"/>
      <c r="P827" s="652"/>
      <c r="Q827" s="652"/>
      <c r="R827" s="652"/>
      <c r="S827" s="652"/>
      <c r="T827" s="652"/>
      <c r="U827" s="652"/>
      <c r="V827" s="652"/>
      <c r="W827" s="652"/>
      <c r="X827" s="653"/>
      <c r="Y827" s="637" t="s">
        <v>211</v>
      </c>
      <c r="Z827" s="638"/>
      <c r="AA827" s="638"/>
      <c r="AB827" s="787"/>
      <c r="AC827" s="801" t="s">
        <v>209</v>
      </c>
      <c r="AD827" s="652"/>
      <c r="AE827" s="652"/>
      <c r="AF827" s="652"/>
      <c r="AG827" s="652"/>
      <c r="AH827" s="651" t="s">
        <v>210</v>
      </c>
      <c r="AI827" s="652"/>
      <c r="AJ827" s="652"/>
      <c r="AK827" s="652"/>
      <c r="AL827" s="652"/>
      <c r="AM827" s="652"/>
      <c r="AN827" s="652"/>
      <c r="AO827" s="652"/>
      <c r="AP827" s="652"/>
      <c r="AQ827" s="652"/>
      <c r="AR827" s="652"/>
      <c r="AS827" s="652"/>
      <c r="AT827" s="653"/>
      <c r="AU827" s="637" t="s">
        <v>211</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70"/>
      <c r="Z828" s="371"/>
      <c r="AA828" s="371"/>
      <c r="AB828" s="791"/>
      <c r="AC828" s="654"/>
      <c r="AD828" s="655"/>
      <c r="AE828" s="655"/>
      <c r="AF828" s="655"/>
      <c r="AG828" s="656"/>
      <c r="AH828" s="648"/>
      <c r="AI828" s="649"/>
      <c r="AJ828" s="649"/>
      <c r="AK828" s="649"/>
      <c r="AL828" s="649"/>
      <c r="AM828" s="649"/>
      <c r="AN828" s="649"/>
      <c r="AO828" s="649"/>
      <c r="AP828" s="649"/>
      <c r="AQ828" s="649"/>
      <c r="AR828" s="649"/>
      <c r="AS828" s="649"/>
      <c r="AT828" s="650"/>
      <c r="AU828" s="370"/>
      <c r="AV828" s="371"/>
      <c r="AW828" s="371"/>
      <c r="AX828" s="372"/>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12" t="s">
        <v>44</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44</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hidden="1" customHeight="1" thickBot="1" x14ac:dyDescent="0.2">
      <c r="A839" s="892" t="s">
        <v>220</v>
      </c>
      <c r="B839" s="893"/>
      <c r="C839" s="893"/>
      <c r="D839" s="893"/>
      <c r="E839" s="893"/>
      <c r="F839" s="893"/>
      <c r="G839" s="893"/>
      <c r="H839" s="893"/>
      <c r="I839" s="893"/>
      <c r="J839" s="893"/>
      <c r="K839" s="893"/>
      <c r="L839" s="893"/>
      <c r="M839" s="893"/>
      <c r="N839" s="893"/>
      <c r="O839" s="893"/>
      <c r="P839" s="893"/>
      <c r="Q839" s="893"/>
      <c r="R839" s="893"/>
      <c r="S839" s="893"/>
      <c r="T839" s="893"/>
      <c r="U839" s="893"/>
      <c r="V839" s="893"/>
      <c r="W839" s="893"/>
      <c r="X839" s="893"/>
      <c r="Y839" s="893"/>
      <c r="Z839" s="893"/>
      <c r="AA839" s="893"/>
      <c r="AB839" s="893"/>
      <c r="AC839" s="893"/>
      <c r="AD839" s="893"/>
      <c r="AE839" s="893"/>
      <c r="AF839" s="893"/>
      <c r="AG839" s="893"/>
      <c r="AH839" s="893"/>
      <c r="AI839" s="893"/>
      <c r="AJ839" s="893"/>
      <c r="AK839" s="894"/>
      <c r="AL839" s="260" t="s">
        <v>83</v>
      </c>
      <c r="AM839" s="261"/>
      <c r="AN839" s="261"/>
      <c r="AO839" s="87" t="s">
        <v>84</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221</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222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223</v>
      </c>
      <c r="D844" s="348"/>
      <c r="E844" s="348"/>
      <c r="F844" s="348"/>
      <c r="G844" s="348"/>
      <c r="H844" s="348"/>
      <c r="I844" s="348"/>
      <c r="J844" s="137" t="s">
        <v>224</v>
      </c>
      <c r="K844" s="349"/>
      <c r="L844" s="349"/>
      <c r="M844" s="349"/>
      <c r="N844" s="349"/>
      <c r="O844" s="349"/>
      <c r="P844" s="232" t="s">
        <v>225</v>
      </c>
      <c r="Q844" s="232"/>
      <c r="R844" s="232"/>
      <c r="S844" s="232"/>
      <c r="T844" s="232"/>
      <c r="U844" s="232"/>
      <c r="V844" s="232"/>
      <c r="W844" s="232"/>
      <c r="X844" s="232"/>
      <c r="Y844" s="350" t="s">
        <v>226</v>
      </c>
      <c r="Z844" s="351"/>
      <c r="AA844" s="351"/>
      <c r="AB844" s="351"/>
      <c r="AC844" s="137" t="s">
        <v>227</v>
      </c>
      <c r="AD844" s="137"/>
      <c r="AE844" s="137"/>
      <c r="AF844" s="137"/>
      <c r="AG844" s="137"/>
      <c r="AH844" s="350" t="s">
        <v>228</v>
      </c>
      <c r="AI844" s="348"/>
      <c r="AJ844" s="348"/>
      <c r="AK844" s="348"/>
      <c r="AL844" s="348" t="s">
        <v>229</v>
      </c>
      <c r="AM844" s="348"/>
      <c r="AN844" s="348"/>
      <c r="AO844" s="352"/>
      <c r="AP844" s="353" t="s">
        <v>230</v>
      </c>
      <c r="AQ844" s="353"/>
      <c r="AR844" s="353"/>
      <c r="AS844" s="353"/>
      <c r="AT844" s="353"/>
      <c r="AU844" s="353"/>
      <c r="AV844" s="353"/>
      <c r="AW844" s="353"/>
      <c r="AX844" s="353"/>
    </row>
    <row r="845" spans="1:51" ht="75.75" customHeight="1" x14ac:dyDescent="0.15">
      <c r="A845" s="358">
        <v>1</v>
      </c>
      <c r="B845" s="358">
        <v>1</v>
      </c>
      <c r="C845" s="331" t="s">
        <v>231</v>
      </c>
      <c r="D845" s="331"/>
      <c r="E845" s="331"/>
      <c r="F845" s="331"/>
      <c r="G845" s="331"/>
      <c r="H845" s="331"/>
      <c r="I845" s="331"/>
      <c r="J845" s="332">
        <v>9010001008669</v>
      </c>
      <c r="K845" s="333"/>
      <c r="L845" s="333"/>
      <c r="M845" s="333"/>
      <c r="N845" s="333"/>
      <c r="O845" s="333"/>
      <c r="P845" s="334" t="s">
        <v>213</v>
      </c>
      <c r="Q845" s="334"/>
      <c r="R845" s="334"/>
      <c r="S845" s="334"/>
      <c r="T845" s="334"/>
      <c r="U845" s="334"/>
      <c r="V845" s="334"/>
      <c r="W845" s="334"/>
      <c r="X845" s="334"/>
      <c r="Y845" s="335">
        <v>4</v>
      </c>
      <c r="Z845" s="336"/>
      <c r="AA845" s="336"/>
      <c r="AB845" s="337"/>
      <c r="AC845" s="338" t="s">
        <v>232</v>
      </c>
      <c r="AD845" s="339"/>
      <c r="AE845" s="339"/>
      <c r="AF845" s="339"/>
      <c r="AG845" s="339"/>
      <c r="AH845" s="354">
        <v>3</v>
      </c>
      <c r="AI845" s="355"/>
      <c r="AJ845" s="355"/>
      <c r="AK845" s="355"/>
      <c r="AL845" s="342">
        <v>100</v>
      </c>
      <c r="AM845" s="343"/>
      <c r="AN845" s="343"/>
      <c r="AO845" s="344"/>
      <c r="AP845" s="345"/>
      <c r="AQ845" s="345"/>
      <c r="AR845" s="345"/>
      <c r="AS845" s="345"/>
      <c r="AT845" s="345"/>
      <c r="AU845" s="345"/>
      <c r="AV845" s="345"/>
      <c r="AW845" s="345"/>
      <c r="AX845" s="345"/>
    </row>
    <row r="846" spans="1:51" ht="30" hidden="1" customHeight="1" x14ac:dyDescent="0.15">
      <c r="A846" s="358">
        <v>2</v>
      </c>
      <c r="B846" s="358">
        <v>1</v>
      </c>
      <c r="C846" s="346"/>
      <c r="D846" s="331"/>
      <c r="E846" s="331"/>
      <c r="F846" s="331"/>
      <c r="G846" s="331"/>
      <c r="H846" s="331"/>
      <c r="I846" s="331"/>
      <c r="J846" s="332"/>
      <c r="K846" s="333"/>
      <c r="L846" s="333"/>
      <c r="M846" s="333"/>
      <c r="N846" s="333"/>
      <c r="O846" s="333"/>
      <c r="P846" s="334"/>
      <c r="Q846" s="334"/>
      <c r="R846" s="334"/>
      <c r="S846" s="334"/>
      <c r="T846" s="334"/>
      <c r="U846" s="334"/>
      <c r="V846" s="334"/>
      <c r="W846" s="334"/>
      <c r="X846" s="334"/>
      <c r="Y846" s="335"/>
      <c r="Z846" s="336"/>
      <c r="AA846" s="336"/>
      <c r="AB846" s="337"/>
      <c r="AC846" s="338"/>
      <c r="AD846" s="339"/>
      <c r="AE846" s="339"/>
      <c r="AF846" s="339"/>
      <c r="AG846" s="339"/>
      <c r="AH846" s="354"/>
      <c r="AI846" s="355"/>
      <c r="AJ846" s="355"/>
      <c r="AK846" s="355"/>
      <c r="AL846" s="342"/>
      <c r="AM846" s="343"/>
      <c r="AN846" s="343"/>
      <c r="AO846" s="344"/>
      <c r="AP846" s="345"/>
      <c r="AQ846" s="345"/>
      <c r="AR846" s="345"/>
      <c r="AS846" s="345"/>
      <c r="AT846" s="345"/>
      <c r="AU846" s="345"/>
      <c r="AV846" s="345"/>
      <c r="AW846" s="345"/>
      <c r="AX846" s="345"/>
      <c r="AY846">
        <f>COUNTA($C$846)</f>
        <v>0</v>
      </c>
    </row>
    <row r="847" spans="1:51" ht="30" hidden="1" customHeight="1" x14ac:dyDescent="0.15">
      <c r="A847" s="358">
        <v>3</v>
      </c>
      <c r="B847" s="358">
        <v>1</v>
      </c>
      <c r="C847" s="346"/>
      <c r="D847" s="331"/>
      <c r="E847" s="331"/>
      <c r="F847" s="331"/>
      <c r="G847" s="331"/>
      <c r="H847" s="331"/>
      <c r="I847" s="331"/>
      <c r="J847" s="332"/>
      <c r="K847" s="333"/>
      <c r="L847" s="333"/>
      <c r="M847" s="333"/>
      <c r="N847" s="333"/>
      <c r="O847" s="333"/>
      <c r="P847" s="347"/>
      <c r="Q847" s="334"/>
      <c r="R847" s="334"/>
      <c r="S847" s="334"/>
      <c r="T847" s="334"/>
      <c r="U847" s="334"/>
      <c r="V847" s="334"/>
      <c r="W847" s="334"/>
      <c r="X847" s="334"/>
      <c r="Y847" s="335"/>
      <c r="Z847" s="336"/>
      <c r="AA847" s="336"/>
      <c r="AB847" s="337"/>
      <c r="AC847" s="338"/>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c r="AY847">
        <f>COUNTA($C$847)</f>
        <v>0</v>
      </c>
    </row>
    <row r="848" spans="1:51" ht="30" hidden="1" customHeight="1" x14ac:dyDescent="0.15">
      <c r="A848" s="358">
        <v>4</v>
      </c>
      <c r="B848" s="358">
        <v>1</v>
      </c>
      <c r="C848" s="346"/>
      <c r="D848" s="331"/>
      <c r="E848" s="331"/>
      <c r="F848" s="331"/>
      <c r="G848" s="331"/>
      <c r="H848" s="331"/>
      <c r="I848" s="331"/>
      <c r="J848" s="332"/>
      <c r="K848" s="333"/>
      <c r="L848" s="333"/>
      <c r="M848" s="333"/>
      <c r="N848" s="333"/>
      <c r="O848" s="333"/>
      <c r="P848" s="347"/>
      <c r="Q848" s="334"/>
      <c r="R848" s="334"/>
      <c r="S848" s="334"/>
      <c r="T848" s="334"/>
      <c r="U848" s="334"/>
      <c r="V848" s="334"/>
      <c r="W848" s="334"/>
      <c r="X848" s="334"/>
      <c r="Y848" s="335"/>
      <c r="Z848" s="336"/>
      <c r="AA848" s="336"/>
      <c r="AB848" s="337"/>
      <c r="AC848" s="338"/>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c r="AY848">
        <f>COUNTA($C$848)</f>
        <v>0</v>
      </c>
    </row>
    <row r="849" spans="1:51" ht="30" hidden="1" customHeight="1" x14ac:dyDescent="0.15">
      <c r="A849" s="358">
        <v>5</v>
      </c>
      <c r="B849" s="358">
        <v>1</v>
      </c>
      <c r="C849" s="346"/>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c r="AY849">
        <f>COUNTA($C$849)</f>
        <v>0</v>
      </c>
    </row>
    <row r="850" spans="1:51" ht="30" hidden="1" customHeight="1" x14ac:dyDescent="0.15">
      <c r="A850" s="358">
        <v>6</v>
      </c>
      <c r="B850" s="358">
        <v>1</v>
      </c>
      <c r="C850" s="346"/>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c r="AY850">
        <f>COUNTA($C$850)</f>
        <v>0</v>
      </c>
    </row>
    <row r="851" spans="1:51" ht="30" hidden="1" customHeight="1" x14ac:dyDescent="0.15">
      <c r="A851" s="358">
        <v>7</v>
      </c>
      <c r="B851" s="358">
        <v>1</v>
      </c>
      <c r="C851" s="346"/>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c r="AY851">
        <f>COUNTA($C$851)</f>
        <v>0</v>
      </c>
    </row>
    <row r="852" spans="1:51" ht="30" hidden="1" customHeight="1" x14ac:dyDescent="0.15">
      <c r="A852" s="358">
        <v>8</v>
      </c>
      <c r="B852" s="358">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c r="AY852">
        <f>COUNTA($C$852)</f>
        <v>0</v>
      </c>
    </row>
    <row r="853" spans="1:51" ht="30" hidden="1" customHeight="1" x14ac:dyDescent="0.15">
      <c r="A853" s="358">
        <v>9</v>
      </c>
      <c r="B853" s="358">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c r="AY853">
        <f>COUNTA($C$853)</f>
        <v>0</v>
      </c>
    </row>
    <row r="854" spans="1:51" ht="30" hidden="1" customHeight="1" x14ac:dyDescent="0.15">
      <c r="A854" s="358">
        <v>10</v>
      </c>
      <c r="B854" s="358">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c r="AY854">
        <f>COUNTA($C$854)</f>
        <v>0</v>
      </c>
    </row>
    <row r="855" spans="1:51" ht="30" hidden="1" customHeight="1" x14ac:dyDescent="0.15">
      <c r="A855" s="358">
        <v>11</v>
      </c>
      <c r="B855" s="358">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c r="AY855">
        <f>COUNTA($C$855)</f>
        <v>0</v>
      </c>
    </row>
    <row r="856" spans="1:51" ht="30" hidden="1" customHeight="1" x14ac:dyDescent="0.15">
      <c r="A856" s="358">
        <v>12</v>
      </c>
      <c r="B856" s="358">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c r="AY856">
        <f>COUNTA($C$856)</f>
        <v>0</v>
      </c>
    </row>
    <row r="857" spans="1:51" ht="30" hidden="1" customHeight="1" x14ac:dyDescent="0.15">
      <c r="A857" s="358">
        <v>13</v>
      </c>
      <c r="B857" s="358">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c r="AY857">
        <f>COUNTA($C$857)</f>
        <v>0</v>
      </c>
    </row>
    <row r="858" spans="1:51" ht="30" hidden="1" customHeight="1" x14ac:dyDescent="0.15">
      <c r="A858" s="358">
        <v>14</v>
      </c>
      <c r="B858" s="358">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c r="AY858">
        <f>COUNTA($C$858)</f>
        <v>0</v>
      </c>
    </row>
    <row r="859" spans="1:51" ht="30" hidden="1" customHeight="1" x14ac:dyDescent="0.15">
      <c r="A859" s="358">
        <v>15</v>
      </c>
      <c r="B859" s="358">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c r="AY859">
        <f>COUNTA($C$859)</f>
        <v>0</v>
      </c>
    </row>
    <row r="860" spans="1:51" ht="30" hidden="1" customHeight="1" x14ac:dyDescent="0.15">
      <c r="A860" s="358">
        <v>16</v>
      </c>
      <c r="B860" s="358">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c r="AY860">
        <f>COUNTA($C$860)</f>
        <v>0</v>
      </c>
    </row>
    <row r="861" spans="1:51" s="16" customFormat="1" ht="30" hidden="1" customHeight="1" x14ac:dyDescent="0.15">
      <c r="A861" s="358">
        <v>17</v>
      </c>
      <c r="B861" s="358">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c r="AY861">
        <f>COUNTA($C$861)</f>
        <v>0</v>
      </c>
    </row>
    <row r="862" spans="1:51" ht="30" hidden="1" customHeight="1" x14ac:dyDescent="0.15">
      <c r="A862" s="358">
        <v>18</v>
      </c>
      <c r="B862" s="358">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c r="AY862">
        <f>COUNTA($C$862)</f>
        <v>0</v>
      </c>
    </row>
    <row r="863" spans="1:51" ht="30" hidden="1" customHeight="1" x14ac:dyDescent="0.15">
      <c r="A863" s="358">
        <v>19</v>
      </c>
      <c r="B863" s="358">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c r="AY863">
        <f>COUNTA($C$863)</f>
        <v>0</v>
      </c>
    </row>
    <row r="864" spans="1:51" ht="30" hidden="1" customHeight="1" x14ac:dyDescent="0.15">
      <c r="A864" s="358">
        <v>20</v>
      </c>
      <c r="B864" s="358">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c r="AY864">
        <f>COUNTA($C$864)</f>
        <v>0</v>
      </c>
    </row>
    <row r="865" spans="1:51" ht="30" hidden="1" customHeight="1" x14ac:dyDescent="0.15">
      <c r="A865" s="358">
        <v>21</v>
      </c>
      <c r="B865" s="358">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c r="AY865">
        <f>COUNTA($C$865)</f>
        <v>0</v>
      </c>
    </row>
    <row r="866" spans="1:51" ht="30" hidden="1" customHeight="1" x14ac:dyDescent="0.15">
      <c r="A866" s="358">
        <v>22</v>
      </c>
      <c r="B866" s="358">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c r="AY866">
        <f>COUNTA($C$866)</f>
        <v>0</v>
      </c>
    </row>
    <row r="867" spans="1:51" ht="30" hidden="1" customHeight="1" x14ac:dyDescent="0.15">
      <c r="A867" s="358">
        <v>23</v>
      </c>
      <c r="B867" s="358">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c r="AY867">
        <f>COUNTA($C$867)</f>
        <v>0</v>
      </c>
    </row>
    <row r="868" spans="1:51" ht="30" hidden="1" customHeight="1" x14ac:dyDescent="0.15">
      <c r="A868" s="358">
        <v>24</v>
      </c>
      <c r="B868" s="358">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c r="AY868">
        <f>COUNTA($C$868)</f>
        <v>0</v>
      </c>
    </row>
    <row r="869" spans="1:51" ht="30" hidden="1" customHeight="1" x14ac:dyDescent="0.15">
      <c r="A869" s="358">
        <v>25</v>
      </c>
      <c r="B869" s="358">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c r="AY869">
        <f>COUNTA($C$869)</f>
        <v>0</v>
      </c>
    </row>
    <row r="870" spans="1:51" ht="30" hidden="1" customHeight="1" x14ac:dyDescent="0.15">
      <c r="A870" s="358">
        <v>26</v>
      </c>
      <c r="B870" s="358">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15">
      <c r="A871" s="358">
        <v>27</v>
      </c>
      <c r="B871" s="358">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15">
      <c r="A872" s="358">
        <v>28</v>
      </c>
      <c r="B872" s="358">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15">
      <c r="A873" s="358">
        <v>29</v>
      </c>
      <c r="B873" s="358">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15">
      <c r="A874" s="358">
        <v>30</v>
      </c>
      <c r="B874" s="358">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233</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8"/>
      <c r="B877" s="348"/>
      <c r="C877" s="348" t="s">
        <v>223</v>
      </c>
      <c r="D877" s="348"/>
      <c r="E877" s="348"/>
      <c r="F877" s="348"/>
      <c r="G877" s="348"/>
      <c r="H877" s="348"/>
      <c r="I877" s="348"/>
      <c r="J877" s="137" t="s">
        <v>224</v>
      </c>
      <c r="K877" s="349"/>
      <c r="L877" s="349"/>
      <c r="M877" s="349"/>
      <c r="N877" s="349"/>
      <c r="O877" s="349"/>
      <c r="P877" s="232" t="s">
        <v>225</v>
      </c>
      <c r="Q877" s="232"/>
      <c r="R877" s="232"/>
      <c r="S877" s="232"/>
      <c r="T877" s="232"/>
      <c r="U877" s="232"/>
      <c r="V877" s="232"/>
      <c r="W877" s="232"/>
      <c r="X877" s="232"/>
      <c r="Y877" s="350" t="s">
        <v>226</v>
      </c>
      <c r="Z877" s="351"/>
      <c r="AA877" s="351"/>
      <c r="AB877" s="351"/>
      <c r="AC877" s="137" t="s">
        <v>227</v>
      </c>
      <c r="AD877" s="137"/>
      <c r="AE877" s="137"/>
      <c r="AF877" s="137"/>
      <c r="AG877" s="137"/>
      <c r="AH877" s="350" t="s">
        <v>228</v>
      </c>
      <c r="AI877" s="348"/>
      <c r="AJ877" s="348"/>
      <c r="AK877" s="348"/>
      <c r="AL877" s="348" t="s">
        <v>229</v>
      </c>
      <c r="AM877" s="348"/>
      <c r="AN877" s="348"/>
      <c r="AO877" s="352"/>
      <c r="AP877" s="353" t="s">
        <v>230</v>
      </c>
      <c r="AQ877" s="353"/>
      <c r="AR877" s="353"/>
      <c r="AS877" s="353"/>
      <c r="AT877" s="353"/>
      <c r="AU877" s="353"/>
      <c r="AV877" s="353"/>
      <c r="AW877" s="353"/>
      <c r="AX877" s="353"/>
      <c r="AY877">
        <f t="shared" ref="AY877:AY878" si="118">$AY$875</f>
        <v>0</v>
      </c>
    </row>
    <row r="878" spans="1:51" ht="30" hidden="1" customHeight="1" x14ac:dyDescent="0.15">
      <c r="A878" s="358">
        <v>1</v>
      </c>
      <c r="B878" s="358">
        <v>1</v>
      </c>
      <c r="C878" s="331"/>
      <c r="D878" s="331"/>
      <c r="E878" s="331"/>
      <c r="F878" s="331"/>
      <c r="G878" s="331"/>
      <c r="H878" s="331"/>
      <c r="I878" s="331"/>
      <c r="J878" s="332"/>
      <c r="K878" s="333"/>
      <c r="L878" s="333"/>
      <c r="M878" s="333"/>
      <c r="N878" s="333"/>
      <c r="O878" s="333"/>
      <c r="P878" s="334"/>
      <c r="Q878" s="334"/>
      <c r="R878" s="334"/>
      <c r="S878" s="334"/>
      <c r="T878" s="334"/>
      <c r="U878" s="334"/>
      <c r="V878" s="334"/>
      <c r="W878" s="334"/>
      <c r="X878" s="334"/>
      <c r="Y878" s="335"/>
      <c r="Z878" s="336"/>
      <c r="AA878" s="336"/>
      <c r="AB878" s="337"/>
      <c r="AC878" s="338"/>
      <c r="AD878" s="339"/>
      <c r="AE878" s="339"/>
      <c r="AF878" s="339"/>
      <c r="AG878" s="339"/>
      <c r="AH878" s="354"/>
      <c r="AI878" s="355"/>
      <c r="AJ878" s="355"/>
      <c r="AK878" s="355"/>
      <c r="AL878" s="342"/>
      <c r="AM878" s="343"/>
      <c r="AN878" s="343"/>
      <c r="AO878" s="344"/>
      <c r="AP878" s="345"/>
      <c r="AQ878" s="345"/>
      <c r="AR878" s="345"/>
      <c r="AS878" s="345"/>
      <c r="AT878" s="345"/>
      <c r="AU878" s="345"/>
      <c r="AV878" s="345"/>
      <c r="AW878" s="345"/>
      <c r="AX878" s="345"/>
      <c r="AY878">
        <f t="shared" si="118"/>
        <v>0</v>
      </c>
    </row>
    <row r="879" spans="1:51" ht="30" hidden="1" customHeight="1" x14ac:dyDescent="0.15">
      <c r="A879" s="358">
        <v>2</v>
      </c>
      <c r="B879" s="358">
        <v>1</v>
      </c>
      <c r="C879" s="346"/>
      <c r="D879" s="331"/>
      <c r="E879" s="331"/>
      <c r="F879" s="331"/>
      <c r="G879" s="331"/>
      <c r="H879" s="331"/>
      <c r="I879" s="331"/>
      <c r="J879" s="332"/>
      <c r="K879" s="333"/>
      <c r="L879" s="333"/>
      <c r="M879" s="333"/>
      <c r="N879" s="333"/>
      <c r="O879" s="333"/>
      <c r="P879" s="334"/>
      <c r="Q879" s="334"/>
      <c r="R879" s="334"/>
      <c r="S879" s="334"/>
      <c r="T879" s="334"/>
      <c r="U879" s="334"/>
      <c r="V879" s="334"/>
      <c r="W879" s="334"/>
      <c r="X879" s="334"/>
      <c r="Y879" s="335"/>
      <c r="Z879" s="336"/>
      <c r="AA879" s="336"/>
      <c r="AB879" s="337"/>
      <c r="AC879" s="338"/>
      <c r="AD879" s="339"/>
      <c r="AE879" s="339"/>
      <c r="AF879" s="339"/>
      <c r="AG879" s="339"/>
      <c r="AH879" s="354"/>
      <c r="AI879" s="355"/>
      <c r="AJ879" s="355"/>
      <c r="AK879" s="355"/>
      <c r="AL879" s="342"/>
      <c r="AM879" s="343"/>
      <c r="AN879" s="343"/>
      <c r="AO879" s="344"/>
      <c r="AP879" s="345"/>
      <c r="AQ879" s="345"/>
      <c r="AR879" s="345"/>
      <c r="AS879" s="345"/>
      <c r="AT879" s="345"/>
      <c r="AU879" s="345"/>
      <c r="AV879" s="345"/>
      <c r="AW879" s="345"/>
      <c r="AX879" s="345"/>
      <c r="AY879">
        <f>COUNTA($C$879)</f>
        <v>0</v>
      </c>
    </row>
    <row r="880" spans="1:51" ht="30" hidden="1" customHeight="1" x14ac:dyDescent="0.15">
      <c r="A880" s="358">
        <v>3</v>
      </c>
      <c r="B880" s="358">
        <v>1</v>
      </c>
      <c r="C880" s="346"/>
      <c r="D880" s="331"/>
      <c r="E880" s="331"/>
      <c r="F880" s="331"/>
      <c r="G880" s="331"/>
      <c r="H880" s="331"/>
      <c r="I880" s="331"/>
      <c r="J880" s="332"/>
      <c r="K880" s="333"/>
      <c r="L880" s="333"/>
      <c r="M880" s="333"/>
      <c r="N880" s="333"/>
      <c r="O880" s="333"/>
      <c r="P880" s="347"/>
      <c r="Q880" s="334"/>
      <c r="R880" s="334"/>
      <c r="S880" s="334"/>
      <c r="T880" s="334"/>
      <c r="U880" s="334"/>
      <c r="V880" s="334"/>
      <c r="W880" s="334"/>
      <c r="X880" s="334"/>
      <c r="Y880" s="335"/>
      <c r="Z880" s="336"/>
      <c r="AA880" s="336"/>
      <c r="AB880" s="337"/>
      <c r="AC880" s="338"/>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c r="AY880">
        <f>COUNTA($C$880)</f>
        <v>0</v>
      </c>
    </row>
    <row r="881" spans="1:51" ht="30" hidden="1" customHeight="1" x14ac:dyDescent="0.15">
      <c r="A881" s="358">
        <v>4</v>
      </c>
      <c r="B881" s="358">
        <v>1</v>
      </c>
      <c r="C881" s="346"/>
      <c r="D881" s="331"/>
      <c r="E881" s="331"/>
      <c r="F881" s="331"/>
      <c r="G881" s="331"/>
      <c r="H881" s="331"/>
      <c r="I881" s="331"/>
      <c r="J881" s="332"/>
      <c r="K881" s="333"/>
      <c r="L881" s="333"/>
      <c r="M881" s="333"/>
      <c r="N881" s="333"/>
      <c r="O881" s="333"/>
      <c r="P881" s="347"/>
      <c r="Q881" s="334"/>
      <c r="R881" s="334"/>
      <c r="S881" s="334"/>
      <c r="T881" s="334"/>
      <c r="U881" s="334"/>
      <c r="V881" s="334"/>
      <c r="W881" s="334"/>
      <c r="X881" s="334"/>
      <c r="Y881" s="335"/>
      <c r="Z881" s="336"/>
      <c r="AA881" s="336"/>
      <c r="AB881" s="337"/>
      <c r="AC881" s="338"/>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c r="AY881">
        <f>COUNTA($C$881)</f>
        <v>0</v>
      </c>
    </row>
    <row r="882" spans="1:51" ht="30" hidden="1" customHeight="1" x14ac:dyDescent="0.15">
      <c r="A882" s="358">
        <v>5</v>
      </c>
      <c r="B882" s="358">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c r="AY882">
        <f>COUNTA($C$882)</f>
        <v>0</v>
      </c>
    </row>
    <row r="883" spans="1:51" ht="30" hidden="1" customHeight="1" x14ac:dyDescent="0.15">
      <c r="A883" s="358">
        <v>6</v>
      </c>
      <c r="B883" s="358">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c r="AY883">
        <f>COUNTA($C$883)</f>
        <v>0</v>
      </c>
    </row>
    <row r="884" spans="1:51" ht="30" hidden="1" customHeight="1" x14ac:dyDescent="0.15">
      <c r="A884" s="358">
        <v>7</v>
      </c>
      <c r="B884" s="358">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c r="AY884">
        <f>COUNTA($C$884)</f>
        <v>0</v>
      </c>
    </row>
    <row r="885" spans="1:51" ht="30" hidden="1" customHeight="1" x14ac:dyDescent="0.15">
      <c r="A885" s="358">
        <v>8</v>
      </c>
      <c r="B885" s="358">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c r="AY885">
        <f>COUNTA($C$885)</f>
        <v>0</v>
      </c>
    </row>
    <row r="886" spans="1:51" ht="30" hidden="1" customHeight="1" x14ac:dyDescent="0.15">
      <c r="A886" s="358">
        <v>9</v>
      </c>
      <c r="B886" s="358">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c r="AY886">
        <f>COUNTA($C$886)</f>
        <v>0</v>
      </c>
    </row>
    <row r="887" spans="1:51" ht="30" hidden="1" customHeight="1" x14ac:dyDescent="0.15">
      <c r="A887" s="358">
        <v>10</v>
      </c>
      <c r="B887" s="358">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c r="AY887">
        <f>COUNTA($C$887)</f>
        <v>0</v>
      </c>
    </row>
    <row r="888" spans="1:51" ht="30" hidden="1" customHeight="1" x14ac:dyDescent="0.15">
      <c r="A888" s="358">
        <v>11</v>
      </c>
      <c r="B888" s="358">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c r="AY888">
        <f>COUNTA($C$888)</f>
        <v>0</v>
      </c>
    </row>
    <row r="889" spans="1:51" ht="30" hidden="1" customHeight="1" x14ac:dyDescent="0.15">
      <c r="A889" s="358">
        <v>12</v>
      </c>
      <c r="B889" s="358">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c r="AY889">
        <f>COUNTA($C$889)</f>
        <v>0</v>
      </c>
    </row>
    <row r="890" spans="1:51" ht="30" hidden="1" customHeight="1" x14ac:dyDescent="0.15">
      <c r="A890" s="358">
        <v>13</v>
      </c>
      <c r="B890" s="358">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c r="AY890">
        <f>COUNTA($C$890)</f>
        <v>0</v>
      </c>
    </row>
    <row r="891" spans="1:51" ht="30" hidden="1" customHeight="1" x14ac:dyDescent="0.15">
      <c r="A891" s="358">
        <v>14</v>
      </c>
      <c r="B891" s="358">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c r="AY891">
        <f>COUNTA($C$891)</f>
        <v>0</v>
      </c>
    </row>
    <row r="892" spans="1:51" ht="30" hidden="1" customHeight="1" x14ac:dyDescent="0.15">
      <c r="A892" s="358">
        <v>15</v>
      </c>
      <c r="B892" s="358">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c r="AY892">
        <f>COUNTA($C$892)</f>
        <v>0</v>
      </c>
    </row>
    <row r="893" spans="1:51" ht="30" hidden="1" customHeight="1" x14ac:dyDescent="0.15">
      <c r="A893" s="358">
        <v>16</v>
      </c>
      <c r="B893" s="358">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c r="AY893">
        <f>COUNTA($C$893)</f>
        <v>0</v>
      </c>
    </row>
    <row r="894" spans="1:51" s="16" customFormat="1" ht="30" hidden="1" customHeight="1" x14ac:dyDescent="0.15">
      <c r="A894" s="358">
        <v>17</v>
      </c>
      <c r="B894" s="358">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c r="AY894">
        <f>COUNTA($C$894)</f>
        <v>0</v>
      </c>
    </row>
    <row r="895" spans="1:51" ht="30" hidden="1" customHeight="1" x14ac:dyDescent="0.15">
      <c r="A895" s="358">
        <v>18</v>
      </c>
      <c r="B895" s="358">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c r="AY895">
        <f>COUNTA($C$895)</f>
        <v>0</v>
      </c>
    </row>
    <row r="896" spans="1:51" ht="30" hidden="1" customHeight="1" x14ac:dyDescent="0.15">
      <c r="A896" s="358">
        <v>19</v>
      </c>
      <c r="B896" s="358">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c r="AY896">
        <f>COUNTA($C$896)</f>
        <v>0</v>
      </c>
    </row>
    <row r="897" spans="1:51" ht="30" hidden="1" customHeight="1" x14ac:dyDescent="0.15">
      <c r="A897" s="358">
        <v>20</v>
      </c>
      <c r="B897" s="358">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c r="AY897">
        <f>COUNTA($C$897)</f>
        <v>0</v>
      </c>
    </row>
    <row r="898" spans="1:51" ht="30" hidden="1" customHeight="1" x14ac:dyDescent="0.15">
      <c r="A898" s="358">
        <v>21</v>
      </c>
      <c r="B898" s="358">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c r="AY898">
        <f>COUNTA($C$898)</f>
        <v>0</v>
      </c>
    </row>
    <row r="899" spans="1:51" ht="30" hidden="1" customHeight="1" x14ac:dyDescent="0.15">
      <c r="A899" s="358">
        <v>22</v>
      </c>
      <c r="B899" s="358">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c r="AY899">
        <f>COUNTA($C$899)</f>
        <v>0</v>
      </c>
    </row>
    <row r="900" spans="1:51" ht="30" hidden="1" customHeight="1" x14ac:dyDescent="0.15">
      <c r="A900" s="358">
        <v>23</v>
      </c>
      <c r="B900" s="358">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c r="AY900">
        <f>COUNTA($C$900)</f>
        <v>0</v>
      </c>
    </row>
    <row r="901" spans="1:51" ht="30" hidden="1" customHeight="1" x14ac:dyDescent="0.15">
      <c r="A901" s="358">
        <v>24</v>
      </c>
      <c r="B901" s="358">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15">
      <c r="A902" s="358">
        <v>25</v>
      </c>
      <c r="B902" s="358">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15">
      <c r="A903" s="358">
        <v>26</v>
      </c>
      <c r="B903" s="358">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15">
      <c r="A904" s="358">
        <v>27</v>
      </c>
      <c r="B904" s="358">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15">
      <c r="A905" s="358">
        <v>28</v>
      </c>
      <c r="B905" s="358">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15">
      <c r="A906" s="358">
        <v>29</v>
      </c>
      <c r="B906" s="358">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15">
      <c r="A907" s="358">
        <v>30</v>
      </c>
      <c r="B907" s="358">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234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8"/>
      <c r="B910" s="348"/>
      <c r="C910" s="348" t="s">
        <v>223</v>
      </c>
      <c r="D910" s="348"/>
      <c r="E910" s="348"/>
      <c r="F910" s="348"/>
      <c r="G910" s="348"/>
      <c r="H910" s="348"/>
      <c r="I910" s="348"/>
      <c r="J910" s="137" t="s">
        <v>224</v>
      </c>
      <c r="K910" s="349"/>
      <c r="L910" s="349"/>
      <c r="M910" s="349"/>
      <c r="N910" s="349"/>
      <c r="O910" s="349"/>
      <c r="P910" s="232" t="s">
        <v>225</v>
      </c>
      <c r="Q910" s="232"/>
      <c r="R910" s="232"/>
      <c r="S910" s="232"/>
      <c r="T910" s="232"/>
      <c r="U910" s="232"/>
      <c r="V910" s="232"/>
      <c r="W910" s="232"/>
      <c r="X910" s="232"/>
      <c r="Y910" s="350" t="s">
        <v>226</v>
      </c>
      <c r="Z910" s="351"/>
      <c r="AA910" s="351"/>
      <c r="AB910" s="351"/>
      <c r="AC910" s="137" t="s">
        <v>227</v>
      </c>
      <c r="AD910" s="137"/>
      <c r="AE910" s="137"/>
      <c r="AF910" s="137"/>
      <c r="AG910" s="137"/>
      <c r="AH910" s="350" t="s">
        <v>228</v>
      </c>
      <c r="AI910" s="348"/>
      <c r="AJ910" s="348"/>
      <c r="AK910" s="348"/>
      <c r="AL910" s="348" t="s">
        <v>229</v>
      </c>
      <c r="AM910" s="348"/>
      <c r="AN910" s="348"/>
      <c r="AO910" s="352"/>
      <c r="AP910" s="353" t="s">
        <v>230</v>
      </c>
      <c r="AQ910" s="353"/>
      <c r="AR910" s="353"/>
      <c r="AS910" s="353"/>
      <c r="AT910" s="353"/>
      <c r="AU910" s="353"/>
      <c r="AV910" s="353"/>
      <c r="AW910" s="353"/>
      <c r="AX910" s="353"/>
      <c r="AY910">
        <f t="shared" ref="AY910:AY911" si="119">$AY$908</f>
        <v>0</v>
      </c>
    </row>
    <row r="911" spans="1:51" ht="30" hidden="1" customHeight="1" x14ac:dyDescent="0.15">
      <c r="A911" s="358">
        <v>1</v>
      </c>
      <c r="B911" s="358">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38"/>
      <c r="AD911" s="339"/>
      <c r="AE911" s="339"/>
      <c r="AF911" s="339"/>
      <c r="AG911" s="339"/>
      <c r="AH911" s="354"/>
      <c r="AI911" s="355"/>
      <c r="AJ911" s="355"/>
      <c r="AK911" s="355"/>
      <c r="AL911" s="342"/>
      <c r="AM911" s="343"/>
      <c r="AN911" s="343"/>
      <c r="AO911" s="344"/>
      <c r="AP911" s="345"/>
      <c r="AQ911" s="345"/>
      <c r="AR911" s="345"/>
      <c r="AS911" s="345"/>
      <c r="AT911" s="345"/>
      <c r="AU911" s="345"/>
      <c r="AV911" s="345"/>
      <c r="AW911" s="345"/>
      <c r="AX911" s="345"/>
      <c r="AY911">
        <f t="shared" si="119"/>
        <v>0</v>
      </c>
    </row>
    <row r="912" spans="1:51" ht="30" hidden="1" customHeight="1" x14ac:dyDescent="0.15">
      <c r="A912" s="358">
        <v>2</v>
      </c>
      <c r="B912" s="358">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9"/>
      <c r="AE912" s="339"/>
      <c r="AF912" s="339"/>
      <c r="AG912" s="339"/>
      <c r="AH912" s="354"/>
      <c r="AI912" s="355"/>
      <c r="AJ912" s="355"/>
      <c r="AK912" s="355"/>
      <c r="AL912" s="342"/>
      <c r="AM912" s="343"/>
      <c r="AN912" s="343"/>
      <c r="AO912" s="344"/>
      <c r="AP912" s="345"/>
      <c r="AQ912" s="345"/>
      <c r="AR912" s="345"/>
      <c r="AS912" s="345"/>
      <c r="AT912" s="345"/>
      <c r="AU912" s="345"/>
      <c r="AV912" s="345"/>
      <c r="AW912" s="345"/>
      <c r="AX912" s="345"/>
      <c r="AY912">
        <f>COUNTA($C$912)</f>
        <v>0</v>
      </c>
    </row>
    <row r="913" spans="1:51" ht="30" hidden="1" customHeight="1" x14ac:dyDescent="0.15">
      <c r="A913" s="358">
        <v>3</v>
      </c>
      <c r="B913" s="358">
        <v>1</v>
      </c>
      <c r="C913" s="346"/>
      <c r="D913" s="331"/>
      <c r="E913" s="331"/>
      <c r="F913" s="331"/>
      <c r="G913" s="331"/>
      <c r="H913" s="331"/>
      <c r="I913" s="331"/>
      <c r="J913" s="332"/>
      <c r="K913" s="333"/>
      <c r="L913" s="333"/>
      <c r="M913" s="333"/>
      <c r="N913" s="333"/>
      <c r="O913" s="333"/>
      <c r="P913" s="347"/>
      <c r="Q913" s="334"/>
      <c r="R913" s="334"/>
      <c r="S913" s="334"/>
      <c r="T913" s="334"/>
      <c r="U913" s="334"/>
      <c r="V913" s="334"/>
      <c r="W913" s="334"/>
      <c r="X913" s="334"/>
      <c r="Y913" s="335"/>
      <c r="Z913" s="336"/>
      <c r="AA913" s="336"/>
      <c r="AB913" s="337"/>
      <c r="AC913" s="338"/>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c r="AY913">
        <f>COUNTA($C$913)</f>
        <v>0</v>
      </c>
    </row>
    <row r="914" spans="1:51" ht="30" hidden="1" customHeight="1" x14ac:dyDescent="0.15">
      <c r="A914" s="358">
        <v>4</v>
      </c>
      <c r="B914" s="358">
        <v>1</v>
      </c>
      <c r="C914" s="346"/>
      <c r="D914" s="331"/>
      <c r="E914" s="331"/>
      <c r="F914" s="331"/>
      <c r="G914" s="331"/>
      <c r="H914" s="331"/>
      <c r="I914" s="331"/>
      <c r="J914" s="332"/>
      <c r="K914" s="333"/>
      <c r="L914" s="333"/>
      <c r="M914" s="333"/>
      <c r="N914" s="333"/>
      <c r="O914" s="333"/>
      <c r="P914" s="347"/>
      <c r="Q914" s="334"/>
      <c r="R914" s="334"/>
      <c r="S914" s="334"/>
      <c r="T914" s="334"/>
      <c r="U914" s="334"/>
      <c r="V914" s="334"/>
      <c r="W914" s="334"/>
      <c r="X914" s="334"/>
      <c r="Y914" s="335"/>
      <c r="Z914" s="336"/>
      <c r="AA914" s="336"/>
      <c r="AB914" s="337"/>
      <c r="AC914" s="338"/>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c r="AY914">
        <f>COUNTA($C$914)</f>
        <v>0</v>
      </c>
    </row>
    <row r="915" spans="1:51" ht="30" hidden="1" customHeight="1" x14ac:dyDescent="0.15">
      <c r="A915" s="358">
        <v>5</v>
      </c>
      <c r="B915" s="358">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c r="AY915">
        <f>COUNTA($C$915)</f>
        <v>0</v>
      </c>
    </row>
    <row r="916" spans="1:51" ht="30" hidden="1" customHeight="1" x14ac:dyDescent="0.15">
      <c r="A916" s="358">
        <v>6</v>
      </c>
      <c r="B916" s="358">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c r="AY916">
        <f>COUNTA($C$916)</f>
        <v>0</v>
      </c>
    </row>
    <row r="917" spans="1:51" ht="30" hidden="1" customHeight="1" x14ac:dyDescent="0.15">
      <c r="A917" s="358">
        <v>7</v>
      </c>
      <c r="B917" s="358">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c r="AY917">
        <f>COUNTA($C$917)</f>
        <v>0</v>
      </c>
    </row>
    <row r="918" spans="1:51" ht="30" hidden="1" customHeight="1" x14ac:dyDescent="0.15">
      <c r="A918" s="358">
        <v>8</v>
      </c>
      <c r="B918" s="358">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c r="AY918">
        <f>COUNTA($C$918)</f>
        <v>0</v>
      </c>
    </row>
    <row r="919" spans="1:51" ht="30" hidden="1" customHeight="1" x14ac:dyDescent="0.15">
      <c r="A919" s="358">
        <v>9</v>
      </c>
      <c r="B919" s="358">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c r="AY919">
        <f>COUNTA($C$919)</f>
        <v>0</v>
      </c>
    </row>
    <row r="920" spans="1:51" ht="30" hidden="1" customHeight="1" x14ac:dyDescent="0.15">
      <c r="A920" s="358">
        <v>10</v>
      </c>
      <c r="B920" s="358">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c r="AY920">
        <f>COUNTA($C$920)</f>
        <v>0</v>
      </c>
    </row>
    <row r="921" spans="1:51" ht="30" hidden="1" customHeight="1" x14ac:dyDescent="0.15">
      <c r="A921" s="358">
        <v>11</v>
      </c>
      <c r="B921" s="358">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c r="AY921">
        <f>COUNTA($C$921)</f>
        <v>0</v>
      </c>
    </row>
    <row r="922" spans="1:51" ht="30" hidden="1" customHeight="1" x14ac:dyDescent="0.15">
      <c r="A922" s="358">
        <v>12</v>
      </c>
      <c r="B922" s="358">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c r="AY922">
        <f>COUNTA($C$922)</f>
        <v>0</v>
      </c>
    </row>
    <row r="923" spans="1:51" ht="30" hidden="1" customHeight="1" x14ac:dyDescent="0.15">
      <c r="A923" s="358">
        <v>13</v>
      </c>
      <c r="B923" s="358">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c r="AY923">
        <f>COUNTA($C$923)</f>
        <v>0</v>
      </c>
    </row>
    <row r="924" spans="1:51" ht="30" hidden="1" customHeight="1" x14ac:dyDescent="0.15">
      <c r="A924" s="358">
        <v>14</v>
      </c>
      <c r="B924" s="358">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c r="AY924">
        <f>COUNTA($C$924)</f>
        <v>0</v>
      </c>
    </row>
    <row r="925" spans="1:51" ht="30" hidden="1" customHeight="1" x14ac:dyDescent="0.15">
      <c r="A925" s="358">
        <v>15</v>
      </c>
      <c r="B925" s="358">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c r="AY925">
        <f>COUNTA($C$925)</f>
        <v>0</v>
      </c>
    </row>
    <row r="926" spans="1:51" ht="30" hidden="1" customHeight="1" x14ac:dyDescent="0.15">
      <c r="A926" s="358">
        <v>16</v>
      </c>
      <c r="B926" s="358">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c r="AY926">
        <f>COUNTA($C$926)</f>
        <v>0</v>
      </c>
    </row>
    <row r="927" spans="1:51" s="16" customFormat="1" ht="30" hidden="1" customHeight="1" x14ac:dyDescent="0.15">
      <c r="A927" s="358">
        <v>17</v>
      </c>
      <c r="B927" s="358">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c r="AY927">
        <f>COUNTA($C$927)</f>
        <v>0</v>
      </c>
    </row>
    <row r="928" spans="1:51" ht="30" hidden="1" customHeight="1" x14ac:dyDescent="0.15">
      <c r="A928" s="358">
        <v>18</v>
      </c>
      <c r="B928" s="358">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c r="AY928">
        <f>COUNTA($C$928)</f>
        <v>0</v>
      </c>
    </row>
    <row r="929" spans="1:51" ht="30" hidden="1" customHeight="1" x14ac:dyDescent="0.15">
      <c r="A929" s="358">
        <v>19</v>
      </c>
      <c r="B929" s="358">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30" hidden="1" customHeight="1" x14ac:dyDescent="0.15">
      <c r="A930" s="358">
        <v>20</v>
      </c>
      <c r="B930" s="358">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15">
      <c r="A931" s="358">
        <v>21</v>
      </c>
      <c r="B931" s="358">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15">
      <c r="A932" s="358">
        <v>22</v>
      </c>
      <c r="B932" s="358">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15">
      <c r="A933" s="358">
        <v>23</v>
      </c>
      <c r="B933" s="358">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15">
      <c r="A934" s="358">
        <v>24</v>
      </c>
      <c r="B934" s="358">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15">
      <c r="A935" s="358">
        <v>25</v>
      </c>
      <c r="B935" s="358">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15">
      <c r="A936" s="358">
        <v>26</v>
      </c>
      <c r="B936" s="358">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15">
      <c r="A937" s="358">
        <v>27</v>
      </c>
      <c r="B937" s="358">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30" hidden="1" customHeight="1" x14ac:dyDescent="0.15">
      <c r="A938" s="358">
        <v>28</v>
      </c>
      <c r="B938" s="358">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15">
      <c r="A939" s="358">
        <v>29</v>
      </c>
      <c r="B939" s="358">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15">
      <c r="A940" s="358">
        <v>30</v>
      </c>
      <c r="B940" s="358">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235</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8"/>
      <c r="B943" s="348"/>
      <c r="C943" s="348" t="s">
        <v>223</v>
      </c>
      <c r="D943" s="348"/>
      <c r="E943" s="348"/>
      <c r="F943" s="348"/>
      <c r="G943" s="348"/>
      <c r="H943" s="348"/>
      <c r="I943" s="348"/>
      <c r="J943" s="137" t="s">
        <v>224</v>
      </c>
      <c r="K943" s="349"/>
      <c r="L943" s="349"/>
      <c r="M943" s="349"/>
      <c r="N943" s="349"/>
      <c r="O943" s="349"/>
      <c r="P943" s="232" t="s">
        <v>225</v>
      </c>
      <c r="Q943" s="232"/>
      <c r="R943" s="232"/>
      <c r="S943" s="232"/>
      <c r="T943" s="232"/>
      <c r="U943" s="232"/>
      <c r="V943" s="232"/>
      <c r="W943" s="232"/>
      <c r="X943" s="232"/>
      <c r="Y943" s="350" t="s">
        <v>226</v>
      </c>
      <c r="Z943" s="351"/>
      <c r="AA943" s="351"/>
      <c r="AB943" s="351"/>
      <c r="AC943" s="137" t="s">
        <v>227</v>
      </c>
      <c r="AD943" s="137"/>
      <c r="AE943" s="137"/>
      <c r="AF943" s="137"/>
      <c r="AG943" s="137"/>
      <c r="AH943" s="350" t="s">
        <v>228</v>
      </c>
      <c r="AI943" s="348"/>
      <c r="AJ943" s="348"/>
      <c r="AK943" s="348"/>
      <c r="AL943" s="348" t="s">
        <v>229</v>
      </c>
      <c r="AM943" s="348"/>
      <c r="AN943" s="348"/>
      <c r="AO943" s="352"/>
      <c r="AP943" s="353" t="s">
        <v>230</v>
      </c>
      <c r="AQ943" s="353"/>
      <c r="AR943" s="353"/>
      <c r="AS943" s="353"/>
      <c r="AT943" s="353"/>
      <c r="AU943" s="353"/>
      <c r="AV943" s="353"/>
      <c r="AW943" s="353"/>
      <c r="AX943" s="353"/>
      <c r="AY943">
        <f t="shared" ref="AY943:AY944" si="120">$AY$941</f>
        <v>0</v>
      </c>
    </row>
    <row r="944" spans="1:51" ht="30" hidden="1" customHeight="1" x14ac:dyDescent="0.15">
      <c r="A944" s="358">
        <v>1</v>
      </c>
      <c r="B944" s="358">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9"/>
      <c r="AE944" s="339"/>
      <c r="AF944" s="339"/>
      <c r="AG944" s="339"/>
      <c r="AH944" s="354"/>
      <c r="AI944" s="355"/>
      <c r="AJ944" s="355"/>
      <c r="AK944" s="355"/>
      <c r="AL944" s="342"/>
      <c r="AM944" s="343"/>
      <c r="AN944" s="343"/>
      <c r="AO944" s="344"/>
      <c r="AP944" s="345"/>
      <c r="AQ944" s="345"/>
      <c r="AR944" s="345"/>
      <c r="AS944" s="345"/>
      <c r="AT944" s="345"/>
      <c r="AU944" s="345"/>
      <c r="AV944" s="345"/>
      <c r="AW944" s="345"/>
      <c r="AX944" s="345"/>
      <c r="AY944">
        <f t="shared" si="120"/>
        <v>0</v>
      </c>
    </row>
    <row r="945" spans="1:51" ht="30" hidden="1" customHeight="1" x14ac:dyDescent="0.15">
      <c r="A945" s="358">
        <v>2</v>
      </c>
      <c r="B945" s="358">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9"/>
      <c r="AE945" s="339"/>
      <c r="AF945" s="339"/>
      <c r="AG945" s="339"/>
      <c r="AH945" s="354"/>
      <c r="AI945" s="355"/>
      <c r="AJ945" s="355"/>
      <c r="AK945" s="355"/>
      <c r="AL945" s="342"/>
      <c r="AM945" s="343"/>
      <c r="AN945" s="343"/>
      <c r="AO945" s="344"/>
      <c r="AP945" s="345"/>
      <c r="AQ945" s="345"/>
      <c r="AR945" s="345"/>
      <c r="AS945" s="345"/>
      <c r="AT945" s="345"/>
      <c r="AU945" s="345"/>
      <c r="AV945" s="345"/>
      <c r="AW945" s="345"/>
      <c r="AX945" s="345"/>
      <c r="AY945">
        <f>COUNTA($C$945)</f>
        <v>0</v>
      </c>
    </row>
    <row r="946" spans="1:51" ht="30" hidden="1" customHeight="1" x14ac:dyDescent="0.15">
      <c r="A946" s="358">
        <v>3</v>
      </c>
      <c r="B946" s="358">
        <v>1</v>
      </c>
      <c r="C946" s="346"/>
      <c r="D946" s="331"/>
      <c r="E946" s="331"/>
      <c r="F946" s="331"/>
      <c r="G946" s="331"/>
      <c r="H946" s="331"/>
      <c r="I946" s="331"/>
      <c r="J946" s="332"/>
      <c r="K946" s="333"/>
      <c r="L946" s="333"/>
      <c r="M946" s="333"/>
      <c r="N946" s="333"/>
      <c r="O946" s="333"/>
      <c r="P946" s="347"/>
      <c r="Q946" s="334"/>
      <c r="R946" s="334"/>
      <c r="S946" s="334"/>
      <c r="T946" s="334"/>
      <c r="U946" s="334"/>
      <c r="V946" s="334"/>
      <c r="W946" s="334"/>
      <c r="X946" s="334"/>
      <c r="Y946" s="335"/>
      <c r="Z946" s="336"/>
      <c r="AA946" s="336"/>
      <c r="AB946" s="337"/>
      <c r="AC946" s="338"/>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c r="AY946">
        <f>COUNTA($C$946)</f>
        <v>0</v>
      </c>
    </row>
    <row r="947" spans="1:51" ht="30" hidden="1" customHeight="1" x14ac:dyDescent="0.15">
      <c r="A947" s="358">
        <v>4</v>
      </c>
      <c r="B947" s="358">
        <v>1</v>
      </c>
      <c r="C947" s="346"/>
      <c r="D947" s="331"/>
      <c r="E947" s="331"/>
      <c r="F947" s="331"/>
      <c r="G947" s="331"/>
      <c r="H947" s="331"/>
      <c r="I947" s="331"/>
      <c r="J947" s="332"/>
      <c r="K947" s="333"/>
      <c r="L947" s="333"/>
      <c r="M947" s="333"/>
      <c r="N947" s="333"/>
      <c r="O947" s="333"/>
      <c r="P947" s="347"/>
      <c r="Q947" s="334"/>
      <c r="R947" s="334"/>
      <c r="S947" s="334"/>
      <c r="T947" s="334"/>
      <c r="U947" s="334"/>
      <c r="V947" s="334"/>
      <c r="W947" s="334"/>
      <c r="X947" s="334"/>
      <c r="Y947" s="335"/>
      <c r="Z947" s="336"/>
      <c r="AA947" s="336"/>
      <c r="AB947" s="337"/>
      <c r="AC947" s="338"/>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c r="AY947">
        <f>COUNTA($C$947)</f>
        <v>0</v>
      </c>
    </row>
    <row r="948" spans="1:51" ht="30" hidden="1" customHeight="1" x14ac:dyDescent="0.15">
      <c r="A948" s="358">
        <v>5</v>
      </c>
      <c r="B948" s="358">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c r="AY948">
        <f>COUNTA($C$948)</f>
        <v>0</v>
      </c>
    </row>
    <row r="949" spans="1:51" ht="30" hidden="1" customHeight="1" x14ac:dyDescent="0.15">
      <c r="A949" s="358">
        <v>6</v>
      </c>
      <c r="B949" s="358">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c r="AY949">
        <f>COUNTA($C$949)</f>
        <v>0</v>
      </c>
    </row>
    <row r="950" spans="1:51" ht="30" hidden="1" customHeight="1" x14ac:dyDescent="0.15">
      <c r="A950" s="358">
        <v>7</v>
      </c>
      <c r="B950" s="358">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c r="AY950">
        <f>COUNTA($C$950)</f>
        <v>0</v>
      </c>
    </row>
    <row r="951" spans="1:51" ht="30" hidden="1" customHeight="1" x14ac:dyDescent="0.15">
      <c r="A951" s="358">
        <v>8</v>
      </c>
      <c r="B951" s="358">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c r="AY951">
        <f>COUNTA($C$951)</f>
        <v>0</v>
      </c>
    </row>
    <row r="952" spans="1:51" ht="30" hidden="1" customHeight="1" x14ac:dyDescent="0.15">
      <c r="A952" s="358">
        <v>9</v>
      </c>
      <c r="B952" s="358">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c r="AY952">
        <f>COUNTA($C$952)</f>
        <v>0</v>
      </c>
    </row>
    <row r="953" spans="1:51" ht="30" hidden="1" customHeight="1" x14ac:dyDescent="0.15">
      <c r="A953" s="358">
        <v>10</v>
      </c>
      <c r="B953" s="358">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c r="AY953">
        <f>COUNTA($C$953)</f>
        <v>0</v>
      </c>
    </row>
    <row r="954" spans="1:51" ht="30" hidden="1" customHeight="1" x14ac:dyDescent="0.15">
      <c r="A954" s="358">
        <v>11</v>
      </c>
      <c r="B954" s="358">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15">
      <c r="A955" s="358">
        <v>12</v>
      </c>
      <c r="B955" s="358">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15">
      <c r="A956" s="358">
        <v>13</v>
      </c>
      <c r="B956" s="358">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15">
      <c r="A957" s="358">
        <v>14</v>
      </c>
      <c r="B957" s="358">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15">
      <c r="A958" s="358">
        <v>15</v>
      </c>
      <c r="B958" s="358">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15">
      <c r="A959" s="358">
        <v>16</v>
      </c>
      <c r="B959" s="358">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15">
      <c r="A960" s="358">
        <v>17</v>
      </c>
      <c r="B960" s="358">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15">
      <c r="A961" s="358">
        <v>18</v>
      </c>
      <c r="B961" s="358">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15">
      <c r="A962" s="358">
        <v>19</v>
      </c>
      <c r="B962" s="358">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15">
      <c r="A963" s="358">
        <v>20</v>
      </c>
      <c r="B963" s="358">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15">
      <c r="A964" s="358">
        <v>21</v>
      </c>
      <c r="B964" s="358">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15">
      <c r="A965" s="358">
        <v>22</v>
      </c>
      <c r="B965" s="358">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15">
      <c r="A966" s="358">
        <v>23</v>
      </c>
      <c r="B966" s="358">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15">
      <c r="A967" s="358">
        <v>24</v>
      </c>
      <c r="B967" s="358">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15">
      <c r="A968" s="358">
        <v>25</v>
      </c>
      <c r="B968" s="358">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15">
      <c r="A969" s="358">
        <v>26</v>
      </c>
      <c r="B969" s="358">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15">
      <c r="A970" s="358">
        <v>27</v>
      </c>
      <c r="B970" s="358">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15">
      <c r="A971" s="358">
        <v>28</v>
      </c>
      <c r="B971" s="358">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15">
      <c r="A972" s="358">
        <v>29</v>
      </c>
      <c r="B972" s="358">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15">
      <c r="A973" s="358">
        <v>30</v>
      </c>
      <c r="B973" s="358">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236</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8"/>
      <c r="B976" s="348"/>
      <c r="C976" s="348" t="s">
        <v>223</v>
      </c>
      <c r="D976" s="348"/>
      <c r="E976" s="348"/>
      <c r="F976" s="348"/>
      <c r="G976" s="348"/>
      <c r="H976" s="348"/>
      <c r="I976" s="348"/>
      <c r="J976" s="137" t="s">
        <v>224</v>
      </c>
      <c r="K976" s="349"/>
      <c r="L976" s="349"/>
      <c r="M976" s="349"/>
      <c r="N976" s="349"/>
      <c r="O976" s="349"/>
      <c r="P976" s="232" t="s">
        <v>225</v>
      </c>
      <c r="Q976" s="232"/>
      <c r="R976" s="232"/>
      <c r="S976" s="232"/>
      <c r="T976" s="232"/>
      <c r="U976" s="232"/>
      <c r="V976" s="232"/>
      <c r="W976" s="232"/>
      <c r="X976" s="232"/>
      <c r="Y976" s="350" t="s">
        <v>226</v>
      </c>
      <c r="Z976" s="351"/>
      <c r="AA976" s="351"/>
      <c r="AB976" s="351"/>
      <c r="AC976" s="137" t="s">
        <v>227</v>
      </c>
      <c r="AD976" s="137"/>
      <c r="AE976" s="137"/>
      <c r="AF976" s="137"/>
      <c r="AG976" s="137"/>
      <c r="AH976" s="350" t="s">
        <v>228</v>
      </c>
      <c r="AI976" s="348"/>
      <c r="AJ976" s="348"/>
      <c r="AK976" s="348"/>
      <c r="AL976" s="348" t="s">
        <v>229</v>
      </c>
      <c r="AM976" s="348"/>
      <c r="AN976" s="348"/>
      <c r="AO976" s="352"/>
      <c r="AP976" s="353" t="s">
        <v>230</v>
      </c>
      <c r="AQ976" s="353"/>
      <c r="AR976" s="353"/>
      <c r="AS976" s="353"/>
      <c r="AT976" s="353"/>
      <c r="AU976" s="353"/>
      <c r="AV976" s="353"/>
      <c r="AW976" s="353"/>
      <c r="AX976" s="353"/>
      <c r="AY976">
        <f t="shared" ref="AY976:AY977" si="121">$AY$974</f>
        <v>0</v>
      </c>
    </row>
    <row r="977" spans="1:51" ht="30" hidden="1" customHeight="1" x14ac:dyDescent="0.15">
      <c r="A977" s="358">
        <v>1</v>
      </c>
      <c r="B977" s="358">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9"/>
      <c r="AE977" s="339"/>
      <c r="AF977" s="339"/>
      <c r="AG977" s="339"/>
      <c r="AH977" s="354"/>
      <c r="AI977" s="355"/>
      <c r="AJ977" s="355"/>
      <c r="AK977" s="355"/>
      <c r="AL977" s="342"/>
      <c r="AM977" s="343"/>
      <c r="AN977" s="343"/>
      <c r="AO977" s="344"/>
      <c r="AP977" s="345"/>
      <c r="AQ977" s="345"/>
      <c r="AR977" s="345"/>
      <c r="AS977" s="345"/>
      <c r="AT977" s="345"/>
      <c r="AU977" s="345"/>
      <c r="AV977" s="345"/>
      <c r="AW977" s="345"/>
      <c r="AX977" s="345"/>
      <c r="AY977">
        <f t="shared" si="121"/>
        <v>0</v>
      </c>
    </row>
    <row r="978" spans="1:51" ht="30" hidden="1" customHeight="1" x14ac:dyDescent="0.15">
      <c r="A978" s="358">
        <v>2</v>
      </c>
      <c r="B978" s="358">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9"/>
      <c r="AE978" s="339"/>
      <c r="AF978" s="339"/>
      <c r="AG978" s="339"/>
      <c r="AH978" s="354"/>
      <c r="AI978" s="355"/>
      <c r="AJ978" s="355"/>
      <c r="AK978" s="355"/>
      <c r="AL978" s="342"/>
      <c r="AM978" s="343"/>
      <c r="AN978" s="343"/>
      <c r="AO978" s="344"/>
      <c r="AP978" s="345"/>
      <c r="AQ978" s="345"/>
      <c r="AR978" s="345"/>
      <c r="AS978" s="345"/>
      <c r="AT978" s="345"/>
      <c r="AU978" s="345"/>
      <c r="AV978" s="345"/>
      <c r="AW978" s="345"/>
      <c r="AX978" s="345"/>
      <c r="AY978">
        <f>COUNTA($C$978)</f>
        <v>0</v>
      </c>
    </row>
    <row r="979" spans="1:51" ht="30" hidden="1" customHeight="1" x14ac:dyDescent="0.15">
      <c r="A979" s="358">
        <v>3</v>
      </c>
      <c r="B979" s="358">
        <v>1</v>
      </c>
      <c r="C979" s="346"/>
      <c r="D979" s="331"/>
      <c r="E979" s="331"/>
      <c r="F979" s="331"/>
      <c r="G979" s="331"/>
      <c r="H979" s="331"/>
      <c r="I979" s="331"/>
      <c r="J979" s="332"/>
      <c r="K979" s="333"/>
      <c r="L979" s="333"/>
      <c r="M979" s="333"/>
      <c r="N979" s="333"/>
      <c r="O979" s="333"/>
      <c r="P979" s="347"/>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0</v>
      </c>
    </row>
    <row r="980" spans="1:51" ht="30" hidden="1" customHeight="1" x14ac:dyDescent="0.15">
      <c r="A980" s="358">
        <v>4</v>
      </c>
      <c r="B980" s="358">
        <v>1</v>
      </c>
      <c r="C980" s="346"/>
      <c r="D980" s="331"/>
      <c r="E980" s="331"/>
      <c r="F980" s="331"/>
      <c r="G980" s="331"/>
      <c r="H980" s="331"/>
      <c r="I980" s="331"/>
      <c r="J980" s="332"/>
      <c r="K980" s="333"/>
      <c r="L980" s="333"/>
      <c r="M980" s="333"/>
      <c r="N980" s="333"/>
      <c r="O980" s="333"/>
      <c r="P980" s="347"/>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0</v>
      </c>
    </row>
    <row r="981" spans="1:51" ht="30" hidden="1" customHeight="1" x14ac:dyDescent="0.15">
      <c r="A981" s="358">
        <v>5</v>
      </c>
      <c r="B981" s="358">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0</v>
      </c>
    </row>
    <row r="982" spans="1:51" ht="30" hidden="1" customHeight="1" x14ac:dyDescent="0.15">
      <c r="A982" s="358">
        <v>6</v>
      </c>
      <c r="B982" s="358">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0</v>
      </c>
    </row>
    <row r="983" spans="1:51" ht="30" hidden="1" customHeight="1" x14ac:dyDescent="0.15">
      <c r="A983" s="358">
        <v>7</v>
      </c>
      <c r="B983" s="358">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0</v>
      </c>
    </row>
    <row r="984" spans="1:51" ht="30" hidden="1" customHeight="1" x14ac:dyDescent="0.15">
      <c r="A984" s="358">
        <v>8</v>
      </c>
      <c r="B984" s="358">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0</v>
      </c>
    </row>
    <row r="985" spans="1:51" ht="30" hidden="1" customHeight="1" x14ac:dyDescent="0.15">
      <c r="A985" s="358">
        <v>9</v>
      </c>
      <c r="B985" s="358">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0</v>
      </c>
    </row>
    <row r="986" spans="1:51" ht="30" hidden="1" customHeight="1" x14ac:dyDescent="0.15">
      <c r="A986" s="358">
        <v>10</v>
      </c>
      <c r="B986" s="358">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0</v>
      </c>
    </row>
    <row r="987" spans="1:51" ht="30" hidden="1" customHeight="1" x14ac:dyDescent="0.15">
      <c r="A987" s="358">
        <v>11</v>
      </c>
      <c r="B987" s="358">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0</v>
      </c>
    </row>
    <row r="988" spans="1:51" ht="30" hidden="1" customHeight="1" x14ac:dyDescent="0.15">
      <c r="A988" s="358">
        <v>12</v>
      </c>
      <c r="B988" s="358">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0</v>
      </c>
    </row>
    <row r="989" spans="1:51" ht="30" hidden="1" customHeight="1" x14ac:dyDescent="0.15">
      <c r="A989" s="358">
        <v>13</v>
      </c>
      <c r="B989" s="358">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0</v>
      </c>
    </row>
    <row r="990" spans="1:51" ht="30" hidden="1" customHeight="1" x14ac:dyDescent="0.15">
      <c r="A990" s="358">
        <v>14</v>
      </c>
      <c r="B990" s="358">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0</v>
      </c>
    </row>
    <row r="991" spans="1:51" ht="30" hidden="1" customHeight="1" x14ac:dyDescent="0.15">
      <c r="A991" s="358">
        <v>15</v>
      </c>
      <c r="B991" s="358">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0</v>
      </c>
    </row>
    <row r="992" spans="1:51" ht="30" hidden="1" customHeight="1" x14ac:dyDescent="0.15">
      <c r="A992" s="358">
        <v>16</v>
      </c>
      <c r="B992" s="358">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0</v>
      </c>
    </row>
    <row r="993" spans="1:51" s="16" customFormat="1" ht="30" hidden="1" customHeight="1" x14ac:dyDescent="0.15">
      <c r="A993" s="358">
        <v>17</v>
      </c>
      <c r="B993" s="358">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0</v>
      </c>
    </row>
    <row r="994" spans="1:51" ht="30" hidden="1" customHeight="1" x14ac:dyDescent="0.15">
      <c r="A994" s="358">
        <v>18</v>
      </c>
      <c r="B994" s="358">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0</v>
      </c>
    </row>
    <row r="995" spans="1:51" ht="30" hidden="1" customHeight="1" x14ac:dyDescent="0.15">
      <c r="A995" s="358">
        <v>19</v>
      </c>
      <c r="B995" s="358">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0</v>
      </c>
    </row>
    <row r="996" spans="1:51" ht="30" hidden="1" customHeight="1" x14ac:dyDescent="0.15">
      <c r="A996" s="358">
        <v>20</v>
      </c>
      <c r="B996" s="358">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0</v>
      </c>
    </row>
    <row r="997" spans="1:51" ht="30" hidden="1" customHeight="1" x14ac:dyDescent="0.15">
      <c r="A997" s="358">
        <v>21</v>
      </c>
      <c r="B997" s="358">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0</v>
      </c>
    </row>
    <row r="998" spans="1:51" ht="30" hidden="1" customHeight="1" x14ac:dyDescent="0.15">
      <c r="A998" s="358">
        <v>22</v>
      </c>
      <c r="B998" s="358">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0</v>
      </c>
    </row>
    <row r="999" spans="1:51" ht="30" hidden="1" customHeight="1" x14ac:dyDescent="0.15">
      <c r="A999" s="358">
        <v>23</v>
      </c>
      <c r="B999" s="358">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0</v>
      </c>
    </row>
    <row r="1000" spans="1:51" ht="30" hidden="1" customHeight="1" x14ac:dyDescent="0.15">
      <c r="A1000" s="358">
        <v>24</v>
      </c>
      <c r="B1000" s="358">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0</v>
      </c>
    </row>
    <row r="1001" spans="1:51" ht="30" hidden="1" customHeight="1" x14ac:dyDescent="0.15">
      <c r="A1001" s="358">
        <v>25</v>
      </c>
      <c r="B1001" s="358">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0</v>
      </c>
    </row>
    <row r="1002" spans="1:51" ht="30" hidden="1" customHeight="1" x14ac:dyDescent="0.15">
      <c r="A1002" s="358">
        <v>26</v>
      </c>
      <c r="B1002" s="358">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0</v>
      </c>
    </row>
    <row r="1003" spans="1:51" ht="30" hidden="1" customHeight="1" x14ac:dyDescent="0.15">
      <c r="A1003" s="358">
        <v>27</v>
      </c>
      <c r="B1003" s="358">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0</v>
      </c>
    </row>
    <row r="1004" spans="1:51" ht="30" hidden="1" customHeight="1" x14ac:dyDescent="0.15">
      <c r="A1004" s="358">
        <v>28</v>
      </c>
      <c r="B1004" s="358">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0</v>
      </c>
    </row>
    <row r="1005" spans="1:51" ht="30" hidden="1" customHeight="1" x14ac:dyDescent="0.15">
      <c r="A1005" s="358">
        <v>29</v>
      </c>
      <c r="B1005" s="358">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0</v>
      </c>
    </row>
    <row r="1006" spans="1:51" ht="30" hidden="1" customHeight="1" x14ac:dyDescent="0.15">
      <c r="A1006" s="358">
        <v>30</v>
      </c>
      <c r="B1006" s="358">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237</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8"/>
      <c r="B1009" s="348"/>
      <c r="C1009" s="348" t="s">
        <v>223</v>
      </c>
      <c r="D1009" s="348"/>
      <c r="E1009" s="348"/>
      <c r="F1009" s="348"/>
      <c r="G1009" s="348"/>
      <c r="H1009" s="348"/>
      <c r="I1009" s="348"/>
      <c r="J1009" s="137" t="s">
        <v>224</v>
      </c>
      <c r="K1009" s="349"/>
      <c r="L1009" s="349"/>
      <c r="M1009" s="349"/>
      <c r="N1009" s="349"/>
      <c r="O1009" s="349"/>
      <c r="P1009" s="232" t="s">
        <v>225</v>
      </c>
      <c r="Q1009" s="232"/>
      <c r="R1009" s="232"/>
      <c r="S1009" s="232"/>
      <c r="T1009" s="232"/>
      <c r="U1009" s="232"/>
      <c r="V1009" s="232"/>
      <c r="W1009" s="232"/>
      <c r="X1009" s="232"/>
      <c r="Y1009" s="350" t="s">
        <v>226</v>
      </c>
      <c r="Z1009" s="351"/>
      <c r="AA1009" s="351"/>
      <c r="AB1009" s="351"/>
      <c r="AC1009" s="137" t="s">
        <v>227</v>
      </c>
      <c r="AD1009" s="137"/>
      <c r="AE1009" s="137"/>
      <c r="AF1009" s="137"/>
      <c r="AG1009" s="137"/>
      <c r="AH1009" s="350" t="s">
        <v>228</v>
      </c>
      <c r="AI1009" s="348"/>
      <c r="AJ1009" s="348"/>
      <c r="AK1009" s="348"/>
      <c r="AL1009" s="348" t="s">
        <v>229</v>
      </c>
      <c r="AM1009" s="348"/>
      <c r="AN1009" s="348"/>
      <c r="AO1009" s="352"/>
      <c r="AP1009" s="353" t="s">
        <v>230</v>
      </c>
      <c r="AQ1009" s="353"/>
      <c r="AR1009" s="353"/>
      <c r="AS1009" s="353"/>
      <c r="AT1009" s="353"/>
      <c r="AU1009" s="353"/>
      <c r="AV1009" s="353"/>
      <c r="AW1009" s="353"/>
      <c r="AX1009" s="353"/>
      <c r="AY1009">
        <f t="shared" ref="AY1009:AY1010" si="122">$AY$1007</f>
        <v>0</v>
      </c>
    </row>
    <row r="1010" spans="1:51" ht="30" hidden="1" customHeight="1" x14ac:dyDescent="0.15">
      <c r="A1010" s="358">
        <v>1</v>
      </c>
      <c r="B1010" s="358">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15">
      <c r="A1011" s="358">
        <v>2</v>
      </c>
      <c r="B1011" s="358">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15">
      <c r="A1012" s="358">
        <v>3</v>
      </c>
      <c r="B1012" s="358">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15">
      <c r="A1013" s="358">
        <v>4</v>
      </c>
      <c r="B1013" s="358">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15">
      <c r="A1014" s="358">
        <v>5</v>
      </c>
      <c r="B1014" s="358">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15">
      <c r="A1015" s="358">
        <v>6</v>
      </c>
      <c r="B1015" s="358">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15">
      <c r="A1016" s="358">
        <v>7</v>
      </c>
      <c r="B1016" s="358">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15">
      <c r="A1017" s="358">
        <v>8</v>
      </c>
      <c r="B1017" s="358">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15">
      <c r="A1018" s="358">
        <v>9</v>
      </c>
      <c r="B1018" s="358">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15">
      <c r="A1019" s="358">
        <v>10</v>
      </c>
      <c r="B1019" s="358">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15">
      <c r="A1020" s="358">
        <v>11</v>
      </c>
      <c r="B1020" s="358">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15">
      <c r="A1021" s="358">
        <v>12</v>
      </c>
      <c r="B1021" s="358">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15">
      <c r="A1022" s="358">
        <v>13</v>
      </c>
      <c r="B1022" s="358">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15">
      <c r="A1023" s="358">
        <v>14</v>
      </c>
      <c r="B1023" s="358">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15">
      <c r="A1024" s="358">
        <v>15</v>
      </c>
      <c r="B1024" s="358">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15">
      <c r="A1025" s="358">
        <v>16</v>
      </c>
      <c r="B1025" s="358">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15">
      <c r="A1026" s="358">
        <v>17</v>
      </c>
      <c r="B1026" s="358">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15">
      <c r="A1027" s="358">
        <v>18</v>
      </c>
      <c r="B1027" s="358">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15">
      <c r="A1028" s="358">
        <v>19</v>
      </c>
      <c r="B1028" s="358">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15">
      <c r="A1029" s="358">
        <v>20</v>
      </c>
      <c r="B1029" s="358">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15">
      <c r="A1030" s="358">
        <v>21</v>
      </c>
      <c r="B1030" s="358">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15">
      <c r="A1031" s="358">
        <v>22</v>
      </c>
      <c r="B1031" s="358">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15">
      <c r="A1032" s="358">
        <v>23</v>
      </c>
      <c r="B1032" s="358">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15">
      <c r="A1033" s="358">
        <v>24</v>
      </c>
      <c r="B1033" s="358">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15">
      <c r="A1034" s="358">
        <v>25</v>
      </c>
      <c r="B1034" s="358">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15">
      <c r="A1035" s="358">
        <v>26</v>
      </c>
      <c r="B1035" s="358">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15">
      <c r="A1036" s="358">
        <v>27</v>
      </c>
      <c r="B1036" s="358">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15">
      <c r="A1037" s="358">
        <v>28</v>
      </c>
      <c r="B1037" s="358">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15">
      <c r="A1038" s="358">
        <v>29</v>
      </c>
      <c r="B1038" s="358">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15">
      <c r="A1039" s="358">
        <v>30</v>
      </c>
      <c r="B1039" s="358">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238</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8"/>
      <c r="B1042" s="348"/>
      <c r="C1042" s="348" t="s">
        <v>223</v>
      </c>
      <c r="D1042" s="348"/>
      <c r="E1042" s="348"/>
      <c r="F1042" s="348"/>
      <c r="G1042" s="348"/>
      <c r="H1042" s="348"/>
      <c r="I1042" s="348"/>
      <c r="J1042" s="137" t="s">
        <v>224</v>
      </c>
      <c r="K1042" s="349"/>
      <c r="L1042" s="349"/>
      <c r="M1042" s="349"/>
      <c r="N1042" s="349"/>
      <c r="O1042" s="349"/>
      <c r="P1042" s="232" t="s">
        <v>225</v>
      </c>
      <c r="Q1042" s="232"/>
      <c r="R1042" s="232"/>
      <c r="S1042" s="232"/>
      <c r="T1042" s="232"/>
      <c r="U1042" s="232"/>
      <c r="V1042" s="232"/>
      <c r="W1042" s="232"/>
      <c r="X1042" s="232"/>
      <c r="Y1042" s="350" t="s">
        <v>226</v>
      </c>
      <c r="Z1042" s="351"/>
      <c r="AA1042" s="351"/>
      <c r="AB1042" s="351"/>
      <c r="AC1042" s="137" t="s">
        <v>227</v>
      </c>
      <c r="AD1042" s="137"/>
      <c r="AE1042" s="137"/>
      <c r="AF1042" s="137"/>
      <c r="AG1042" s="137"/>
      <c r="AH1042" s="350" t="s">
        <v>228</v>
      </c>
      <c r="AI1042" s="348"/>
      <c r="AJ1042" s="348"/>
      <c r="AK1042" s="348"/>
      <c r="AL1042" s="348" t="s">
        <v>229</v>
      </c>
      <c r="AM1042" s="348"/>
      <c r="AN1042" s="348"/>
      <c r="AO1042" s="352"/>
      <c r="AP1042" s="353" t="s">
        <v>230</v>
      </c>
      <c r="AQ1042" s="353"/>
      <c r="AR1042" s="353"/>
      <c r="AS1042" s="353"/>
      <c r="AT1042" s="353"/>
      <c r="AU1042" s="353"/>
      <c r="AV1042" s="353"/>
      <c r="AW1042" s="353"/>
      <c r="AX1042" s="353"/>
      <c r="AY1042">
        <f t="shared" ref="AY1042:AY1043" si="123">$AY$1040</f>
        <v>0</v>
      </c>
    </row>
    <row r="1043" spans="1:51" ht="30" hidden="1" customHeight="1" x14ac:dyDescent="0.15">
      <c r="A1043" s="358">
        <v>1</v>
      </c>
      <c r="B1043" s="358">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15">
      <c r="A1044" s="358">
        <v>2</v>
      </c>
      <c r="B1044" s="358">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15">
      <c r="A1045" s="358">
        <v>3</v>
      </c>
      <c r="B1045" s="358">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15">
      <c r="A1046" s="358">
        <v>4</v>
      </c>
      <c r="B1046" s="358">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15">
      <c r="A1047" s="358">
        <v>5</v>
      </c>
      <c r="B1047" s="358">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15">
      <c r="A1048" s="358">
        <v>6</v>
      </c>
      <c r="B1048" s="358">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15">
      <c r="A1049" s="358">
        <v>7</v>
      </c>
      <c r="B1049" s="358">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15">
      <c r="A1050" s="358">
        <v>8</v>
      </c>
      <c r="B1050" s="358">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15">
      <c r="A1051" s="358">
        <v>9</v>
      </c>
      <c r="B1051" s="358">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15">
      <c r="A1052" s="358">
        <v>10</v>
      </c>
      <c r="B1052" s="358">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15">
      <c r="A1053" s="358">
        <v>11</v>
      </c>
      <c r="B1053" s="358">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15">
      <c r="A1054" s="358">
        <v>12</v>
      </c>
      <c r="B1054" s="358">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15">
      <c r="A1055" s="358">
        <v>13</v>
      </c>
      <c r="B1055" s="358">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15">
      <c r="A1056" s="358">
        <v>14</v>
      </c>
      <c r="B1056" s="358">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15">
      <c r="A1057" s="358">
        <v>15</v>
      </c>
      <c r="B1057" s="358">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15">
      <c r="A1058" s="358">
        <v>16</v>
      </c>
      <c r="B1058" s="358">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15">
      <c r="A1059" s="358">
        <v>17</v>
      </c>
      <c r="B1059" s="358">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15">
      <c r="A1060" s="358">
        <v>18</v>
      </c>
      <c r="B1060" s="358">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15">
      <c r="A1061" s="358">
        <v>19</v>
      </c>
      <c r="B1061" s="358">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15">
      <c r="A1062" s="358">
        <v>20</v>
      </c>
      <c r="B1062" s="358">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15">
      <c r="A1063" s="358">
        <v>21</v>
      </c>
      <c r="B1063" s="358">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15">
      <c r="A1064" s="358">
        <v>22</v>
      </c>
      <c r="B1064" s="358">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15">
      <c r="A1065" s="358">
        <v>23</v>
      </c>
      <c r="B1065" s="358">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15">
      <c r="A1066" s="358">
        <v>24</v>
      </c>
      <c r="B1066" s="358">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15">
      <c r="A1067" s="358">
        <v>25</v>
      </c>
      <c r="B1067" s="358">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15">
      <c r="A1068" s="358">
        <v>26</v>
      </c>
      <c r="B1068" s="358">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15">
      <c r="A1069" s="358">
        <v>27</v>
      </c>
      <c r="B1069" s="358">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15">
      <c r="A1070" s="358">
        <v>28</v>
      </c>
      <c r="B1070" s="358">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15">
      <c r="A1071" s="358">
        <v>29</v>
      </c>
      <c r="B1071" s="358">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15">
      <c r="A1072" s="358">
        <v>30</v>
      </c>
      <c r="B1072" s="358">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239</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8"/>
      <c r="B1075" s="348"/>
      <c r="C1075" s="348" t="s">
        <v>223</v>
      </c>
      <c r="D1075" s="348"/>
      <c r="E1075" s="348"/>
      <c r="F1075" s="348"/>
      <c r="G1075" s="348"/>
      <c r="H1075" s="348"/>
      <c r="I1075" s="348"/>
      <c r="J1075" s="137" t="s">
        <v>224</v>
      </c>
      <c r="K1075" s="349"/>
      <c r="L1075" s="349"/>
      <c r="M1075" s="349"/>
      <c r="N1075" s="349"/>
      <c r="O1075" s="349"/>
      <c r="P1075" s="232" t="s">
        <v>225</v>
      </c>
      <c r="Q1075" s="232"/>
      <c r="R1075" s="232"/>
      <c r="S1075" s="232"/>
      <c r="T1075" s="232"/>
      <c r="U1075" s="232"/>
      <c r="V1075" s="232"/>
      <c r="W1075" s="232"/>
      <c r="X1075" s="232"/>
      <c r="Y1075" s="350" t="s">
        <v>226</v>
      </c>
      <c r="Z1075" s="351"/>
      <c r="AA1075" s="351"/>
      <c r="AB1075" s="351"/>
      <c r="AC1075" s="137" t="s">
        <v>227</v>
      </c>
      <c r="AD1075" s="137"/>
      <c r="AE1075" s="137"/>
      <c r="AF1075" s="137"/>
      <c r="AG1075" s="137"/>
      <c r="AH1075" s="350" t="s">
        <v>228</v>
      </c>
      <c r="AI1075" s="348"/>
      <c r="AJ1075" s="348"/>
      <c r="AK1075" s="348"/>
      <c r="AL1075" s="348" t="s">
        <v>229</v>
      </c>
      <c r="AM1075" s="348"/>
      <c r="AN1075" s="348"/>
      <c r="AO1075" s="352"/>
      <c r="AP1075" s="353" t="s">
        <v>230</v>
      </c>
      <c r="AQ1075" s="353"/>
      <c r="AR1075" s="353"/>
      <c r="AS1075" s="353"/>
      <c r="AT1075" s="353"/>
      <c r="AU1075" s="353"/>
      <c r="AV1075" s="353"/>
      <c r="AW1075" s="353"/>
      <c r="AX1075" s="353"/>
      <c r="AY1075">
        <f t="shared" ref="AY1075:AY1076" si="124">$AY$1073</f>
        <v>0</v>
      </c>
    </row>
    <row r="1076" spans="1:51" ht="30" hidden="1" customHeight="1" x14ac:dyDescent="0.15">
      <c r="A1076" s="358">
        <v>1</v>
      </c>
      <c r="B1076" s="358">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15">
      <c r="A1077" s="358">
        <v>2</v>
      </c>
      <c r="B1077" s="358">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15">
      <c r="A1078" s="358">
        <v>3</v>
      </c>
      <c r="B1078" s="358">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15">
      <c r="A1079" s="358">
        <v>4</v>
      </c>
      <c r="B1079" s="358">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15">
      <c r="A1080" s="358">
        <v>5</v>
      </c>
      <c r="B1080" s="358">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15">
      <c r="A1081" s="358">
        <v>6</v>
      </c>
      <c r="B1081" s="358">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15">
      <c r="A1082" s="358">
        <v>7</v>
      </c>
      <c r="B1082" s="358">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15">
      <c r="A1083" s="358">
        <v>8</v>
      </c>
      <c r="B1083" s="358">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15">
      <c r="A1084" s="358">
        <v>9</v>
      </c>
      <c r="B1084" s="358">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15">
      <c r="A1085" s="358">
        <v>10</v>
      </c>
      <c r="B1085" s="358">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15">
      <c r="A1086" s="358">
        <v>11</v>
      </c>
      <c r="B1086" s="358">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15">
      <c r="A1087" s="358">
        <v>12</v>
      </c>
      <c r="B1087" s="358">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15">
      <c r="A1088" s="358">
        <v>13</v>
      </c>
      <c r="B1088" s="358">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15">
      <c r="A1089" s="358">
        <v>14</v>
      </c>
      <c r="B1089" s="358">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15">
      <c r="A1090" s="358">
        <v>15</v>
      </c>
      <c r="B1090" s="358">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15">
      <c r="A1091" s="358">
        <v>16</v>
      </c>
      <c r="B1091" s="358">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15">
      <c r="A1092" s="358">
        <v>17</v>
      </c>
      <c r="B1092" s="358">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15">
      <c r="A1093" s="358">
        <v>18</v>
      </c>
      <c r="B1093" s="358">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15">
      <c r="A1094" s="358">
        <v>19</v>
      </c>
      <c r="B1094" s="358">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15">
      <c r="A1095" s="358">
        <v>20</v>
      </c>
      <c r="B1095" s="358">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15">
      <c r="A1096" s="358">
        <v>21</v>
      </c>
      <c r="B1096" s="358">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15">
      <c r="A1097" s="358">
        <v>22</v>
      </c>
      <c r="B1097" s="358">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15">
      <c r="A1098" s="358">
        <v>23</v>
      </c>
      <c r="B1098" s="358">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15">
      <c r="A1099" s="358">
        <v>24</v>
      </c>
      <c r="B1099" s="358">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15">
      <c r="A1100" s="358">
        <v>25</v>
      </c>
      <c r="B1100" s="358">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15">
      <c r="A1101" s="358">
        <v>26</v>
      </c>
      <c r="B1101" s="358">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15">
      <c r="A1102" s="358">
        <v>27</v>
      </c>
      <c r="B1102" s="358">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15">
      <c r="A1103" s="358">
        <v>28</v>
      </c>
      <c r="B1103" s="358">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15">
      <c r="A1104" s="358">
        <v>29</v>
      </c>
      <c r="B1104" s="358">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15">
      <c r="A1105" s="358">
        <v>30</v>
      </c>
      <c r="B1105" s="358">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hidden="1" customHeight="1" x14ac:dyDescent="0.15">
      <c r="A1106" s="359" t="s">
        <v>240</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83</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241</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8"/>
      <c r="B1109" s="358"/>
      <c r="C1109" s="137" t="s">
        <v>242</v>
      </c>
      <c r="D1109" s="362"/>
      <c r="E1109" s="137" t="s">
        <v>243</v>
      </c>
      <c r="F1109" s="362"/>
      <c r="G1109" s="362"/>
      <c r="H1109" s="362"/>
      <c r="I1109" s="362"/>
      <c r="J1109" s="137" t="s">
        <v>224</v>
      </c>
      <c r="K1109" s="137"/>
      <c r="L1109" s="137"/>
      <c r="M1109" s="137"/>
      <c r="N1109" s="137"/>
      <c r="O1109" s="137"/>
      <c r="P1109" s="350" t="s">
        <v>225</v>
      </c>
      <c r="Q1109" s="350"/>
      <c r="R1109" s="350"/>
      <c r="S1109" s="350"/>
      <c r="T1109" s="350"/>
      <c r="U1109" s="350"/>
      <c r="V1109" s="350"/>
      <c r="W1109" s="350"/>
      <c r="X1109" s="350"/>
      <c r="Y1109" s="137" t="s">
        <v>244</v>
      </c>
      <c r="Z1109" s="362"/>
      <c r="AA1109" s="362"/>
      <c r="AB1109" s="362"/>
      <c r="AC1109" s="137" t="s">
        <v>245</v>
      </c>
      <c r="AD1109" s="137"/>
      <c r="AE1109" s="137"/>
      <c r="AF1109" s="137"/>
      <c r="AG1109" s="137"/>
      <c r="AH1109" s="350" t="s">
        <v>246</v>
      </c>
      <c r="AI1109" s="351"/>
      <c r="AJ1109" s="351"/>
      <c r="AK1109" s="351"/>
      <c r="AL1109" s="351" t="s">
        <v>229</v>
      </c>
      <c r="AM1109" s="351"/>
      <c r="AN1109" s="351"/>
      <c r="AO1109" s="363"/>
      <c r="AP1109" s="353" t="s">
        <v>247</v>
      </c>
      <c r="AQ1109" s="353"/>
      <c r="AR1109" s="353"/>
      <c r="AS1109" s="353"/>
      <c r="AT1109" s="353"/>
      <c r="AU1109" s="353"/>
      <c r="AV1109" s="353"/>
      <c r="AW1109" s="353"/>
      <c r="AX1109" s="353"/>
    </row>
    <row r="1110" spans="1:51" ht="30" customHeight="1" x14ac:dyDescent="0.15">
      <c r="A1110" s="358">
        <v>1</v>
      </c>
      <c r="B1110" s="358">
        <v>1</v>
      </c>
      <c r="C1110" s="356"/>
      <c r="D1110" s="356"/>
      <c r="E1110" s="357"/>
      <c r="F1110" s="357"/>
      <c r="G1110" s="357"/>
      <c r="H1110" s="357"/>
      <c r="I1110" s="357"/>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38"/>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1" ht="30" hidden="1" customHeight="1" x14ac:dyDescent="0.15">
      <c r="A1111" s="358">
        <v>2</v>
      </c>
      <c r="B1111" s="358">
        <v>1</v>
      </c>
      <c r="C1111" s="356"/>
      <c r="D1111" s="356"/>
      <c r="E1111" s="357"/>
      <c r="F1111" s="357"/>
      <c r="G1111" s="357"/>
      <c r="H1111" s="357"/>
      <c r="I1111" s="357"/>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15">
      <c r="A1112" s="358">
        <v>3</v>
      </c>
      <c r="B1112" s="358">
        <v>1</v>
      </c>
      <c r="C1112" s="356"/>
      <c r="D1112" s="356"/>
      <c r="E1112" s="357"/>
      <c r="F1112" s="357"/>
      <c r="G1112" s="357"/>
      <c r="H1112" s="357"/>
      <c r="I1112" s="357"/>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15">
      <c r="A1113" s="358">
        <v>4</v>
      </c>
      <c r="B1113" s="358">
        <v>1</v>
      </c>
      <c r="C1113" s="356"/>
      <c r="D1113" s="356"/>
      <c r="E1113" s="357"/>
      <c r="F1113" s="357"/>
      <c r="G1113" s="357"/>
      <c r="H1113" s="357"/>
      <c r="I1113" s="357"/>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15">
      <c r="A1114" s="358">
        <v>5</v>
      </c>
      <c r="B1114" s="358">
        <v>1</v>
      </c>
      <c r="C1114" s="356"/>
      <c r="D1114" s="356"/>
      <c r="E1114" s="357"/>
      <c r="F1114" s="357"/>
      <c r="G1114" s="357"/>
      <c r="H1114" s="357"/>
      <c r="I1114" s="357"/>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15">
      <c r="A1115" s="358">
        <v>6</v>
      </c>
      <c r="B1115" s="358">
        <v>1</v>
      </c>
      <c r="C1115" s="356"/>
      <c r="D1115" s="356"/>
      <c r="E1115" s="357"/>
      <c r="F1115" s="357"/>
      <c r="G1115" s="357"/>
      <c r="H1115" s="357"/>
      <c r="I1115" s="357"/>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15">
      <c r="A1116" s="358">
        <v>7</v>
      </c>
      <c r="B1116" s="358">
        <v>1</v>
      </c>
      <c r="C1116" s="356"/>
      <c r="D1116" s="356"/>
      <c r="E1116" s="357"/>
      <c r="F1116" s="357"/>
      <c r="G1116" s="357"/>
      <c r="H1116" s="357"/>
      <c r="I1116" s="357"/>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15">
      <c r="A1117" s="358">
        <v>8</v>
      </c>
      <c r="B1117" s="358">
        <v>1</v>
      </c>
      <c r="C1117" s="356"/>
      <c r="D1117" s="356"/>
      <c r="E1117" s="357"/>
      <c r="F1117" s="357"/>
      <c r="G1117" s="357"/>
      <c r="H1117" s="357"/>
      <c r="I1117" s="357"/>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15">
      <c r="A1118" s="358">
        <v>9</v>
      </c>
      <c r="B1118" s="358">
        <v>1</v>
      </c>
      <c r="C1118" s="356"/>
      <c r="D1118" s="356"/>
      <c r="E1118" s="357"/>
      <c r="F1118" s="357"/>
      <c r="G1118" s="357"/>
      <c r="H1118" s="357"/>
      <c r="I1118" s="357"/>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15">
      <c r="A1119" s="358">
        <v>10</v>
      </c>
      <c r="B1119" s="358">
        <v>1</v>
      </c>
      <c r="C1119" s="356"/>
      <c r="D1119" s="356"/>
      <c r="E1119" s="357"/>
      <c r="F1119" s="357"/>
      <c r="G1119" s="357"/>
      <c r="H1119" s="357"/>
      <c r="I1119" s="357"/>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15">
      <c r="A1120" s="358">
        <v>11</v>
      </c>
      <c r="B1120" s="358">
        <v>1</v>
      </c>
      <c r="C1120" s="356"/>
      <c r="D1120" s="356"/>
      <c r="E1120" s="357"/>
      <c r="F1120" s="357"/>
      <c r="G1120" s="357"/>
      <c r="H1120" s="357"/>
      <c r="I1120" s="357"/>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15">
      <c r="A1121" s="358">
        <v>12</v>
      </c>
      <c r="B1121" s="358">
        <v>1</v>
      </c>
      <c r="C1121" s="356"/>
      <c r="D1121" s="356"/>
      <c r="E1121" s="357"/>
      <c r="F1121" s="357"/>
      <c r="G1121" s="357"/>
      <c r="H1121" s="357"/>
      <c r="I1121" s="357"/>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15">
      <c r="A1122" s="358">
        <v>13</v>
      </c>
      <c r="B1122" s="358">
        <v>1</v>
      </c>
      <c r="C1122" s="356"/>
      <c r="D1122" s="356"/>
      <c r="E1122" s="357"/>
      <c r="F1122" s="357"/>
      <c r="G1122" s="357"/>
      <c r="H1122" s="357"/>
      <c r="I1122" s="357"/>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15">
      <c r="A1123" s="358">
        <v>14</v>
      </c>
      <c r="B1123" s="358">
        <v>1</v>
      </c>
      <c r="C1123" s="356"/>
      <c r="D1123" s="356"/>
      <c r="E1123" s="357"/>
      <c r="F1123" s="357"/>
      <c r="G1123" s="357"/>
      <c r="H1123" s="357"/>
      <c r="I1123" s="357"/>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15">
      <c r="A1124" s="358">
        <v>15</v>
      </c>
      <c r="B1124" s="358">
        <v>1</v>
      </c>
      <c r="C1124" s="356"/>
      <c r="D1124" s="356"/>
      <c r="E1124" s="357"/>
      <c r="F1124" s="357"/>
      <c r="G1124" s="357"/>
      <c r="H1124" s="357"/>
      <c r="I1124" s="357"/>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15">
      <c r="A1125" s="358">
        <v>16</v>
      </c>
      <c r="B1125" s="358">
        <v>1</v>
      </c>
      <c r="C1125" s="356"/>
      <c r="D1125" s="356"/>
      <c r="E1125" s="357"/>
      <c r="F1125" s="357"/>
      <c r="G1125" s="357"/>
      <c r="H1125" s="357"/>
      <c r="I1125" s="357"/>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15">
      <c r="A1126" s="358">
        <v>17</v>
      </c>
      <c r="B1126" s="358">
        <v>1</v>
      </c>
      <c r="C1126" s="356"/>
      <c r="D1126" s="356"/>
      <c r="E1126" s="357"/>
      <c r="F1126" s="357"/>
      <c r="G1126" s="357"/>
      <c r="H1126" s="357"/>
      <c r="I1126" s="357"/>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15">
      <c r="A1127" s="358">
        <v>18</v>
      </c>
      <c r="B1127" s="358">
        <v>1</v>
      </c>
      <c r="C1127" s="356"/>
      <c r="D1127" s="356"/>
      <c r="E1127" s="135"/>
      <c r="F1127" s="357"/>
      <c r="G1127" s="357"/>
      <c r="H1127" s="357"/>
      <c r="I1127" s="357"/>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15">
      <c r="A1128" s="358">
        <v>19</v>
      </c>
      <c r="B1128" s="358">
        <v>1</v>
      </c>
      <c r="C1128" s="356"/>
      <c r="D1128" s="356"/>
      <c r="E1128" s="357"/>
      <c r="F1128" s="357"/>
      <c r="G1128" s="357"/>
      <c r="H1128" s="357"/>
      <c r="I1128" s="357"/>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15">
      <c r="A1129" s="358">
        <v>20</v>
      </c>
      <c r="B1129" s="358">
        <v>1</v>
      </c>
      <c r="C1129" s="356"/>
      <c r="D1129" s="356"/>
      <c r="E1129" s="357"/>
      <c r="F1129" s="357"/>
      <c r="G1129" s="357"/>
      <c r="H1129" s="357"/>
      <c r="I1129" s="357"/>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15">
      <c r="A1130" s="358">
        <v>21</v>
      </c>
      <c r="B1130" s="358">
        <v>1</v>
      </c>
      <c r="C1130" s="356"/>
      <c r="D1130" s="356"/>
      <c r="E1130" s="357"/>
      <c r="F1130" s="357"/>
      <c r="G1130" s="357"/>
      <c r="H1130" s="357"/>
      <c r="I1130" s="357"/>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15">
      <c r="A1131" s="358">
        <v>22</v>
      </c>
      <c r="B1131" s="358">
        <v>1</v>
      </c>
      <c r="C1131" s="356"/>
      <c r="D1131" s="356"/>
      <c r="E1131" s="357"/>
      <c r="F1131" s="357"/>
      <c r="G1131" s="357"/>
      <c r="H1131" s="357"/>
      <c r="I1131" s="357"/>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15">
      <c r="A1132" s="358">
        <v>23</v>
      </c>
      <c r="B1132" s="358">
        <v>1</v>
      </c>
      <c r="C1132" s="356"/>
      <c r="D1132" s="356"/>
      <c r="E1132" s="357"/>
      <c r="F1132" s="357"/>
      <c r="G1132" s="357"/>
      <c r="H1132" s="357"/>
      <c r="I1132" s="357"/>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15">
      <c r="A1133" s="358">
        <v>24</v>
      </c>
      <c r="B1133" s="358">
        <v>1</v>
      </c>
      <c r="C1133" s="356"/>
      <c r="D1133" s="356"/>
      <c r="E1133" s="357"/>
      <c r="F1133" s="357"/>
      <c r="G1133" s="357"/>
      <c r="H1133" s="357"/>
      <c r="I1133" s="357"/>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15">
      <c r="A1134" s="358">
        <v>25</v>
      </c>
      <c r="B1134" s="358">
        <v>1</v>
      </c>
      <c r="C1134" s="356"/>
      <c r="D1134" s="356"/>
      <c r="E1134" s="357"/>
      <c r="F1134" s="357"/>
      <c r="G1134" s="357"/>
      <c r="H1134" s="357"/>
      <c r="I1134" s="357"/>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15">
      <c r="A1135" s="358">
        <v>26</v>
      </c>
      <c r="B1135" s="358">
        <v>1</v>
      </c>
      <c r="C1135" s="356"/>
      <c r="D1135" s="356"/>
      <c r="E1135" s="357"/>
      <c r="F1135" s="357"/>
      <c r="G1135" s="357"/>
      <c r="H1135" s="357"/>
      <c r="I1135" s="357"/>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15">
      <c r="A1136" s="358">
        <v>27</v>
      </c>
      <c r="B1136" s="358">
        <v>1</v>
      </c>
      <c r="C1136" s="356"/>
      <c r="D1136" s="356"/>
      <c r="E1136" s="357"/>
      <c r="F1136" s="357"/>
      <c r="G1136" s="357"/>
      <c r="H1136" s="357"/>
      <c r="I1136" s="357"/>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15">
      <c r="A1137" s="358">
        <v>28</v>
      </c>
      <c r="B1137" s="358">
        <v>1</v>
      </c>
      <c r="C1137" s="356"/>
      <c r="D1137" s="356"/>
      <c r="E1137" s="357"/>
      <c r="F1137" s="357"/>
      <c r="G1137" s="357"/>
      <c r="H1137" s="357"/>
      <c r="I1137" s="357"/>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15">
      <c r="A1138" s="358">
        <v>29</v>
      </c>
      <c r="B1138" s="358">
        <v>1</v>
      </c>
      <c r="C1138" s="356"/>
      <c r="D1138" s="356"/>
      <c r="E1138" s="357"/>
      <c r="F1138" s="357"/>
      <c r="G1138" s="357"/>
      <c r="H1138" s="357"/>
      <c r="I1138" s="357"/>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15">
      <c r="A1139" s="358">
        <v>30</v>
      </c>
      <c r="B1139" s="358">
        <v>1</v>
      </c>
      <c r="C1139" s="356"/>
      <c r="D1139" s="356"/>
      <c r="E1139" s="357"/>
      <c r="F1139" s="357"/>
      <c r="G1139" s="357"/>
      <c r="H1139" s="357"/>
      <c r="I1139" s="357"/>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47" max="49" man="1"/>
    <brk id="76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248</v>
      </c>
      <c r="B1" s="25" t="s">
        <v>249</v>
      </c>
      <c r="F1" s="26" t="s">
        <v>19</v>
      </c>
      <c r="G1" s="26" t="s">
        <v>250</v>
      </c>
      <c r="K1" s="27" t="s">
        <v>251</v>
      </c>
      <c r="L1" s="25" t="s">
        <v>249</v>
      </c>
      <c r="O1" s="13"/>
      <c r="P1" s="26" t="s">
        <v>30</v>
      </c>
      <c r="Q1" s="26" t="s">
        <v>250</v>
      </c>
      <c r="T1" s="13"/>
      <c r="U1" s="29" t="s">
        <v>252</v>
      </c>
      <c r="W1" s="29" t="s">
        <v>253</v>
      </c>
      <c r="Y1" s="29" t="s">
        <v>254</v>
      </c>
      <c r="Z1" s="29" t="s">
        <v>255</v>
      </c>
      <c r="AA1" s="29" t="s">
        <v>256</v>
      </c>
      <c r="AB1" s="29" t="s">
        <v>257</v>
      </c>
      <c r="AC1" s="29" t="s">
        <v>189</v>
      </c>
      <c r="AD1" s="28"/>
      <c r="AE1" s="29" t="s">
        <v>190</v>
      </c>
      <c r="AF1" s="30"/>
      <c r="AG1" s="42" t="s">
        <v>245</v>
      </c>
      <c r="AI1" s="42" t="s">
        <v>258</v>
      </c>
      <c r="AK1" s="42" t="s">
        <v>259</v>
      </c>
      <c r="AM1" s="68"/>
      <c r="AN1" s="68"/>
      <c r="AP1" s="28" t="s">
        <v>260</v>
      </c>
    </row>
    <row r="2" spans="1:42" ht="13.5" customHeight="1" x14ac:dyDescent="0.15">
      <c r="A2" s="14" t="s">
        <v>261</v>
      </c>
      <c r="B2" s="15"/>
      <c r="C2" s="13" t="str">
        <f>IF(B2="","",A2)</f>
        <v/>
      </c>
      <c r="D2" s="13" t="str">
        <f>IF(C2="","",IF(D1&lt;&gt;"",CONCATENATE(D1,"、",C2),C2))</f>
        <v/>
      </c>
      <c r="F2" s="12" t="s">
        <v>262</v>
      </c>
      <c r="G2" s="17" t="s">
        <v>148</v>
      </c>
      <c r="H2" s="13" t="str">
        <f>IF(G2="","",F2)</f>
        <v>一般会計</v>
      </c>
      <c r="I2" s="13" t="str">
        <f>IF(H2="","",IF(I1&lt;&gt;"",CONCATENATE(I1,"、",H2),H2))</f>
        <v>一般会計</v>
      </c>
      <c r="K2" s="14" t="s">
        <v>263</v>
      </c>
      <c r="L2" s="15"/>
      <c r="M2" s="13" t="str">
        <f>IF(L2="","",K2)</f>
        <v/>
      </c>
      <c r="N2" s="13" t="str">
        <f>IF(M2="","",IF(N1&lt;&gt;"",CONCATENATE(N1,"、",M2),M2))</f>
        <v/>
      </c>
      <c r="O2" s="13"/>
      <c r="P2" s="12" t="s">
        <v>264</v>
      </c>
      <c r="Q2" s="17" t="s">
        <v>148</v>
      </c>
      <c r="R2" s="13" t="str">
        <f>IF(Q2="","",P2)</f>
        <v>直接実施</v>
      </c>
      <c r="S2" s="13" t="str">
        <f>IF(R2="","",IF(S1&lt;&gt;"",CONCATENATE(S1,"、",R2),R2))</f>
        <v>直接実施</v>
      </c>
      <c r="T2" s="13"/>
      <c r="U2" s="86">
        <v>20</v>
      </c>
      <c r="W2" s="32" t="s">
        <v>265</v>
      </c>
      <c r="Y2" s="32" t="s">
        <v>266</v>
      </c>
      <c r="Z2" s="32" t="s">
        <v>266</v>
      </c>
      <c r="AA2" s="79" t="s">
        <v>267</v>
      </c>
      <c r="AB2" s="79" t="s">
        <v>268</v>
      </c>
      <c r="AC2" s="80" t="s">
        <v>269</v>
      </c>
      <c r="AD2" s="28"/>
      <c r="AE2" s="34" t="s">
        <v>270</v>
      </c>
      <c r="AF2" s="30"/>
      <c r="AG2" s="44" t="s">
        <v>271</v>
      </c>
      <c r="AI2" s="42" t="s">
        <v>1</v>
      </c>
      <c r="AK2" s="42" t="s">
        <v>272</v>
      </c>
      <c r="AM2" s="68"/>
      <c r="AN2" s="68"/>
      <c r="AP2" s="44" t="s">
        <v>271</v>
      </c>
    </row>
    <row r="3" spans="1:42" ht="13.5" customHeight="1" x14ac:dyDescent="0.15">
      <c r="A3" s="14" t="s">
        <v>273</v>
      </c>
      <c r="B3" s="15"/>
      <c r="C3" s="13" t="str">
        <f t="shared" ref="C3:C11" si="0">IF(B3="","",A3)</f>
        <v/>
      </c>
      <c r="D3" s="13" t="str">
        <f>IF(C3="",D2,IF(D2&lt;&gt;"",CONCATENATE(D2,"、",C3),C3))</f>
        <v/>
      </c>
      <c r="F3" s="18" t="s">
        <v>274</v>
      </c>
      <c r="G3" s="17"/>
      <c r="H3" s="13" t="str">
        <f t="shared" ref="H3:H37" si="1">IF(G3="","",F3)</f>
        <v/>
      </c>
      <c r="I3" s="13" t="str">
        <f>IF(H3="",I2,IF(I2&lt;&gt;"",CONCATENATE(I2,"、",H3),H3))</f>
        <v>一般会計</v>
      </c>
      <c r="K3" s="14" t="s">
        <v>275</v>
      </c>
      <c r="L3" s="15" t="s">
        <v>148</v>
      </c>
      <c r="M3" s="13" t="str">
        <f t="shared" ref="M3:M11" si="2">IF(L3="","",K3)</f>
        <v>文教及び科学振興</v>
      </c>
      <c r="N3" s="13" t="str">
        <f>IF(M3="",N2,IF(N2&lt;&gt;"",CONCATENATE(N2,"、",M3),M3))</f>
        <v>文教及び科学振興</v>
      </c>
      <c r="O3" s="13"/>
      <c r="P3" s="12" t="s">
        <v>276</v>
      </c>
      <c r="Q3" s="17" t="s">
        <v>148</v>
      </c>
      <c r="R3" s="13" t="str">
        <f t="shared" ref="R3:R8" si="3">IF(Q3="","",P3)</f>
        <v>委託・請負</v>
      </c>
      <c r="S3" s="13" t="str">
        <f t="shared" ref="S3:S8" si="4">IF(R3="",S2,IF(S2&lt;&gt;"",CONCATENATE(S2,"、",R3),R3))</f>
        <v>直接実施、委託・請負</v>
      </c>
      <c r="T3" s="13"/>
      <c r="U3" s="32" t="s">
        <v>277</v>
      </c>
      <c r="W3" s="32" t="s">
        <v>278</v>
      </c>
      <c r="Y3" s="32" t="s">
        <v>279</v>
      </c>
      <c r="Z3" s="32" t="s">
        <v>280</v>
      </c>
      <c r="AA3" s="79" t="s">
        <v>281</v>
      </c>
      <c r="AB3" s="79" t="s">
        <v>282</v>
      </c>
      <c r="AC3" s="80" t="s">
        <v>283</v>
      </c>
      <c r="AD3" s="28"/>
      <c r="AE3" s="34" t="s">
        <v>284</v>
      </c>
      <c r="AF3" s="30"/>
      <c r="AG3" s="44" t="s">
        <v>285</v>
      </c>
      <c r="AI3" s="42" t="s">
        <v>286</v>
      </c>
      <c r="AK3" s="42" t="str">
        <f>CHAR(CODE(AK2)+1)</f>
        <v>B</v>
      </c>
      <c r="AM3" s="68"/>
      <c r="AN3" s="68"/>
      <c r="AP3" s="44" t="s">
        <v>285</v>
      </c>
    </row>
    <row r="4" spans="1:42" ht="13.5" customHeight="1" x14ac:dyDescent="0.15">
      <c r="A4" s="14" t="s">
        <v>287</v>
      </c>
      <c r="B4" s="15"/>
      <c r="C4" s="13" t="str">
        <f t="shared" si="0"/>
        <v/>
      </c>
      <c r="D4" s="13" t="str">
        <f>IF(C4="",D3,IF(D3&lt;&gt;"",CONCATENATE(D3,"、",C4),C4))</f>
        <v/>
      </c>
      <c r="F4" s="18" t="s">
        <v>288</v>
      </c>
      <c r="G4" s="17"/>
      <c r="H4" s="13" t="str">
        <f t="shared" si="1"/>
        <v/>
      </c>
      <c r="I4" s="13" t="str">
        <f t="shared" ref="I4:I37" si="5">IF(H4="",I3,IF(I3&lt;&gt;"",CONCATENATE(I3,"、",H4),H4))</f>
        <v>一般会計</v>
      </c>
      <c r="K4" s="14" t="s">
        <v>289</v>
      </c>
      <c r="L4" s="15"/>
      <c r="M4" s="13" t="str">
        <f t="shared" si="2"/>
        <v/>
      </c>
      <c r="N4" s="13" t="str">
        <f t="shared" ref="N4:N11" si="6">IF(M4="",N3,IF(N3&lt;&gt;"",CONCATENATE(N3,"、",M4),M4))</f>
        <v>文教及び科学振興</v>
      </c>
      <c r="O4" s="13"/>
      <c r="P4" s="12" t="s">
        <v>290</v>
      </c>
      <c r="Q4" s="17"/>
      <c r="R4" s="13" t="str">
        <f t="shared" si="3"/>
        <v/>
      </c>
      <c r="S4" s="13" t="str">
        <f t="shared" si="4"/>
        <v>直接実施、委託・請負</v>
      </c>
      <c r="T4" s="13"/>
      <c r="U4" s="32" t="s">
        <v>291</v>
      </c>
      <c r="W4" s="32" t="s">
        <v>292</v>
      </c>
      <c r="Y4" s="32" t="s">
        <v>293</v>
      </c>
      <c r="Z4" s="32" t="s">
        <v>294</v>
      </c>
      <c r="AA4" s="79" t="s">
        <v>295</v>
      </c>
      <c r="AB4" s="79" t="s">
        <v>296</v>
      </c>
      <c r="AC4" s="79" t="s">
        <v>297</v>
      </c>
      <c r="AD4" s="28"/>
      <c r="AE4" s="34" t="s">
        <v>298</v>
      </c>
      <c r="AF4" s="30"/>
      <c r="AG4" s="44" t="s">
        <v>299</v>
      </c>
      <c r="AI4" s="42" t="s">
        <v>300</v>
      </c>
      <c r="AK4" s="42" t="str">
        <f t="shared" ref="AK4:AK49" si="7">CHAR(CODE(AK3)+1)</f>
        <v>C</v>
      </c>
      <c r="AM4" s="68"/>
      <c r="AN4" s="68"/>
      <c r="AP4" s="44" t="s">
        <v>299</v>
      </c>
    </row>
    <row r="5" spans="1:42" ht="13.5" customHeight="1" x14ac:dyDescent="0.15">
      <c r="A5" s="14" t="s">
        <v>301</v>
      </c>
      <c r="B5" s="15"/>
      <c r="C5" s="13" t="str">
        <f t="shared" si="0"/>
        <v/>
      </c>
      <c r="D5" s="13" t="str">
        <f>IF(C5="",D4,IF(D4&lt;&gt;"",CONCATENATE(D4,"、",C5),C5))</f>
        <v/>
      </c>
      <c r="F5" s="18" t="s">
        <v>302</v>
      </c>
      <c r="G5" s="17"/>
      <c r="H5" s="13" t="str">
        <f t="shared" si="1"/>
        <v/>
      </c>
      <c r="I5" s="13" t="str">
        <f t="shared" si="5"/>
        <v>一般会計</v>
      </c>
      <c r="K5" s="14" t="s">
        <v>303</v>
      </c>
      <c r="L5" s="15"/>
      <c r="M5" s="13" t="str">
        <f t="shared" si="2"/>
        <v/>
      </c>
      <c r="N5" s="13" t="str">
        <f t="shared" si="6"/>
        <v>文教及び科学振興</v>
      </c>
      <c r="O5" s="13"/>
      <c r="P5" s="12" t="s">
        <v>304</v>
      </c>
      <c r="Q5" s="17"/>
      <c r="R5" s="13" t="str">
        <f t="shared" si="3"/>
        <v/>
      </c>
      <c r="S5" s="13" t="str">
        <f t="shared" si="4"/>
        <v>直接実施、委託・請負</v>
      </c>
      <c r="T5" s="13"/>
      <c r="W5" s="32" t="s">
        <v>305</v>
      </c>
      <c r="Y5" s="32" t="s">
        <v>306</v>
      </c>
      <c r="Z5" s="32" t="s">
        <v>307</v>
      </c>
      <c r="AA5" s="79" t="s">
        <v>308</v>
      </c>
      <c r="AB5" s="79" t="s">
        <v>309</v>
      </c>
      <c r="AC5" s="79" t="s">
        <v>310</v>
      </c>
      <c r="AD5" s="31"/>
      <c r="AE5" s="34" t="s">
        <v>311</v>
      </c>
      <c r="AF5" s="30"/>
      <c r="AG5" s="44" t="s">
        <v>312</v>
      </c>
      <c r="AI5" s="42" t="s">
        <v>313</v>
      </c>
      <c r="AK5" s="42" t="str">
        <f t="shared" si="7"/>
        <v>D</v>
      </c>
      <c r="AP5" s="44" t="s">
        <v>312</v>
      </c>
    </row>
    <row r="6" spans="1:42" ht="13.5" customHeight="1" x14ac:dyDescent="0.15">
      <c r="A6" s="14" t="s">
        <v>314</v>
      </c>
      <c r="B6" s="15" t="s">
        <v>148</v>
      </c>
      <c r="C6" s="13" t="str">
        <f t="shared" si="0"/>
        <v>科学技術・イノベーション</v>
      </c>
      <c r="D6" s="13" t="str">
        <f t="shared" ref="D6:D21" si="8">IF(C6="",D5,IF(D5&lt;&gt;"",CONCATENATE(D5,"、",C6),C6))</f>
        <v>科学技術・イノベーション</v>
      </c>
      <c r="F6" s="18" t="s">
        <v>315</v>
      </c>
      <c r="G6" s="17"/>
      <c r="H6" s="13" t="str">
        <f t="shared" si="1"/>
        <v/>
      </c>
      <c r="I6" s="13" t="str">
        <f t="shared" si="5"/>
        <v>一般会計</v>
      </c>
      <c r="K6" s="14" t="s">
        <v>316</v>
      </c>
      <c r="L6" s="15"/>
      <c r="M6" s="13" t="str">
        <f t="shared" si="2"/>
        <v/>
      </c>
      <c r="N6" s="13" t="str">
        <f t="shared" si="6"/>
        <v>文教及び科学振興</v>
      </c>
      <c r="O6" s="13"/>
      <c r="P6" s="12" t="s">
        <v>317</v>
      </c>
      <c r="Q6" s="17"/>
      <c r="R6" s="13" t="str">
        <f t="shared" si="3"/>
        <v/>
      </c>
      <c r="S6" s="13" t="str">
        <f t="shared" si="4"/>
        <v>直接実施、委託・請負</v>
      </c>
      <c r="T6" s="13"/>
      <c r="U6" s="32" t="s">
        <v>318</v>
      </c>
      <c r="W6" s="32" t="s">
        <v>319</v>
      </c>
      <c r="Y6" s="32" t="s">
        <v>320</v>
      </c>
      <c r="Z6" s="32" t="s">
        <v>321</v>
      </c>
      <c r="AA6" s="79" t="s">
        <v>322</v>
      </c>
      <c r="AB6" s="79" t="s">
        <v>323</v>
      </c>
      <c r="AC6" s="79" t="s">
        <v>324</v>
      </c>
      <c r="AD6" s="31"/>
      <c r="AE6" s="34" t="s">
        <v>325</v>
      </c>
      <c r="AF6" s="30"/>
      <c r="AG6" s="44" t="s">
        <v>326</v>
      </c>
      <c r="AI6" s="42" t="s">
        <v>327</v>
      </c>
      <c r="AK6" s="42" t="str">
        <f>CHAR(CODE(AK5)+1)</f>
        <v>E</v>
      </c>
      <c r="AP6" s="44" t="s">
        <v>326</v>
      </c>
    </row>
    <row r="7" spans="1:42" ht="13.5" customHeight="1" x14ac:dyDescent="0.15">
      <c r="A7" s="14" t="s">
        <v>328</v>
      </c>
      <c r="B7" s="15"/>
      <c r="C7" s="13" t="str">
        <f t="shared" si="0"/>
        <v/>
      </c>
      <c r="D7" s="13" t="str">
        <f t="shared" si="8"/>
        <v>科学技術・イノベーション</v>
      </c>
      <c r="F7" s="18" t="s">
        <v>329</v>
      </c>
      <c r="G7" s="17"/>
      <c r="H7" s="13" t="str">
        <f t="shared" si="1"/>
        <v/>
      </c>
      <c r="I7" s="13" t="str">
        <f t="shared" si="5"/>
        <v>一般会計</v>
      </c>
      <c r="K7" s="14" t="s">
        <v>330</v>
      </c>
      <c r="L7" s="15"/>
      <c r="M7" s="13" t="str">
        <f t="shared" si="2"/>
        <v/>
      </c>
      <c r="N7" s="13" t="str">
        <f t="shared" si="6"/>
        <v>文教及び科学振興</v>
      </c>
      <c r="O7" s="13"/>
      <c r="P7" s="12" t="s">
        <v>331</v>
      </c>
      <c r="Q7" s="17"/>
      <c r="R7" s="13" t="str">
        <f t="shared" si="3"/>
        <v/>
      </c>
      <c r="S7" s="13" t="str">
        <f t="shared" si="4"/>
        <v>直接実施、委託・請負</v>
      </c>
      <c r="T7" s="13"/>
      <c r="U7" s="32"/>
      <c r="W7" s="32" t="s">
        <v>332</v>
      </c>
      <c r="Y7" s="32" t="s">
        <v>333</v>
      </c>
      <c r="Z7" s="32" t="s">
        <v>334</v>
      </c>
      <c r="AA7" s="79" t="s">
        <v>335</v>
      </c>
      <c r="AB7" s="79" t="s">
        <v>336</v>
      </c>
      <c r="AC7" s="31"/>
      <c r="AD7" s="31"/>
      <c r="AE7" s="32" t="s">
        <v>324</v>
      </c>
      <c r="AF7" s="30"/>
      <c r="AG7" s="44" t="s">
        <v>337</v>
      </c>
      <c r="AH7" s="71"/>
      <c r="AI7" s="44" t="s">
        <v>338</v>
      </c>
      <c r="AK7" s="42" t="str">
        <f>CHAR(CODE(AK6)+1)</f>
        <v>F</v>
      </c>
      <c r="AP7" s="44" t="s">
        <v>337</v>
      </c>
    </row>
    <row r="8" spans="1:42" ht="13.5" customHeight="1" x14ac:dyDescent="0.15">
      <c r="A8" s="14" t="s">
        <v>339</v>
      </c>
      <c r="B8" s="15"/>
      <c r="C8" s="13" t="str">
        <f t="shared" si="0"/>
        <v/>
      </c>
      <c r="D8" s="13" t="str">
        <f t="shared" si="8"/>
        <v>科学技術・イノベーション</v>
      </c>
      <c r="F8" s="18" t="s">
        <v>340</v>
      </c>
      <c r="G8" s="17"/>
      <c r="H8" s="13" t="str">
        <f t="shared" si="1"/>
        <v/>
      </c>
      <c r="I8" s="13" t="str">
        <f t="shared" si="5"/>
        <v>一般会計</v>
      </c>
      <c r="K8" s="14" t="s">
        <v>341</v>
      </c>
      <c r="L8" s="15"/>
      <c r="M8" s="13" t="str">
        <f t="shared" si="2"/>
        <v/>
      </c>
      <c r="N8" s="13" t="str">
        <f t="shared" si="6"/>
        <v>文教及び科学振興</v>
      </c>
      <c r="O8" s="13"/>
      <c r="P8" s="12" t="s">
        <v>53</v>
      </c>
      <c r="Q8" s="17"/>
      <c r="R8" s="13" t="str">
        <f t="shared" si="3"/>
        <v/>
      </c>
      <c r="S8" s="13" t="str">
        <f t="shared" si="4"/>
        <v>直接実施、委託・請負</v>
      </c>
      <c r="T8" s="13"/>
      <c r="U8" s="32" t="s">
        <v>203</v>
      </c>
      <c r="W8" s="32" t="s">
        <v>342</v>
      </c>
      <c r="Y8" s="32" t="s">
        <v>343</v>
      </c>
      <c r="Z8" s="32" t="s">
        <v>344</v>
      </c>
      <c r="AA8" s="79" t="s">
        <v>345</v>
      </c>
      <c r="AB8" s="79" t="s">
        <v>346</v>
      </c>
      <c r="AC8" s="31"/>
      <c r="AD8" s="31"/>
      <c r="AE8" s="31"/>
      <c r="AF8" s="30"/>
      <c r="AG8" s="44" t="s">
        <v>347</v>
      </c>
      <c r="AI8" s="42" t="s">
        <v>348</v>
      </c>
      <c r="AK8" s="42" t="str">
        <f t="shared" si="7"/>
        <v>G</v>
      </c>
      <c r="AP8" s="44" t="s">
        <v>347</v>
      </c>
    </row>
    <row r="9" spans="1:42" ht="13.5" customHeight="1" x14ac:dyDescent="0.15">
      <c r="A9" s="14" t="s">
        <v>349</v>
      </c>
      <c r="B9" s="15"/>
      <c r="C9" s="13" t="str">
        <f t="shared" si="0"/>
        <v/>
      </c>
      <c r="D9" s="13" t="str">
        <f t="shared" si="8"/>
        <v>科学技術・イノベーション</v>
      </c>
      <c r="F9" s="18" t="s">
        <v>350</v>
      </c>
      <c r="G9" s="17"/>
      <c r="H9" s="13" t="str">
        <f t="shared" si="1"/>
        <v/>
      </c>
      <c r="I9" s="13" t="str">
        <f t="shared" si="5"/>
        <v>一般会計</v>
      </c>
      <c r="K9" s="14" t="s">
        <v>351</v>
      </c>
      <c r="L9" s="15"/>
      <c r="M9" s="13" t="str">
        <f t="shared" si="2"/>
        <v/>
      </c>
      <c r="N9" s="13" t="str">
        <f t="shared" si="6"/>
        <v>文教及び科学振興</v>
      </c>
      <c r="O9" s="13"/>
      <c r="P9" s="13"/>
      <c r="Q9" s="19"/>
      <c r="T9" s="13"/>
      <c r="U9" s="32" t="s">
        <v>352</v>
      </c>
      <c r="W9" s="32" t="s">
        <v>353</v>
      </c>
      <c r="Y9" s="32" t="s">
        <v>354</v>
      </c>
      <c r="Z9" s="32" t="s">
        <v>355</v>
      </c>
      <c r="AA9" s="79" t="s">
        <v>356</v>
      </c>
      <c r="AB9" s="79" t="s">
        <v>357</v>
      </c>
      <c r="AC9" s="31"/>
      <c r="AD9" s="31"/>
      <c r="AE9" s="31"/>
      <c r="AF9" s="30"/>
      <c r="AG9" s="44" t="s">
        <v>358</v>
      </c>
      <c r="AI9" s="67"/>
      <c r="AK9" s="42" t="str">
        <f t="shared" si="7"/>
        <v>H</v>
      </c>
      <c r="AP9" s="44" t="s">
        <v>358</v>
      </c>
    </row>
    <row r="10" spans="1:42" ht="13.5" customHeight="1" x14ac:dyDescent="0.15">
      <c r="A10" s="14" t="s">
        <v>359</v>
      </c>
      <c r="B10" s="15" t="s">
        <v>148</v>
      </c>
      <c r="C10" s="13" t="str">
        <f t="shared" si="0"/>
        <v>国土強靱化施策</v>
      </c>
      <c r="D10" s="13" t="str">
        <f t="shared" si="8"/>
        <v>科学技術・イノベーション、国土強靱化施策</v>
      </c>
      <c r="F10" s="18" t="s">
        <v>360</v>
      </c>
      <c r="G10" s="17"/>
      <c r="H10" s="13" t="str">
        <f t="shared" si="1"/>
        <v/>
      </c>
      <c r="I10" s="13" t="str">
        <f t="shared" si="5"/>
        <v>一般会計</v>
      </c>
      <c r="K10" s="14" t="s">
        <v>361</v>
      </c>
      <c r="L10" s="15"/>
      <c r="M10" s="13" t="str">
        <f t="shared" si="2"/>
        <v/>
      </c>
      <c r="N10" s="13" t="str">
        <f t="shared" si="6"/>
        <v>文教及び科学振興</v>
      </c>
      <c r="O10" s="13"/>
      <c r="P10" s="13" t="str">
        <f>S8</f>
        <v>直接実施、委託・請負</v>
      </c>
      <c r="Q10" s="19"/>
      <c r="T10" s="13"/>
      <c r="W10" s="32" t="s">
        <v>362</v>
      </c>
      <c r="Y10" s="32" t="s">
        <v>363</v>
      </c>
      <c r="Z10" s="32" t="s">
        <v>364</v>
      </c>
      <c r="AA10" s="79" t="s">
        <v>365</v>
      </c>
      <c r="AB10" s="79" t="s">
        <v>366</v>
      </c>
      <c r="AC10" s="31"/>
      <c r="AD10" s="31"/>
      <c r="AE10" s="31"/>
      <c r="AF10" s="30"/>
      <c r="AG10" s="44" t="s">
        <v>367</v>
      </c>
      <c r="AK10" s="42" t="str">
        <f t="shared" si="7"/>
        <v>I</v>
      </c>
      <c r="AP10" s="42" t="s">
        <v>53</v>
      </c>
    </row>
    <row r="11" spans="1:42" ht="13.5" customHeight="1" x14ac:dyDescent="0.15">
      <c r="A11" s="14" t="s">
        <v>368</v>
      </c>
      <c r="B11" s="15"/>
      <c r="C11" s="13" t="str">
        <f t="shared" si="0"/>
        <v/>
      </c>
      <c r="D11" s="13" t="str">
        <f t="shared" si="8"/>
        <v>科学技術・イノベーション、国土強靱化施策</v>
      </c>
      <c r="F11" s="18" t="s">
        <v>369</v>
      </c>
      <c r="G11" s="17"/>
      <c r="H11" s="13" t="str">
        <f t="shared" si="1"/>
        <v/>
      </c>
      <c r="I11" s="13" t="str">
        <f t="shared" si="5"/>
        <v>一般会計</v>
      </c>
      <c r="K11" s="14" t="s">
        <v>370</v>
      </c>
      <c r="L11" s="15"/>
      <c r="M11" s="13" t="str">
        <f t="shared" si="2"/>
        <v/>
      </c>
      <c r="N11" s="13" t="str">
        <f t="shared" si="6"/>
        <v>文教及び科学振興</v>
      </c>
      <c r="O11" s="13"/>
      <c r="P11" s="13"/>
      <c r="Q11" s="19"/>
      <c r="T11" s="13"/>
      <c r="W11" s="32" t="s">
        <v>371</v>
      </c>
      <c r="Y11" s="32" t="s">
        <v>372</v>
      </c>
      <c r="Z11" s="32" t="s">
        <v>373</v>
      </c>
      <c r="AA11" s="79" t="s">
        <v>374</v>
      </c>
      <c r="AB11" s="79" t="s">
        <v>375</v>
      </c>
      <c r="AC11" s="31"/>
      <c r="AD11" s="31"/>
      <c r="AE11" s="31"/>
      <c r="AF11" s="30"/>
      <c r="AG11" s="42" t="s">
        <v>376</v>
      </c>
      <c r="AK11" s="42" t="str">
        <f t="shared" si="7"/>
        <v>J</v>
      </c>
    </row>
    <row r="12" spans="1:42" ht="13.5" customHeight="1" x14ac:dyDescent="0.15">
      <c r="A12" s="14" t="s">
        <v>377</v>
      </c>
      <c r="B12" s="15"/>
      <c r="C12" s="13" t="str">
        <f t="shared" ref="C12:C24" si="9">IF(B12="","",A12)</f>
        <v/>
      </c>
      <c r="D12" s="13" t="str">
        <f t="shared" si="8"/>
        <v>科学技術・イノベーション、国土強靱化施策</v>
      </c>
      <c r="F12" s="18" t="s">
        <v>378</v>
      </c>
      <c r="G12" s="17"/>
      <c r="H12" s="13" t="str">
        <f t="shared" si="1"/>
        <v/>
      </c>
      <c r="I12" s="13" t="str">
        <f t="shared" si="5"/>
        <v>一般会計</v>
      </c>
      <c r="K12" s="13"/>
      <c r="L12" s="13"/>
      <c r="O12" s="13"/>
      <c r="P12" s="13"/>
      <c r="Q12" s="19"/>
      <c r="T12" s="13"/>
      <c r="U12" s="29" t="s">
        <v>379</v>
      </c>
      <c r="W12" s="32" t="s">
        <v>380</v>
      </c>
      <c r="Y12" s="32" t="s">
        <v>381</v>
      </c>
      <c r="Z12" s="32" t="s">
        <v>382</v>
      </c>
      <c r="AA12" s="79" t="s">
        <v>383</v>
      </c>
      <c r="AB12" s="79" t="s">
        <v>384</v>
      </c>
      <c r="AC12" s="31"/>
      <c r="AD12" s="31"/>
      <c r="AE12" s="31"/>
      <c r="AF12" s="30"/>
      <c r="AG12" s="42" t="s">
        <v>385</v>
      </c>
      <c r="AK12" s="42" t="str">
        <f t="shared" si="7"/>
        <v>K</v>
      </c>
    </row>
    <row r="13" spans="1:42" ht="13.5" customHeight="1" x14ac:dyDescent="0.15">
      <c r="A13" s="14" t="s">
        <v>386</v>
      </c>
      <c r="B13" s="15"/>
      <c r="C13" s="13" t="str">
        <f t="shared" si="9"/>
        <v/>
      </c>
      <c r="D13" s="13" t="str">
        <f t="shared" si="8"/>
        <v>科学技術・イノベーション、国土強靱化施策</v>
      </c>
      <c r="F13" s="18" t="s">
        <v>387</v>
      </c>
      <c r="G13" s="17"/>
      <c r="H13" s="13" t="str">
        <f t="shared" si="1"/>
        <v/>
      </c>
      <c r="I13" s="13" t="str">
        <f t="shared" si="5"/>
        <v>一般会計</v>
      </c>
      <c r="K13" s="13" t="str">
        <f>N11</f>
        <v>文教及び科学振興</v>
      </c>
      <c r="L13" s="13"/>
      <c r="O13" s="13"/>
      <c r="P13" s="13"/>
      <c r="Q13" s="19"/>
      <c r="T13" s="13"/>
      <c r="U13" s="32" t="s">
        <v>265</v>
      </c>
      <c r="W13" s="32" t="s">
        <v>388</v>
      </c>
      <c r="Y13" s="32" t="s">
        <v>389</v>
      </c>
      <c r="Z13" s="32" t="s">
        <v>390</v>
      </c>
      <c r="AA13" s="79" t="s">
        <v>391</v>
      </c>
      <c r="AB13" s="79" t="s">
        <v>392</v>
      </c>
      <c r="AC13" s="31"/>
      <c r="AD13" s="31"/>
      <c r="AE13" s="31"/>
      <c r="AF13" s="30"/>
      <c r="AG13" s="42" t="s">
        <v>53</v>
      </c>
      <c r="AK13" s="42" t="str">
        <f t="shared" si="7"/>
        <v>L</v>
      </c>
    </row>
    <row r="14" spans="1:42" ht="13.5" customHeight="1" x14ac:dyDescent="0.15">
      <c r="A14" s="14" t="s">
        <v>393</v>
      </c>
      <c r="B14" s="15"/>
      <c r="C14" s="13" t="str">
        <f t="shared" si="9"/>
        <v/>
      </c>
      <c r="D14" s="13" t="str">
        <f t="shared" si="8"/>
        <v>科学技術・イノベーション、国土強靱化施策</v>
      </c>
      <c r="F14" s="18" t="s">
        <v>394</v>
      </c>
      <c r="G14" s="17"/>
      <c r="H14" s="13" t="str">
        <f t="shared" si="1"/>
        <v/>
      </c>
      <c r="I14" s="13" t="str">
        <f t="shared" si="5"/>
        <v>一般会計</v>
      </c>
      <c r="K14" s="13"/>
      <c r="L14" s="13"/>
      <c r="O14" s="13"/>
      <c r="P14" s="13"/>
      <c r="Q14" s="19"/>
      <c r="T14" s="13"/>
      <c r="U14" s="32" t="s">
        <v>395</v>
      </c>
      <c r="W14" s="32" t="s">
        <v>396</v>
      </c>
      <c r="Y14" s="32" t="s">
        <v>397</v>
      </c>
      <c r="Z14" s="32" t="s">
        <v>398</v>
      </c>
      <c r="AA14" s="79" t="s">
        <v>399</v>
      </c>
      <c r="AB14" s="79" t="s">
        <v>400</v>
      </c>
      <c r="AC14" s="31"/>
      <c r="AD14" s="31"/>
      <c r="AE14" s="31"/>
      <c r="AF14" s="30"/>
      <c r="AG14" s="67"/>
      <c r="AK14" s="42" t="str">
        <f t="shared" si="7"/>
        <v>M</v>
      </c>
    </row>
    <row r="15" spans="1:42" ht="13.5" customHeight="1" x14ac:dyDescent="0.15">
      <c r="A15" s="14" t="s">
        <v>401</v>
      </c>
      <c r="B15" s="15"/>
      <c r="C15" s="13" t="str">
        <f t="shared" si="9"/>
        <v/>
      </c>
      <c r="D15" s="13" t="str">
        <f t="shared" si="8"/>
        <v>科学技術・イノベーション、国土強靱化施策</v>
      </c>
      <c r="F15" s="18" t="s">
        <v>402</v>
      </c>
      <c r="G15" s="17"/>
      <c r="H15" s="13" t="str">
        <f t="shared" si="1"/>
        <v/>
      </c>
      <c r="I15" s="13" t="str">
        <f t="shared" si="5"/>
        <v>一般会計</v>
      </c>
      <c r="K15" s="13"/>
      <c r="L15" s="13"/>
      <c r="O15" s="13"/>
      <c r="P15" s="13"/>
      <c r="Q15" s="19"/>
      <c r="T15" s="13"/>
      <c r="U15" s="32" t="s">
        <v>403</v>
      </c>
      <c r="W15" s="32" t="s">
        <v>404</v>
      </c>
      <c r="Y15" s="32" t="s">
        <v>405</v>
      </c>
      <c r="Z15" s="32" t="s">
        <v>406</v>
      </c>
      <c r="AA15" s="79" t="s">
        <v>407</v>
      </c>
      <c r="AB15" s="79" t="s">
        <v>408</v>
      </c>
      <c r="AC15" s="31"/>
      <c r="AD15" s="31"/>
      <c r="AE15" s="31"/>
      <c r="AF15" s="30"/>
      <c r="AG15" s="68"/>
      <c r="AK15" s="42" t="str">
        <f t="shared" si="7"/>
        <v>N</v>
      </c>
    </row>
    <row r="16" spans="1:42" ht="13.5" customHeight="1" x14ac:dyDescent="0.15">
      <c r="A16" s="14" t="s">
        <v>409</v>
      </c>
      <c r="B16" s="15"/>
      <c r="C16" s="13" t="str">
        <f t="shared" si="9"/>
        <v/>
      </c>
      <c r="D16" s="13" t="str">
        <f t="shared" si="8"/>
        <v>科学技術・イノベーション、国土強靱化施策</v>
      </c>
      <c r="F16" s="18" t="s">
        <v>410</v>
      </c>
      <c r="G16" s="17"/>
      <c r="H16" s="13" t="str">
        <f t="shared" si="1"/>
        <v/>
      </c>
      <c r="I16" s="13" t="str">
        <f t="shared" si="5"/>
        <v>一般会計</v>
      </c>
      <c r="K16" s="13"/>
      <c r="L16" s="13"/>
      <c r="O16" s="13"/>
      <c r="P16" s="13"/>
      <c r="Q16" s="19"/>
      <c r="T16" s="13"/>
      <c r="U16" s="32" t="s">
        <v>411</v>
      </c>
      <c r="W16" s="32" t="s">
        <v>412</v>
      </c>
      <c r="Y16" s="32" t="s">
        <v>413</v>
      </c>
      <c r="Z16" s="32" t="s">
        <v>414</v>
      </c>
      <c r="AA16" s="79" t="s">
        <v>415</v>
      </c>
      <c r="AB16" s="79" t="s">
        <v>416</v>
      </c>
      <c r="AC16" s="31"/>
      <c r="AD16" s="31"/>
      <c r="AE16" s="31"/>
      <c r="AF16" s="30"/>
      <c r="AG16" s="68"/>
      <c r="AK16" s="42" t="str">
        <f t="shared" si="7"/>
        <v>O</v>
      </c>
    </row>
    <row r="17" spans="1:37" ht="13.5" customHeight="1" x14ac:dyDescent="0.15">
      <c r="A17" s="14" t="s">
        <v>417</v>
      </c>
      <c r="B17" s="15"/>
      <c r="C17" s="13" t="str">
        <f t="shared" si="9"/>
        <v/>
      </c>
      <c r="D17" s="13" t="str">
        <f t="shared" si="8"/>
        <v>科学技術・イノベーション、国土強靱化施策</v>
      </c>
      <c r="F17" s="18" t="s">
        <v>418</v>
      </c>
      <c r="G17" s="17"/>
      <c r="H17" s="13" t="str">
        <f t="shared" si="1"/>
        <v/>
      </c>
      <c r="I17" s="13" t="str">
        <f t="shared" si="5"/>
        <v>一般会計</v>
      </c>
      <c r="K17" s="13"/>
      <c r="L17" s="13"/>
      <c r="O17" s="13"/>
      <c r="P17" s="13"/>
      <c r="Q17" s="19"/>
      <c r="T17" s="13"/>
      <c r="U17" s="32" t="s">
        <v>419</v>
      </c>
      <c r="W17" s="32" t="s">
        <v>420</v>
      </c>
      <c r="Y17" s="32" t="s">
        <v>421</v>
      </c>
      <c r="Z17" s="32" t="s">
        <v>422</v>
      </c>
      <c r="AA17" s="79" t="s">
        <v>423</v>
      </c>
      <c r="AB17" s="79" t="s">
        <v>424</v>
      </c>
      <c r="AC17" s="31"/>
      <c r="AD17" s="31"/>
      <c r="AE17" s="31"/>
      <c r="AF17" s="30"/>
      <c r="AG17" s="68"/>
      <c r="AK17" s="42" t="str">
        <f t="shared" si="7"/>
        <v>P</v>
      </c>
    </row>
    <row r="18" spans="1:37" ht="13.5" customHeight="1" x14ac:dyDescent="0.15">
      <c r="A18" s="14" t="s">
        <v>425</v>
      </c>
      <c r="B18" s="15"/>
      <c r="C18" s="13" t="str">
        <f t="shared" si="9"/>
        <v/>
      </c>
      <c r="D18" s="13" t="str">
        <f t="shared" si="8"/>
        <v>科学技術・イノベーション、国土強靱化施策</v>
      </c>
      <c r="F18" s="18" t="s">
        <v>426</v>
      </c>
      <c r="G18" s="17"/>
      <c r="H18" s="13" t="str">
        <f t="shared" si="1"/>
        <v/>
      </c>
      <c r="I18" s="13" t="str">
        <f t="shared" si="5"/>
        <v>一般会計</v>
      </c>
      <c r="K18" s="13"/>
      <c r="L18" s="13"/>
      <c r="O18" s="13"/>
      <c r="P18" s="13"/>
      <c r="Q18" s="19"/>
      <c r="T18" s="13"/>
      <c r="U18" s="32" t="s">
        <v>427</v>
      </c>
      <c r="W18" s="32" t="s">
        <v>428</v>
      </c>
      <c r="Y18" s="32" t="s">
        <v>429</v>
      </c>
      <c r="Z18" s="32" t="s">
        <v>430</v>
      </c>
      <c r="AA18" s="79" t="s">
        <v>431</v>
      </c>
      <c r="AB18" s="79" t="s">
        <v>432</v>
      </c>
      <c r="AC18" s="31"/>
      <c r="AD18" s="31"/>
      <c r="AE18" s="31"/>
      <c r="AF18" s="30"/>
      <c r="AK18" s="42" t="str">
        <f t="shared" si="7"/>
        <v>Q</v>
      </c>
    </row>
    <row r="19" spans="1:37" ht="13.5" customHeight="1" x14ac:dyDescent="0.15">
      <c r="A19" s="14" t="s">
        <v>433</v>
      </c>
      <c r="B19" s="15"/>
      <c r="C19" s="13" t="str">
        <f t="shared" si="9"/>
        <v/>
      </c>
      <c r="D19" s="13" t="str">
        <f t="shared" si="8"/>
        <v>科学技術・イノベーション、国土強靱化施策</v>
      </c>
      <c r="F19" s="18" t="s">
        <v>434</v>
      </c>
      <c r="G19" s="17"/>
      <c r="H19" s="13" t="str">
        <f t="shared" si="1"/>
        <v/>
      </c>
      <c r="I19" s="13" t="str">
        <f t="shared" si="5"/>
        <v>一般会計</v>
      </c>
      <c r="K19" s="13"/>
      <c r="L19" s="13"/>
      <c r="O19" s="13"/>
      <c r="P19" s="13"/>
      <c r="Q19" s="19"/>
      <c r="T19" s="13"/>
      <c r="U19" s="32" t="s">
        <v>435</v>
      </c>
      <c r="W19" s="32" t="s">
        <v>436</v>
      </c>
      <c r="Y19" s="32" t="s">
        <v>437</v>
      </c>
      <c r="Z19" s="32" t="s">
        <v>438</v>
      </c>
      <c r="AA19" s="79" t="s">
        <v>439</v>
      </c>
      <c r="AB19" s="79" t="s">
        <v>440</v>
      </c>
      <c r="AC19" s="31"/>
      <c r="AD19" s="31"/>
      <c r="AE19" s="31"/>
      <c r="AF19" s="30"/>
      <c r="AK19" s="42" t="str">
        <f t="shared" si="7"/>
        <v>R</v>
      </c>
    </row>
    <row r="20" spans="1:37" ht="13.5" customHeight="1" x14ac:dyDescent="0.15">
      <c r="A20" s="14" t="s">
        <v>441</v>
      </c>
      <c r="B20" s="15"/>
      <c r="C20" s="13" t="str">
        <f t="shared" si="9"/>
        <v/>
      </c>
      <c r="D20" s="13" t="str">
        <f t="shared" si="8"/>
        <v>科学技術・イノベーション、国土強靱化施策</v>
      </c>
      <c r="F20" s="18" t="s">
        <v>442</v>
      </c>
      <c r="G20" s="17"/>
      <c r="H20" s="13" t="str">
        <f t="shared" si="1"/>
        <v/>
      </c>
      <c r="I20" s="13" t="str">
        <f t="shared" si="5"/>
        <v>一般会計</v>
      </c>
      <c r="K20" s="13"/>
      <c r="L20" s="13"/>
      <c r="O20" s="13"/>
      <c r="P20" s="13"/>
      <c r="Q20" s="19"/>
      <c r="T20" s="13"/>
      <c r="U20" s="32" t="s">
        <v>443</v>
      </c>
      <c r="W20" s="32" t="s">
        <v>444</v>
      </c>
      <c r="Y20" s="32" t="s">
        <v>445</v>
      </c>
      <c r="Z20" s="32" t="s">
        <v>446</v>
      </c>
      <c r="AA20" s="79" t="s">
        <v>447</v>
      </c>
      <c r="AB20" s="79" t="s">
        <v>448</v>
      </c>
      <c r="AC20" s="31"/>
      <c r="AD20" s="31"/>
      <c r="AE20" s="31"/>
      <c r="AF20" s="30"/>
      <c r="AK20" s="42" t="str">
        <f t="shared" si="7"/>
        <v>S</v>
      </c>
    </row>
    <row r="21" spans="1:37" ht="13.5" customHeight="1" x14ac:dyDescent="0.15">
      <c r="A21" s="14" t="s">
        <v>449</v>
      </c>
      <c r="B21" s="15"/>
      <c r="C21" s="13" t="str">
        <f t="shared" si="9"/>
        <v/>
      </c>
      <c r="D21" s="13" t="str">
        <f t="shared" si="8"/>
        <v>科学技術・イノベーション、国土強靱化施策</v>
      </c>
      <c r="F21" s="18" t="s">
        <v>450</v>
      </c>
      <c r="G21" s="17"/>
      <c r="H21" s="13" t="str">
        <f t="shared" si="1"/>
        <v/>
      </c>
      <c r="I21" s="13" t="str">
        <f t="shared" si="5"/>
        <v>一般会計</v>
      </c>
      <c r="K21" s="13"/>
      <c r="L21" s="13"/>
      <c r="O21" s="13"/>
      <c r="P21" s="13"/>
      <c r="Q21" s="19"/>
      <c r="T21" s="13"/>
      <c r="U21" s="32" t="s">
        <v>451</v>
      </c>
      <c r="W21" s="32" t="s">
        <v>452</v>
      </c>
      <c r="Y21" s="32" t="s">
        <v>453</v>
      </c>
      <c r="Z21" s="32" t="s">
        <v>454</v>
      </c>
      <c r="AA21" s="79" t="s">
        <v>455</v>
      </c>
      <c r="AB21" s="79" t="s">
        <v>456</v>
      </c>
      <c r="AC21" s="31"/>
      <c r="AD21" s="31"/>
      <c r="AE21" s="31"/>
      <c r="AF21" s="30"/>
      <c r="AK21" s="42" t="str">
        <f t="shared" si="7"/>
        <v>T</v>
      </c>
    </row>
    <row r="22" spans="1:37" ht="13.5" customHeight="1" x14ac:dyDescent="0.15">
      <c r="A22" s="14" t="s">
        <v>457</v>
      </c>
      <c r="B22" s="15"/>
      <c r="C22" s="13" t="str">
        <f t="shared" si="9"/>
        <v/>
      </c>
      <c r="D22" s="13" t="str">
        <f>IF(C22="",D21,IF(D21&lt;&gt;"",CONCATENATE(D21,"、",C22),C22))</f>
        <v>科学技術・イノベーション、国土強靱化施策</v>
      </c>
      <c r="F22" s="18" t="s">
        <v>458</v>
      </c>
      <c r="G22" s="17"/>
      <c r="H22" s="13" t="str">
        <f t="shared" si="1"/>
        <v/>
      </c>
      <c r="I22" s="13" t="str">
        <f t="shared" si="5"/>
        <v>一般会計</v>
      </c>
      <c r="K22" s="13"/>
      <c r="L22" s="13"/>
      <c r="O22" s="13"/>
      <c r="P22" s="13"/>
      <c r="Q22" s="19"/>
      <c r="T22" s="13"/>
      <c r="U22" s="32" t="s">
        <v>459</v>
      </c>
      <c r="W22" s="32" t="s">
        <v>460</v>
      </c>
      <c r="Y22" s="32" t="s">
        <v>461</v>
      </c>
      <c r="Z22" s="32" t="s">
        <v>462</v>
      </c>
      <c r="AA22" s="79" t="s">
        <v>463</v>
      </c>
      <c r="AB22" s="79" t="s">
        <v>464</v>
      </c>
      <c r="AC22" s="31"/>
      <c r="AD22" s="31"/>
      <c r="AE22" s="31"/>
      <c r="AF22" s="30"/>
      <c r="AK22" s="42" t="str">
        <f t="shared" si="7"/>
        <v>U</v>
      </c>
    </row>
    <row r="23" spans="1:37" ht="13.5" customHeight="1" x14ac:dyDescent="0.15">
      <c r="A23" s="14" t="s">
        <v>465</v>
      </c>
      <c r="B23" s="15"/>
      <c r="C23" s="13" t="str">
        <f t="shared" si="9"/>
        <v/>
      </c>
      <c r="D23" s="13" t="str">
        <f>IF(C23="",D22,IF(D22&lt;&gt;"",CONCATENATE(D22,"、",C23),C23))</f>
        <v>科学技術・イノベーション、国土強靱化施策</v>
      </c>
      <c r="F23" s="18" t="s">
        <v>466</v>
      </c>
      <c r="G23" s="17"/>
      <c r="H23" s="13" t="str">
        <f t="shared" si="1"/>
        <v/>
      </c>
      <c r="I23" s="13" t="str">
        <f t="shared" si="5"/>
        <v>一般会計</v>
      </c>
      <c r="K23" s="13"/>
      <c r="L23" s="13"/>
      <c r="O23" s="13"/>
      <c r="P23" s="13"/>
      <c r="Q23" s="19"/>
      <c r="T23" s="13"/>
      <c r="U23" s="32" t="s">
        <v>467</v>
      </c>
      <c r="W23" s="32" t="s">
        <v>468</v>
      </c>
      <c r="Y23" s="32" t="s">
        <v>469</v>
      </c>
      <c r="Z23" s="32" t="s">
        <v>470</v>
      </c>
      <c r="AA23" s="79" t="s">
        <v>471</v>
      </c>
      <c r="AB23" s="79" t="s">
        <v>472</v>
      </c>
      <c r="AC23" s="31"/>
      <c r="AD23" s="31"/>
      <c r="AE23" s="31"/>
      <c r="AF23" s="30"/>
      <c r="AK23" s="42" t="str">
        <f t="shared" si="7"/>
        <v>V</v>
      </c>
    </row>
    <row r="24" spans="1:37" ht="13.5" customHeight="1" x14ac:dyDescent="0.15">
      <c r="A24" s="74" t="s">
        <v>473</v>
      </c>
      <c r="B24" s="15"/>
      <c r="C24" s="13" t="str">
        <f t="shared" si="9"/>
        <v/>
      </c>
      <c r="D24" s="13" t="str">
        <f>IF(C24="",D23,IF(D23&lt;&gt;"",CONCATENATE(D23,"、",C24),C24))</f>
        <v>科学技術・イノベーション、国土強靱化施策</v>
      </c>
      <c r="F24" s="18" t="s">
        <v>474</v>
      </c>
      <c r="G24" s="17"/>
      <c r="H24" s="13" t="str">
        <f t="shared" si="1"/>
        <v/>
      </c>
      <c r="I24" s="13" t="str">
        <f t="shared" si="5"/>
        <v>一般会計</v>
      </c>
      <c r="K24" s="13"/>
      <c r="L24" s="13"/>
      <c r="O24" s="13"/>
      <c r="P24" s="13"/>
      <c r="Q24" s="19"/>
      <c r="T24" s="13"/>
      <c r="U24" s="32" t="s">
        <v>475</v>
      </c>
      <c r="Y24" s="32" t="s">
        <v>476</v>
      </c>
      <c r="Z24" s="32" t="s">
        <v>477</v>
      </c>
      <c r="AA24" s="79" t="s">
        <v>478</v>
      </c>
      <c r="AB24" s="79" t="s">
        <v>479</v>
      </c>
      <c r="AC24" s="31"/>
      <c r="AD24" s="31"/>
      <c r="AE24" s="31"/>
      <c r="AF24" s="30"/>
      <c r="AK24" s="42" t="str">
        <f>CHAR(CODE(AK23)+1)</f>
        <v>W</v>
      </c>
    </row>
    <row r="25" spans="1:37" ht="13.5" customHeight="1" x14ac:dyDescent="0.15">
      <c r="A25" s="76"/>
      <c r="B25" s="75"/>
      <c r="F25" s="18" t="s">
        <v>480</v>
      </c>
      <c r="G25" s="17"/>
      <c r="H25" s="13" t="str">
        <f t="shared" si="1"/>
        <v/>
      </c>
      <c r="I25" s="13" t="str">
        <f t="shared" si="5"/>
        <v>一般会計</v>
      </c>
      <c r="K25" s="13"/>
      <c r="L25" s="13"/>
      <c r="O25" s="13"/>
      <c r="P25" s="13"/>
      <c r="Q25" s="19"/>
      <c r="T25" s="13"/>
      <c r="U25" s="32" t="s">
        <v>481</v>
      </c>
      <c r="Y25" s="32" t="s">
        <v>482</v>
      </c>
      <c r="Z25" s="32" t="s">
        <v>483</v>
      </c>
      <c r="AA25" s="79" t="s">
        <v>484</v>
      </c>
      <c r="AB25" s="79" t="s">
        <v>485</v>
      </c>
      <c r="AC25" s="31"/>
      <c r="AD25" s="31"/>
      <c r="AE25" s="31"/>
      <c r="AF25" s="30"/>
      <c r="AK25" s="42" t="str">
        <f t="shared" si="7"/>
        <v>X</v>
      </c>
    </row>
    <row r="26" spans="1:37" ht="13.5" customHeight="1" x14ac:dyDescent="0.15">
      <c r="A26" s="73"/>
      <c r="B26" s="72"/>
      <c r="F26" s="18" t="s">
        <v>486</v>
      </c>
      <c r="G26" s="17"/>
      <c r="H26" s="13" t="str">
        <f t="shared" si="1"/>
        <v/>
      </c>
      <c r="I26" s="13" t="str">
        <f t="shared" si="5"/>
        <v>一般会計</v>
      </c>
      <c r="K26" s="13"/>
      <c r="L26" s="13"/>
      <c r="O26" s="13"/>
      <c r="P26" s="13"/>
      <c r="Q26" s="19"/>
      <c r="T26" s="13"/>
      <c r="U26" s="32" t="s">
        <v>487</v>
      </c>
      <c r="Y26" s="32" t="s">
        <v>488</v>
      </c>
      <c r="Z26" s="32" t="s">
        <v>489</v>
      </c>
      <c r="AA26" s="79" t="s">
        <v>490</v>
      </c>
      <c r="AB26" s="79" t="s">
        <v>491</v>
      </c>
      <c r="AC26" s="31"/>
      <c r="AD26" s="31"/>
      <c r="AE26" s="31"/>
      <c r="AF26" s="30"/>
      <c r="AK26" s="42" t="str">
        <f t="shared" si="7"/>
        <v>Y</v>
      </c>
    </row>
    <row r="27" spans="1:37" ht="13.5" customHeight="1" x14ac:dyDescent="0.15">
      <c r="A27" s="13" t="str">
        <f>IF(D24="", "-", D24)</f>
        <v>科学技術・イノベーション、国土強靱化施策</v>
      </c>
      <c r="B27" s="13"/>
      <c r="F27" s="18" t="s">
        <v>492</v>
      </c>
      <c r="G27" s="17"/>
      <c r="H27" s="13" t="str">
        <f t="shared" si="1"/>
        <v/>
      </c>
      <c r="I27" s="13" t="str">
        <f t="shared" si="5"/>
        <v>一般会計</v>
      </c>
      <c r="K27" s="13"/>
      <c r="L27" s="13"/>
      <c r="O27" s="13"/>
      <c r="P27" s="13"/>
      <c r="Q27" s="19"/>
      <c r="T27" s="13"/>
      <c r="U27" s="32" t="s">
        <v>493</v>
      </c>
      <c r="Y27" s="32" t="s">
        <v>494</v>
      </c>
      <c r="Z27" s="32" t="s">
        <v>495</v>
      </c>
      <c r="AA27" s="79" t="s">
        <v>496</v>
      </c>
      <c r="AB27" s="79" t="s">
        <v>497</v>
      </c>
      <c r="AC27" s="31"/>
      <c r="AD27" s="31"/>
      <c r="AE27" s="31"/>
      <c r="AF27" s="30"/>
      <c r="AK27" s="42" t="str">
        <f>CHAR(CODE(AK26)+1)</f>
        <v>Z</v>
      </c>
    </row>
    <row r="28" spans="1:37" ht="13.5" customHeight="1" x14ac:dyDescent="0.15">
      <c r="B28" s="13"/>
      <c r="F28" s="18" t="s">
        <v>498</v>
      </c>
      <c r="G28" s="17"/>
      <c r="H28" s="13" t="str">
        <f t="shared" si="1"/>
        <v/>
      </c>
      <c r="I28" s="13" t="str">
        <f t="shared" si="5"/>
        <v>一般会計</v>
      </c>
      <c r="K28" s="13"/>
      <c r="L28" s="13"/>
      <c r="O28" s="13"/>
      <c r="P28" s="13"/>
      <c r="Q28" s="19"/>
      <c r="T28" s="13"/>
      <c r="U28" s="32" t="s">
        <v>499</v>
      </c>
      <c r="Y28" s="32" t="s">
        <v>500</v>
      </c>
      <c r="Z28" s="32" t="s">
        <v>501</v>
      </c>
      <c r="AA28" s="79" t="s">
        <v>502</v>
      </c>
      <c r="AB28" s="79" t="s">
        <v>503</v>
      </c>
      <c r="AC28" s="31"/>
      <c r="AD28" s="31"/>
      <c r="AE28" s="31"/>
      <c r="AF28" s="30"/>
      <c r="AK28" s="42" t="s">
        <v>504</v>
      </c>
    </row>
    <row r="29" spans="1:37" ht="13.5" customHeight="1" x14ac:dyDescent="0.15">
      <c r="A29" s="13"/>
      <c r="B29" s="13"/>
      <c r="F29" s="18" t="s">
        <v>505</v>
      </c>
      <c r="G29" s="17"/>
      <c r="H29" s="13" t="str">
        <f t="shared" si="1"/>
        <v/>
      </c>
      <c r="I29" s="13" t="str">
        <f t="shared" si="5"/>
        <v>一般会計</v>
      </c>
      <c r="K29" s="13"/>
      <c r="L29" s="13"/>
      <c r="O29" s="13"/>
      <c r="P29" s="13"/>
      <c r="Q29" s="19"/>
      <c r="T29" s="13"/>
      <c r="U29" s="32" t="s">
        <v>506</v>
      </c>
      <c r="Y29" s="32" t="s">
        <v>507</v>
      </c>
      <c r="Z29" s="32" t="s">
        <v>508</v>
      </c>
      <c r="AA29" s="79" t="s">
        <v>509</v>
      </c>
      <c r="AB29" s="79" t="s">
        <v>510</v>
      </c>
      <c r="AC29" s="31"/>
      <c r="AD29" s="31"/>
      <c r="AE29" s="31"/>
      <c r="AF29" s="30"/>
      <c r="AK29" s="42" t="str">
        <f t="shared" si="7"/>
        <v>b</v>
      </c>
    </row>
    <row r="30" spans="1:37" ht="13.5" customHeight="1" x14ac:dyDescent="0.15">
      <c r="A30" s="13"/>
      <c r="B30" s="13"/>
      <c r="F30" s="18" t="s">
        <v>511</v>
      </c>
      <c r="G30" s="17"/>
      <c r="H30" s="13" t="str">
        <f t="shared" si="1"/>
        <v/>
      </c>
      <c r="I30" s="13" t="str">
        <f t="shared" si="5"/>
        <v>一般会計</v>
      </c>
      <c r="K30" s="13"/>
      <c r="L30" s="13"/>
      <c r="O30" s="13"/>
      <c r="P30" s="13"/>
      <c r="Q30" s="19"/>
      <c r="T30" s="13"/>
      <c r="U30" s="32" t="s">
        <v>512</v>
      </c>
      <c r="Y30" s="32" t="s">
        <v>513</v>
      </c>
      <c r="Z30" s="32" t="s">
        <v>514</v>
      </c>
      <c r="AA30" s="79" t="s">
        <v>515</v>
      </c>
      <c r="AB30" s="79" t="s">
        <v>516</v>
      </c>
      <c r="AC30" s="31"/>
      <c r="AD30" s="31"/>
      <c r="AE30" s="31"/>
      <c r="AF30" s="30"/>
      <c r="AK30" s="42" t="str">
        <f t="shared" si="7"/>
        <v>c</v>
      </c>
    </row>
    <row r="31" spans="1:37" ht="13.5" customHeight="1" x14ac:dyDescent="0.15">
      <c r="A31" s="13"/>
      <c r="B31" s="13"/>
      <c r="F31" s="18" t="s">
        <v>517</v>
      </c>
      <c r="G31" s="17"/>
      <c r="H31" s="13" t="str">
        <f t="shared" si="1"/>
        <v/>
      </c>
      <c r="I31" s="13" t="str">
        <f t="shared" si="5"/>
        <v>一般会計</v>
      </c>
      <c r="K31" s="13"/>
      <c r="L31" s="13"/>
      <c r="O31" s="13"/>
      <c r="P31" s="13"/>
      <c r="Q31" s="19"/>
      <c r="T31" s="13"/>
      <c r="U31" s="32" t="s">
        <v>518</v>
      </c>
      <c r="Y31" s="32" t="s">
        <v>519</v>
      </c>
      <c r="Z31" s="32" t="s">
        <v>520</v>
      </c>
      <c r="AA31" s="79" t="s">
        <v>521</v>
      </c>
      <c r="AB31" s="79" t="s">
        <v>522</v>
      </c>
      <c r="AC31" s="31"/>
      <c r="AD31" s="31"/>
      <c r="AE31" s="31"/>
      <c r="AF31" s="30"/>
      <c r="AK31" s="42" t="str">
        <f t="shared" si="7"/>
        <v>d</v>
      </c>
    </row>
    <row r="32" spans="1:37" ht="13.5" customHeight="1" x14ac:dyDescent="0.15">
      <c r="A32" s="13"/>
      <c r="B32" s="13"/>
      <c r="F32" s="18" t="s">
        <v>523</v>
      </c>
      <c r="G32" s="17"/>
      <c r="H32" s="13" t="str">
        <f t="shared" si="1"/>
        <v/>
      </c>
      <c r="I32" s="13" t="str">
        <f t="shared" si="5"/>
        <v>一般会計</v>
      </c>
      <c r="K32" s="13"/>
      <c r="L32" s="13"/>
      <c r="O32" s="13"/>
      <c r="P32" s="13"/>
      <c r="Q32" s="19"/>
      <c r="T32" s="13"/>
      <c r="U32" s="32" t="s">
        <v>524</v>
      </c>
      <c r="Y32" s="32" t="s">
        <v>525</v>
      </c>
      <c r="Z32" s="32" t="s">
        <v>526</v>
      </c>
      <c r="AA32" s="79" t="s">
        <v>527</v>
      </c>
      <c r="AB32" s="79" t="s">
        <v>527</v>
      </c>
      <c r="AC32" s="31"/>
      <c r="AD32" s="31"/>
      <c r="AE32" s="31"/>
      <c r="AF32" s="30"/>
      <c r="AK32" s="42" t="str">
        <f t="shared" si="7"/>
        <v>e</v>
      </c>
    </row>
    <row r="33" spans="1:37" ht="13.5" customHeight="1" x14ac:dyDescent="0.15">
      <c r="A33" s="13"/>
      <c r="B33" s="13"/>
      <c r="F33" s="18" t="s">
        <v>528</v>
      </c>
      <c r="G33" s="17"/>
      <c r="H33" s="13" t="str">
        <f t="shared" si="1"/>
        <v/>
      </c>
      <c r="I33" s="13" t="str">
        <f t="shared" si="5"/>
        <v>一般会計</v>
      </c>
      <c r="K33" s="13"/>
      <c r="L33" s="13"/>
      <c r="O33" s="13"/>
      <c r="P33" s="13"/>
      <c r="Q33" s="19"/>
      <c r="T33" s="13"/>
      <c r="U33" s="32" t="s">
        <v>529</v>
      </c>
      <c r="Y33" s="32" t="s">
        <v>530</v>
      </c>
      <c r="Z33" s="32" t="s">
        <v>531</v>
      </c>
      <c r="AA33" s="61"/>
      <c r="AB33" s="31"/>
      <c r="AC33" s="31"/>
      <c r="AD33" s="31"/>
      <c r="AE33" s="31"/>
      <c r="AF33" s="30"/>
      <c r="AK33" s="42" t="str">
        <f t="shared" si="7"/>
        <v>f</v>
      </c>
    </row>
    <row r="34" spans="1:37" ht="13.5" customHeight="1" x14ac:dyDescent="0.15">
      <c r="A34" s="13"/>
      <c r="B34" s="13"/>
      <c r="F34" s="18" t="s">
        <v>532</v>
      </c>
      <c r="G34" s="17"/>
      <c r="H34" s="13" t="str">
        <f t="shared" si="1"/>
        <v/>
      </c>
      <c r="I34" s="13" t="str">
        <f t="shared" si="5"/>
        <v>一般会計</v>
      </c>
      <c r="K34" s="13"/>
      <c r="L34" s="13"/>
      <c r="O34" s="13"/>
      <c r="P34" s="13"/>
      <c r="Q34" s="19"/>
      <c r="T34" s="13"/>
      <c r="U34" s="32" t="s">
        <v>533</v>
      </c>
      <c r="Y34" s="32" t="s">
        <v>534</v>
      </c>
      <c r="Z34" s="32" t="s">
        <v>535</v>
      </c>
      <c r="AB34" s="31"/>
      <c r="AC34" s="31"/>
      <c r="AD34" s="31"/>
      <c r="AE34" s="31"/>
      <c r="AF34" s="30"/>
      <c r="AK34" s="42" t="str">
        <f t="shared" si="7"/>
        <v>g</v>
      </c>
    </row>
    <row r="35" spans="1:37" ht="13.5" customHeight="1" x14ac:dyDescent="0.15">
      <c r="A35" s="13"/>
      <c r="B35" s="13"/>
      <c r="F35" s="18" t="s">
        <v>536</v>
      </c>
      <c r="G35" s="17"/>
      <c r="H35" s="13" t="str">
        <f t="shared" si="1"/>
        <v/>
      </c>
      <c r="I35" s="13" t="str">
        <f t="shared" si="5"/>
        <v>一般会計</v>
      </c>
      <c r="K35" s="13"/>
      <c r="L35" s="13"/>
      <c r="O35" s="13"/>
      <c r="P35" s="13"/>
      <c r="Q35" s="19"/>
      <c r="T35" s="13"/>
      <c r="Y35" s="32" t="s">
        <v>537</v>
      </c>
      <c r="Z35" s="32" t="s">
        <v>538</v>
      </c>
      <c r="AC35" s="31"/>
      <c r="AF35" s="30"/>
      <c r="AK35" s="42" t="str">
        <f t="shared" si="7"/>
        <v>h</v>
      </c>
    </row>
    <row r="36" spans="1:37" ht="13.5" customHeight="1" x14ac:dyDescent="0.15">
      <c r="A36" s="13"/>
      <c r="B36" s="13"/>
      <c r="F36" s="18" t="s">
        <v>539</v>
      </c>
      <c r="G36" s="17"/>
      <c r="H36" s="13" t="str">
        <f t="shared" si="1"/>
        <v/>
      </c>
      <c r="I36" s="13" t="str">
        <f t="shared" si="5"/>
        <v>一般会計</v>
      </c>
      <c r="K36" s="13"/>
      <c r="L36" s="13"/>
      <c r="O36" s="13"/>
      <c r="P36" s="13"/>
      <c r="Q36" s="19"/>
      <c r="T36" s="13"/>
      <c r="U36" s="32" t="s">
        <v>540</v>
      </c>
      <c r="Y36" s="32" t="s">
        <v>541</v>
      </c>
      <c r="Z36" s="32" t="s">
        <v>542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543</v>
      </c>
      <c r="Z37" s="32" t="s">
        <v>544</v>
      </c>
      <c r="AF37" s="30"/>
      <c r="AK37" s="42" t="str">
        <f t="shared" si="7"/>
        <v>j</v>
      </c>
    </row>
    <row r="38" spans="1:37" x14ac:dyDescent="0.15">
      <c r="A38" s="13"/>
      <c r="B38" s="13"/>
      <c r="F38" s="13"/>
      <c r="G38" s="19"/>
      <c r="K38" s="13"/>
      <c r="L38" s="13"/>
      <c r="O38" s="13"/>
      <c r="P38" s="13"/>
      <c r="Q38" s="19"/>
      <c r="T38" s="13"/>
      <c r="U38" s="32" t="s">
        <v>545</v>
      </c>
      <c r="Y38" s="32" t="s">
        <v>546</v>
      </c>
      <c r="Z38" s="32" t="s">
        <v>547</v>
      </c>
      <c r="AF38" s="30"/>
      <c r="AK38" s="42" t="str">
        <f t="shared" si="7"/>
        <v>k</v>
      </c>
    </row>
    <row r="39" spans="1:37" x14ac:dyDescent="0.15">
      <c r="A39" s="13"/>
      <c r="B39" s="13"/>
      <c r="F39" s="13" t="str">
        <f>I37</f>
        <v>一般会計</v>
      </c>
      <c r="G39" s="19"/>
      <c r="K39" s="13"/>
      <c r="L39" s="13"/>
      <c r="O39" s="13"/>
      <c r="P39" s="13"/>
      <c r="Q39" s="19"/>
      <c r="T39" s="13"/>
      <c r="U39" s="32" t="s">
        <v>548</v>
      </c>
      <c r="Y39" s="32" t="s">
        <v>549</v>
      </c>
      <c r="Z39" s="32" t="s">
        <v>550</v>
      </c>
      <c r="AF39" s="30"/>
      <c r="AK39" s="42" t="str">
        <f t="shared" si="7"/>
        <v>l</v>
      </c>
    </row>
    <row r="40" spans="1:37" x14ac:dyDescent="0.15">
      <c r="A40" s="13"/>
      <c r="B40" s="13"/>
      <c r="F40" s="13"/>
      <c r="G40" s="19"/>
      <c r="K40" s="13"/>
      <c r="L40" s="13"/>
      <c r="O40" s="13"/>
      <c r="P40" s="13"/>
      <c r="Q40" s="19"/>
      <c r="T40" s="13"/>
      <c r="Y40" s="32" t="s">
        <v>551</v>
      </c>
      <c r="Z40" s="32" t="s">
        <v>552</v>
      </c>
      <c r="AF40" s="30"/>
      <c r="AK40" s="42" t="str">
        <f t="shared" si="7"/>
        <v>m</v>
      </c>
    </row>
    <row r="41" spans="1:37" x14ac:dyDescent="0.15">
      <c r="A41" s="13"/>
      <c r="B41" s="13"/>
      <c r="F41" s="13"/>
      <c r="G41" s="19"/>
      <c r="K41" s="13"/>
      <c r="L41" s="13"/>
      <c r="O41" s="13"/>
      <c r="P41" s="13"/>
      <c r="Q41" s="19"/>
      <c r="T41" s="13"/>
      <c r="Y41" s="32" t="s">
        <v>553</v>
      </c>
      <c r="Z41" s="32" t="s">
        <v>554</v>
      </c>
      <c r="AF41" s="30"/>
      <c r="AK41" s="42" t="str">
        <f t="shared" si="7"/>
        <v>n</v>
      </c>
    </row>
    <row r="42" spans="1:37" x14ac:dyDescent="0.15">
      <c r="A42" s="13"/>
      <c r="B42" s="13"/>
      <c r="F42" s="13"/>
      <c r="G42" s="19"/>
      <c r="K42" s="13"/>
      <c r="L42" s="13"/>
      <c r="O42" s="13"/>
      <c r="P42" s="13"/>
      <c r="Q42" s="19"/>
      <c r="T42" s="13"/>
      <c r="Y42" s="32" t="s">
        <v>555</v>
      </c>
      <c r="Z42" s="32" t="s">
        <v>556</v>
      </c>
      <c r="AF42" s="30"/>
      <c r="AK42" s="42" t="str">
        <f t="shared" si="7"/>
        <v>o</v>
      </c>
    </row>
    <row r="43" spans="1:37" x14ac:dyDescent="0.15">
      <c r="A43" s="13"/>
      <c r="B43" s="13"/>
      <c r="F43" s="13"/>
      <c r="G43" s="19"/>
      <c r="K43" s="13"/>
      <c r="L43" s="13"/>
      <c r="O43" s="13"/>
      <c r="P43" s="13"/>
      <c r="Q43" s="19"/>
      <c r="T43" s="13"/>
      <c r="Y43" s="32" t="s">
        <v>557</v>
      </c>
      <c r="Z43" s="32" t="s">
        <v>558</v>
      </c>
      <c r="AF43" s="30"/>
      <c r="AK43" s="42" t="str">
        <f t="shared" si="7"/>
        <v>p</v>
      </c>
    </row>
    <row r="44" spans="1:37" x14ac:dyDescent="0.15">
      <c r="A44" s="13"/>
      <c r="B44" s="13"/>
      <c r="F44" s="13"/>
      <c r="G44" s="19"/>
      <c r="K44" s="13"/>
      <c r="L44" s="13"/>
      <c r="O44" s="13"/>
      <c r="P44" s="13"/>
      <c r="Q44" s="19"/>
      <c r="T44" s="13"/>
      <c r="Y44" s="32" t="s">
        <v>559</v>
      </c>
      <c r="Z44" s="32" t="s">
        <v>560</v>
      </c>
      <c r="AF44" s="30"/>
      <c r="AK44" s="42" t="str">
        <f t="shared" si="7"/>
        <v>q</v>
      </c>
    </row>
    <row r="45" spans="1:37" x14ac:dyDescent="0.15">
      <c r="A45" s="13"/>
      <c r="B45" s="13"/>
      <c r="F45" s="13"/>
      <c r="G45" s="19"/>
      <c r="K45" s="13"/>
      <c r="L45" s="13"/>
      <c r="O45" s="13"/>
      <c r="P45" s="13"/>
      <c r="Q45" s="19"/>
      <c r="T45" s="13"/>
      <c r="Y45" s="32" t="s">
        <v>561</v>
      </c>
      <c r="Z45" s="32" t="s">
        <v>562</v>
      </c>
      <c r="AF45" s="30"/>
      <c r="AK45" s="42" t="str">
        <f t="shared" si="7"/>
        <v>r</v>
      </c>
    </row>
    <row r="46" spans="1:37" x14ac:dyDescent="0.15">
      <c r="A46" s="13"/>
      <c r="B46" s="13"/>
      <c r="F46" s="13"/>
      <c r="G46" s="19"/>
      <c r="K46" s="13"/>
      <c r="L46" s="13"/>
      <c r="O46" s="13"/>
      <c r="P46" s="13"/>
      <c r="Q46" s="19"/>
      <c r="T46" s="13"/>
      <c r="Y46" s="32" t="s">
        <v>563</v>
      </c>
      <c r="Z46" s="32" t="s">
        <v>564</v>
      </c>
      <c r="AF46" s="30"/>
      <c r="AK46" s="42" t="str">
        <f t="shared" si="7"/>
        <v>s</v>
      </c>
    </row>
    <row r="47" spans="1:37" x14ac:dyDescent="0.15">
      <c r="A47" s="13"/>
      <c r="B47" s="13"/>
      <c r="F47" s="13"/>
      <c r="G47" s="19"/>
      <c r="K47" s="13"/>
      <c r="L47" s="13"/>
      <c r="O47" s="13"/>
      <c r="P47" s="13"/>
      <c r="Q47" s="19"/>
      <c r="T47" s="13"/>
      <c r="Y47" s="32" t="s">
        <v>565</v>
      </c>
      <c r="Z47" s="32" t="s">
        <v>566</v>
      </c>
      <c r="AF47" s="30"/>
      <c r="AK47" s="42" t="str">
        <f t="shared" si="7"/>
        <v>t</v>
      </c>
    </row>
    <row r="48" spans="1:37" x14ac:dyDescent="0.15">
      <c r="A48" s="13"/>
      <c r="B48" s="13"/>
      <c r="F48" s="13"/>
      <c r="G48" s="19"/>
      <c r="K48" s="13"/>
      <c r="L48" s="13"/>
      <c r="O48" s="13"/>
      <c r="P48" s="13"/>
      <c r="Q48" s="19"/>
      <c r="T48" s="13"/>
      <c r="Y48" s="32" t="s">
        <v>567</v>
      </c>
      <c r="Z48" s="32" t="s">
        <v>568</v>
      </c>
      <c r="AF48" s="30"/>
      <c r="AK48" s="42" t="str">
        <f t="shared" si="7"/>
        <v>u</v>
      </c>
    </row>
    <row r="49" spans="1:37" x14ac:dyDescent="0.15">
      <c r="A49" s="13"/>
      <c r="B49" s="13"/>
      <c r="F49" s="13"/>
      <c r="G49" s="19"/>
      <c r="K49" s="13"/>
      <c r="L49" s="13"/>
      <c r="O49" s="13"/>
      <c r="P49" s="13"/>
      <c r="Q49" s="19"/>
      <c r="T49" s="13"/>
      <c r="Y49" s="32" t="s">
        <v>569</v>
      </c>
      <c r="Z49" s="32" t="s">
        <v>570</v>
      </c>
      <c r="AF49" s="30"/>
      <c r="AK49" s="42" t="str">
        <f t="shared" si="7"/>
        <v>v</v>
      </c>
    </row>
    <row r="50" spans="1:37" x14ac:dyDescent="0.15">
      <c r="A50" s="13"/>
      <c r="B50" s="13"/>
      <c r="F50" s="13"/>
      <c r="G50" s="19"/>
      <c r="K50" s="13"/>
      <c r="L50" s="13"/>
      <c r="O50" s="13"/>
      <c r="P50" s="13"/>
      <c r="Q50" s="19"/>
      <c r="T50" s="13"/>
      <c r="Y50" s="32" t="s">
        <v>571</v>
      </c>
      <c r="Z50" s="32" t="s">
        <v>572</v>
      </c>
      <c r="AF50" s="30"/>
    </row>
    <row r="51" spans="1:37" x14ac:dyDescent="0.15">
      <c r="A51" s="13"/>
      <c r="B51" s="13"/>
      <c r="F51" s="13"/>
      <c r="G51" s="19"/>
      <c r="K51" s="13"/>
      <c r="L51" s="13"/>
      <c r="O51" s="13"/>
      <c r="P51" s="13"/>
      <c r="Q51" s="19"/>
      <c r="T51" s="13"/>
      <c r="Y51" s="32" t="s">
        <v>573</v>
      </c>
      <c r="Z51" s="32" t="s">
        <v>574</v>
      </c>
      <c r="AF51" s="30"/>
    </row>
    <row r="52" spans="1:37" x14ac:dyDescent="0.15">
      <c r="A52" s="13"/>
      <c r="B52" s="13"/>
      <c r="F52" s="13"/>
      <c r="G52" s="19"/>
      <c r="K52" s="13"/>
      <c r="L52" s="13"/>
      <c r="O52" s="13"/>
      <c r="P52" s="13"/>
      <c r="Q52" s="19"/>
      <c r="T52" s="13"/>
      <c r="Y52" s="32" t="s">
        <v>575</v>
      </c>
      <c r="Z52" s="32" t="s">
        <v>576</v>
      </c>
      <c r="AF52" s="30"/>
    </row>
    <row r="53" spans="1:37" x14ac:dyDescent="0.15">
      <c r="A53" s="13"/>
      <c r="B53" s="13"/>
      <c r="F53" s="13"/>
      <c r="G53" s="19"/>
      <c r="K53" s="13"/>
      <c r="L53" s="13"/>
      <c r="O53" s="13"/>
      <c r="P53" s="13"/>
      <c r="Q53" s="19"/>
      <c r="T53" s="13"/>
      <c r="Y53" s="32" t="s">
        <v>577</v>
      </c>
      <c r="Z53" s="32" t="s">
        <v>578</v>
      </c>
      <c r="AF53" s="30"/>
    </row>
    <row r="54" spans="1:37" x14ac:dyDescent="0.15">
      <c r="A54" s="13"/>
      <c r="B54" s="13"/>
      <c r="F54" s="13"/>
      <c r="G54" s="19"/>
      <c r="K54" s="13"/>
      <c r="L54" s="13"/>
      <c r="O54" s="13"/>
      <c r="P54" s="20"/>
      <c r="Q54" s="19"/>
      <c r="T54" s="13"/>
      <c r="Y54" s="32" t="s">
        <v>579</v>
      </c>
      <c r="Z54" s="32" t="s">
        <v>580</v>
      </c>
      <c r="AF54" s="30"/>
    </row>
    <row r="55" spans="1:37" x14ac:dyDescent="0.15">
      <c r="A55" s="13"/>
      <c r="B55" s="13"/>
      <c r="F55" s="13"/>
      <c r="G55" s="19"/>
      <c r="K55" s="13"/>
      <c r="L55" s="13"/>
      <c r="O55" s="13"/>
      <c r="P55" s="13"/>
      <c r="Q55" s="19"/>
      <c r="T55" s="13"/>
      <c r="Y55" s="32" t="s">
        <v>581</v>
      </c>
      <c r="Z55" s="32" t="s">
        <v>582</v>
      </c>
      <c r="AF55" s="30"/>
    </row>
    <row r="56" spans="1:37" x14ac:dyDescent="0.15">
      <c r="A56" s="13"/>
      <c r="B56" s="13"/>
      <c r="F56" s="13"/>
      <c r="G56" s="19"/>
      <c r="K56" s="13"/>
      <c r="L56" s="13"/>
      <c r="O56" s="13"/>
      <c r="P56" s="13"/>
      <c r="Q56" s="19"/>
      <c r="T56" s="13"/>
      <c r="Y56" s="32" t="s">
        <v>583</v>
      </c>
      <c r="Z56" s="32" t="s">
        <v>584</v>
      </c>
      <c r="AF56" s="30"/>
    </row>
    <row r="57" spans="1:37" x14ac:dyDescent="0.15">
      <c r="A57" s="13"/>
      <c r="B57" s="13"/>
      <c r="F57" s="13"/>
      <c r="G57" s="19"/>
      <c r="K57" s="13"/>
      <c r="L57" s="13"/>
      <c r="O57" s="13"/>
      <c r="P57" s="13"/>
      <c r="Q57" s="19"/>
      <c r="T57" s="13"/>
      <c r="Y57" s="32" t="s">
        <v>585</v>
      </c>
      <c r="Z57" s="32" t="s">
        <v>586</v>
      </c>
      <c r="AF57" s="30"/>
    </row>
    <row r="58" spans="1:37" x14ac:dyDescent="0.15">
      <c r="A58" s="13"/>
      <c r="B58" s="13"/>
      <c r="F58" s="13"/>
      <c r="G58" s="19"/>
      <c r="K58" s="13"/>
      <c r="L58" s="13"/>
      <c r="O58" s="13"/>
      <c r="P58" s="13"/>
      <c r="Q58" s="19"/>
      <c r="T58" s="13"/>
      <c r="Y58" s="32" t="s">
        <v>587</v>
      </c>
      <c r="Z58" s="32" t="s">
        <v>588</v>
      </c>
      <c r="AF58" s="30"/>
    </row>
    <row r="59" spans="1:37" x14ac:dyDescent="0.15">
      <c r="A59" s="13"/>
      <c r="B59" s="13"/>
      <c r="F59" s="13"/>
      <c r="G59" s="19"/>
      <c r="K59" s="13"/>
      <c r="L59" s="13"/>
      <c r="O59" s="13"/>
      <c r="P59" s="13"/>
      <c r="Q59" s="19"/>
      <c r="T59" s="13"/>
      <c r="Y59" s="32" t="s">
        <v>589</v>
      </c>
      <c r="Z59" s="32" t="s">
        <v>590</v>
      </c>
      <c r="AF59" s="30"/>
    </row>
    <row r="60" spans="1:37" x14ac:dyDescent="0.15">
      <c r="A60" s="13"/>
      <c r="B60" s="13"/>
      <c r="F60" s="13"/>
      <c r="G60" s="19"/>
      <c r="K60" s="13"/>
      <c r="L60" s="13"/>
      <c r="O60" s="13"/>
      <c r="P60" s="13"/>
      <c r="Q60" s="19"/>
      <c r="T60" s="13"/>
      <c r="Y60" s="32" t="s">
        <v>591</v>
      </c>
      <c r="Z60" s="32" t="s">
        <v>592</v>
      </c>
      <c r="AF60" s="30"/>
    </row>
    <row r="61" spans="1:37" x14ac:dyDescent="0.15">
      <c r="A61" s="13"/>
      <c r="B61" s="13"/>
      <c r="F61" s="13"/>
      <c r="G61" s="19"/>
      <c r="K61" s="13"/>
      <c r="L61" s="13"/>
      <c r="O61" s="13"/>
      <c r="P61" s="13"/>
      <c r="Q61" s="19"/>
      <c r="T61" s="13"/>
      <c r="Y61" s="32" t="s">
        <v>593</v>
      </c>
      <c r="Z61" s="32" t="s">
        <v>594</v>
      </c>
      <c r="AF61" s="30"/>
    </row>
    <row r="62" spans="1:37" x14ac:dyDescent="0.15">
      <c r="A62" s="13"/>
      <c r="B62" s="13"/>
      <c r="F62" s="13"/>
      <c r="G62" s="19"/>
      <c r="K62" s="13"/>
      <c r="L62" s="13"/>
      <c r="O62" s="13"/>
      <c r="P62" s="13"/>
      <c r="Q62" s="19"/>
      <c r="T62" s="13"/>
      <c r="Y62" s="32" t="s">
        <v>595</v>
      </c>
      <c r="Z62" s="32" t="s">
        <v>596</v>
      </c>
      <c r="AF62" s="30"/>
    </row>
    <row r="63" spans="1:37" x14ac:dyDescent="0.15">
      <c r="A63" s="13"/>
      <c r="B63" s="13"/>
      <c r="F63" s="13"/>
      <c r="G63" s="19"/>
      <c r="K63" s="13"/>
      <c r="L63" s="13"/>
      <c r="O63" s="13"/>
      <c r="P63" s="13"/>
      <c r="Q63" s="19"/>
      <c r="T63" s="13"/>
      <c r="Y63" s="32" t="s">
        <v>597</v>
      </c>
      <c r="Z63" s="32" t="s">
        <v>598</v>
      </c>
      <c r="AF63" s="30"/>
    </row>
    <row r="64" spans="1:37" x14ac:dyDescent="0.15">
      <c r="A64" s="13"/>
      <c r="B64" s="13"/>
      <c r="F64" s="13"/>
      <c r="G64" s="19"/>
      <c r="K64" s="13"/>
      <c r="L64" s="13"/>
      <c r="O64" s="13"/>
      <c r="P64" s="13"/>
      <c r="Q64" s="19"/>
      <c r="T64" s="13"/>
      <c r="Y64" s="32" t="s">
        <v>599</v>
      </c>
      <c r="Z64" s="32" t="s">
        <v>600</v>
      </c>
      <c r="AF64" s="30"/>
    </row>
    <row r="65" spans="1:32" x14ac:dyDescent="0.15">
      <c r="A65" s="13"/>
      <c r="B65" s="13"/>
      <c r="F65" s="13"/>
      <c r="G65" s="19"/>
      <c r="K65" s="13"/>
      <c r="L65" s="13"/>
      <c r="O65" s="13"/>
      <c r="P65" s="13"/>
      <c r="Q65" s="19"/>
      <c r="T65" s="13"/>
      <c r="Y65" s="32" t="s">
        <v>601</v>
      </c>
      <c r="Z65" s="32" t="s">
        <v>602</v>
      </c>
      <c r="AF65" s="30"/>
    </row>
    <row r="66" spans="1:32" x14ac:dyDescent="0.15">
      <c r="A66" s="13"/>
      <c r="B66" s="13"/>
      <c r="F66" s="13"/>
      <c r="G66" s="19"/>
      <c r="K66" s="13"/>
      <c r="L66" s="13"/>
      <c r="O66" s="13"/>
      <c r="P66" s="13"/>
      <c r="Q66" s="19"/>
      <c r="T66" s="13"/>
      <c r="Y66" s="32" t="s">
        <v>603</v>
      </c>
      <c r="Z66" s="32" t="s">
        <v>604</v>
      </c>
      <c r="AF66" s="30"/>
    </row>
    <row r="67" spans="1:32" x14ac:dyDescent="0.15">
      <c r="A67" s="13"/>
      <c r="B67" s="13"/>
      <c r="F67" s="13"/>
      <c r="G67" s="19"/>
      <c r="K67" s="13"/>
      <c r="L67" s="13"/>
      <c r="O67" s="13"/>
      <c r="P67" s="13"/>
      <c r="Q67" s="19"/>
      <c r="T67" s="13"/>
      <c r="Y67" s="32" t="s">
        <v>605</v>
      </c>
      <c r="Z67" s="32" t="s">
        <v>606</v>
      </c>
      <c r="AF67" s="30"/>
    </row>
    <row r="68" spans="1:32" x14ac:dyDescent="0.15">
      <c r="A68" s="13"/>
      <c r="B68" s="13"/>
      <c r="F68" s="13"/>
      <c r="G68" s="19"/>
      <c r="K68" s="13"/>
      <c r="L68" s="13"/>
      <c r="O68" s="13"/>
      <c r="P68" s="13"/>
      <c r="Q68" s="19"/>
      <c r="T68" s="13"/>
      <c r="Y68" s="32" t="s">
        <v>607</v>
      </c>
      <c r="Z68" s="32" t="s">
        <v>608</v>
      </c>
      <c r="AF68" s="30"/>
    </row>
    <row r="69" spans="1:32" x14ac:dyDescent="0.15">
      <c r="A69" s="13"/>
      <c r="B69" s="13"/>
      <c r="F69" s="13"/>
      <c r="G69" s="19"/>
      <c r="K69" s="13"/>
      <c r="L69" s="13"/>
      <c r="O69" s="13"/>
      <c r="P69" s="13"/>
      <c r="Q69" s="19"/>
      <c r="T69" s="13"/>
      <c r="Y69" s="32" t="s">
        <v>609</v>
      </c>
      <c r="Z69" s="32" t="s">
        <v>610</v>
      </c>
      <c r="AF69" s="30"/>
    </row>
    <row r="70" spans="1:32" x14ac:dyDescent="0.15">
      <c r="A70" s="13"/>
      <c r="B70" s="13"/>
      <c r="Y70" s="32" t="s">
        <v>611</v>
      </c>
      <c r="Z70" s="32" t="s">
        <v>612</v>
      </c>
    </row>
    <row r="71" spans="1:32" x14ac:dyDescent="0.15">
      <c r="Y71" s="32" t="s">
        <v>613</v>
      </c>
      <c r="Z71" s="32" t="s">
        <v>614</v>
      </c>
    </row>
    <row r="72" spans="1:32" x14ac:dyDescent="0.15">
      <c r="Y72" s="32" t="s">
        <v>615</v>
      </c>
      <c r="Z72" s="32" t="s">
        <v>616</v>
      </c>
    </row>
    <row r="73" spans="1:32" x14ac:dyDescent="0.15">
      <c r="Y73" s="32" t="s">
        <v>617</v>
      </c>
      <c r="Z73" s="32" t="s">
        <v>618</v>
      </c>
    </row>
    <row r="74" spans="1:32" x14ac:dyDescent="0.15">
      <c r="Y74" s="32" t="s">
        <v>619</v>
      </c>
      <c r="Z74" s="32" t="s">
        <v>620</v>
      </c>
    </row>
    <row r="75" spans="1:32" x14ac:dyDescent="0.15">
      <c r="Y75" s="32" t="s">
        <v>621</v>
      </c>
      <c r="Z75" s="32" t="s">
        <v>622</v>
      </c>
    </row>
    <row r="76" spans="1:32" x14ac:dyDescent="0.15">
      <c r="Y76" s="32" t="s">
        <v>623</v>
      </c>
      <c r="Z76" s="32" t="s">
        <v>624</v>
      </c>
    </row>
    <row r="77" spans="1:32" x14ac:dyDescent="0.15">
      <c r="Y77" s="32" t="s">
        <v>625</v>
      </c>
      <c r="Z77" s="32" t="s">
        <v>626</v>
      </c>
    </row>
    <row r="78" spans="1:32" x14ac:dyDescent="0.15">
      <c r="Y78" s="32" t="s">
        <v>627</v>
      </c>
      <c r="Z78" s="32" t="s">
        <v>628</v>
      </c>
    </row>
    <row r="79" spans="1:32" x14ac:dyDescent="0.15">
      <c r="Y79" s="32" t="s">
        <v>629</v>
      </c>
      <c r="Z79" s="32" t="s">
        <v>630</v>
      </c>
    </row>
    <row r="80" spans="1:32" x14ac:dyDescent="0.15">
      <c r="Y80" s="32" t="s">
        <v>631</v>
      </c>
      <c r="Z80" s="32" t="s">
        <v>632</v>
      </c>
    </row>
    <row r="81" spans="25:26" x14ac:dyDescent="0.15">
      <c r="Y81" s="32" t="s">
        <v>633</v>
      </c>
      <c r="Z81" s="32" t="s">
        <v>634</v>
      </c>
    </row>
    <row r="82" spans="25:26" x14ac:dyDescent="0.15">
      <c r="Y82" s="32" t="s">
        <v>635</v>
      </c>
      <c r="Z82" s="32" t="s">
        <v>636</v>
      </c>
    </row>
    <row r="83" spans="25:26" x14ac:dyDescent="0.15">
      <c r="Y83" s="32" t="s">
        <v>637</v>
      </c>
      <c r="Z83" s="32" t="s">
        <v>638</v>
      </c>
    </row>
    <row r="84" spans="25:26" x14ac:dyDescent="0.15">
      <c r="Y84" s="32" t="s">
        <v>639</v>
      </c>
      <c r="Z84" s="32" t="s">
        <v>640</v>
      </c>
    </row>
    <row r="85" spans="25:26" x14ac:dyDescent="0.15">
      <c r="Y85" s="32" t="s">
        <v>641</v>
      </c>
      <c r="Z85" s="32" t="s">
        <v>642</v>
      </c>
    </row>
    <row r="86" spans="25:26" x14ac:dyDescent="0.15">
      <c r="Y86" s="32" t="s">
        <v>643</v>
      </c>
      <c r="Z86" s="32" t="s">
        <v>644</v>
      </c>
    </row>
    <row r="87" spans="25:26" x14ac:dyDescent="0.15">
      <c r="Y87" s="32" t="s">
        <v>645</v>
      </c>
      <c r="Z87" s="32" t="s">
        <v>646</v>
      </c>
    </row>
    <row r="88" spans="25:26" x14ac:dyDescent="0.15">
      <c r="Y88" s="32" t="s">
        <v>647</v>
      </c>
      <c r="Z88" s="32" t="s">
        <v>648</v>
      </c>
    </row>
    <row r="89" spans="25:26" x14ac:dyDescent="0.15">
      <c r="Y89" s="32" t="s">
        <v>649</v>
      </c>
      <c r="Z89" s="32" t="s">
        <v>650</v>
      </c>
    </row>
    <row r="90" spans="25:26" x14ac:dyDescent="0.15">
      <c r="Y90" s="32" t="s">
        <v>651</v>
      </c>
      <c r="Z90" s="32" t="s">
        <v>652</v>
      </c>
    </row>
    <row r="91" spans="25:26" x14ac:dyDescent="0.15">
      <c r="Y91" s="32" t="s">
        <v>653</v>
      </c>
      <c r="Z91" s="32" t="s">
        <v>654</v>
      </c>
    </row>
    <row r="92" spans="25:26" x14ac:dyDescent="0.15">
      <c r="Y92" s="32" t="s">
        <v>655</v>
      </c>
      <c r="Z92" s="32" t="s">
        <v>656</v>
      </c>
    </row>
    <row r="93" spans="25:26" x14ac:dyDescent="0.15">
      <c r="Y93" s="32" t="s">
        <v>657</v>
      </c>
      <c r="Z93" s="32" t="s">
        <v>658</v>
      </c>
    </row>
    <row r="94" spans="25:26" x14ac:dyDescent="0.15">
      <c r="Y94" s="32" t="s">
        <v>659</v>
      </c>
      <c r="Z94" s="32" t="s">
        <v>660</v>
      </c>
    </row>
    <row r="95" spans="25:26" x14ac:dyDescent="0.15">
      <c r="Y95" s="32" t="s">
        <v>661</v>
      </c>
      <c r="Z95" s="32" t="s">
        <v>662</v>
      </c>
    </row>
    <row r="96" spans="25:26" x14ac:dyDescent="0.15">
      <c r="Y96" s="32" t="s">
        <v>663</v>
      </c>
      <c r="Z96" s="32" t="s">
        <v>268</v>
      </c>
    </row>
    <row r="97" spans="25:26" x14ac:dyDescent="0.15">
      <c r="Y97" s="32" t="s">
        <v>58</v>
      </c>
      <c r="Z97" s="32" t="s">
        <v>282</v>
      </c>
    </row>
    <row r="98" spans="25:26" x14ac:dyDescent="0.15">
      <c r="Y98" s="32" t="s">
        <v>664</v>
      </c>
      <c r="Z98" s="32" t="s">
        <v>296</v>
      </c>
    </row>
    <row r="99" spans="25:26" x14ac:dyDescent="0.15">
      <c r="Y99" s="32" t="s">
        <v>665</v>
      </c>
      <c r="Z99" s="32" t="s">
        <v>309</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2021-08-27T02:06:48Z</dcterms:modified>
  <cp:category/>
  <cp:contentStatus/>
</cp:coreProperties>
</file>