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E5AFD933-3B72-4F0A-895E-74024A827EAB}" xr6:coauthVersionLast="36" xr6:coauthVersionMax="36" xr10:uidLastSave="{00000000-0000-0000-0000-000000000000}"/>
  <bookViews>
    <workbookView xWindow="0" yWindow="0" windowWidth="23040" windowHeight="9090" xr2:uid="{00000000-000D-0000-FFFF-FFFF00000000}"/>
  </bookViews>
  <sheets>
    <sheet name="行政事業レビューシート" sheetId="3" r:id="rId1"/>
    <sheet name="入力規則等" sheetId="4" r:id="rId2"/>
  </sheets>
  <definedNames>
    <definedName name="_xlnm.Print_Area" localSheetId="0">行政事業レビューシート!$A$1:$AY$1110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<sst xmlns="http://schemas.openxmlformats.org/spreadsheetml/2006/main" count="2324" uniqueCount="691">
  <si>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</si>
  <si>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</si>
  <si>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</si>
  <si>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</si>
  <si>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</si>
  <si>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</si>
  <si>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</si>
  <si>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</si>
  <si>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</si>
  <si>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</si>
  <si>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</si>
  <si>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</si>
  <si>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</si>
  <si>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</si>
  <si>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</si>
  <si>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</si>
  <si>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</si>
  <si>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</si>
  <si>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</si>
  <si>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</si>
  <si>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</si>
  <si>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</si>
  <si>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</si>
  <si>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</si>
  <si>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</si>
  <si>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</si>
  <si>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</si>
  <si>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</si>
  <si>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</si>
  <si>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</si>
  <si>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</si>
  <si>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</si>
  <si>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</si>
  <si>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</si>
  <si>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</si>
  <si>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</si>
  <si>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</si>
  <si>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</si>
  <si>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</si>
  <si>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</si>
  <si>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</si>
  <si>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</si>
  <si>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</si>
  <si>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</si>
  <si>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</si>
  <si>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</si>
  <si>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</si>
  <si>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</si>
  <si>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</si>
  <si>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</si>
  <si>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</si>
  <si>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</si>
  <si>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</si>
  <si>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</si>
  <si>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</si>
  <si>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</si>
  <si>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</si>
  <si>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</si>
  <si>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</si>
  <si>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</si>
  <si>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</si>
  <si>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</si>
  <si>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</si>
  <si>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</si>
  <si>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</si>
  <si>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</si>
  <si>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</si>
  <si>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</si>
  <si>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</si>
  <si>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</si>
  <si>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</si>
  <si>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</si>
  <si>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</si>
  <si>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</si>
  <si>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</si>
  <si>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</si>
  <si>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</si>
  <si>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</si>
  <si>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</si>
  <si>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</si>
  <si>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</si>
  <si>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</si>
  <si>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</si>
  <si>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</si>
  <si>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</si>
  <si>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</si>
  <si>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</si>
  <si>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</si>
  <si>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</si>
  <si>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</si>
  <si>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</si>
  <si>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</si>
  <si>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</si>
  <si>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</si>
  <si>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</si>
  <si>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</si>
  <si>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</si>
  <si>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</si>
  <si>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</si>
  <si>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</si>
  <si>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</si>
  <si>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</si>
  <si>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</si>
  <si>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</si>
  <si>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</si>
  <si>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</si>
  <si>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</si>
  <si>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</si>
  <si>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</si>
  <si>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</si>
  <si>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</si>
  <si>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</si>
  <si>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</si>
  <si>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</si>
  <si>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</si>
  <si>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</si>
  <si>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</si>
  <si>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</si>
  <si>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</si>
  <si>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</si>
  <si>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</si>
  <si>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</si>
  <si>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</si>
  <si>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</si>
  <si>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</si>
  <si>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</si>
  <si>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</si>
  <si>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</si>
  <si>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</si>
  <si>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</si>
  <si>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</si>
  <si>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</si>
  <si>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</si>
  <si>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</si>
  <si>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</si>
  <si>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</si>
  <si>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</si>
  <si>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</si>
  <si>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</si>
  <si>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</si>
  <si>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</si>
  <si>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</si>
  <si>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</si>
  <si>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</si>
  <si>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</si>
  <si>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</si>
  <si>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</si>
  <si>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</si>
  <si>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</si>
  <si>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</si>
  <si>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</si>
  <si>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</si>
  <si>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</si>
  <si>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</si>
  <si>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</si>
  <si>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</si>
  <si>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</si>
  <si>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</si>
  <si>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</si>
  <si>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</si>
  <si>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</si>
  <si>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</si>
  <si>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</si>
  <si>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</si>
  <si>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</si>
  <si>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</si>
  <si>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</si>
  <si>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</si>
  <si>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</si>
  <si>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</si>
  <si>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</si>
  <si>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</si>
  <si>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</si>
  <si>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</si>
  <si>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</si>
  <si>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</si>
  <si>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</si>
  <si>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</si>
  <si>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</si>
  <si>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</si>
  <si>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</si>
  <si>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</si>
  <si>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</si>
  <si>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</si>
  <si>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</si>
  <si>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</si>
  <si>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</si>
  <si>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</si>
  <si>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</si>
  <si>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</si>
  <si>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</si>
  <si>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</si>
  <si>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</si>
  <si>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</si>
  <si>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</si>
  <si>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</si>
  <si>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</si>
  <si>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</si>
  <si>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</si>
  <si>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</si>
  <si>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</si>
  <si>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</si>
  <si>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</si>
  <si>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</si>
  <si>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</si>
  <si>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</si>
  <si>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</si>
  <si>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</si>
  <si>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</si>
  <si>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</si>
  <si>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</si>
  <si>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</si>
  <si>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</si>
  <si>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</si>
  <si>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</si>
  <si>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</si>
  <si>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</si>
  <si>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</si>
  <si>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</si>
  <si>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</si>
  <si>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</si>
  <si>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</si>
  <si>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</si>
  <si>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</si>
  <si>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</si>
  <si>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</si>
  <si>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</si>
  <si>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</si>
  <si>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</si>
  <si>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</si>
  <si>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</si>
  <si>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</si>
  <si>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</si>
  <si>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</si>
  <si>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</si>
  <si>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</si>
  <si>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</si>
  <si>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</si>
  <si>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</si>
  <si>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</si>
  <si>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</si>
  <si>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</si>
  <si>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</si>
  <si>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</si>
  <si>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</si>
  <si>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</si>
  <si>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</si>
  <si>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</si>
  <si>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</si>
  <si>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</si>
  <si>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</si>
  <si>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</si>
  <si>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</si>
  <si>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</si>
  <si>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</si>
  <si>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</si>
  <si>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</si>
  <si>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</si>
  <si>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</si>
  <si>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</si>
  <si>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</si>
  <si>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</si>
  <si>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</si>
  <si>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</si>
  <si>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</si>
  <si>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</si>
  <si>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</si>
  <si>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</si>
  <si>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</si>
  <si>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</si>
  <si>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</si>
  <si>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</si>
  <si>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</si>
  <si>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</si>
  <si>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</si>
  <si>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</si>
  <si>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</si>
  <si>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</si>
  <si>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</si>
  <si>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</si>
  <si>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</si>
  <si>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</si>
  <si>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</si>
  <si>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</si>
  <si>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</si>
  <si>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</si>
  <si>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</si>
  <si>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</si>
  <si>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</si>
  <si>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</si>
  <si>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</si>
  <si>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</si>
  <si>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</si>
  <si>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</si>
  <si>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</si>
  <si>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</si>
  <si>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</si>
  <si>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</si>
  <si>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</si>
  <si>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</si>
  <si>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</si>
  <si>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</si>
  <si>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</si>
  <si>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</si>
  <si>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</si>
  <si>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</si>
  <si>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</si>
  <si>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</si>
  <si>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</si>
  <si>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</si>
  <si>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</si>
  <si>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</si>
  <si>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</si>
  <si>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</si>
  <si>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</si>
  <si>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</si>
  <si>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</si>
  <si>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</si>
  <si>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</si>
  <si>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</si>
  <si>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</si>
  <si>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</si>
  <si>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</si>
  <si>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</si>
  <si>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</si>
  <si>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</si>
  <si>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</si>
  <si>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</si>
  <si>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</si>
  <si>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</si>
  <si>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</si>
  <si>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</si>
  <si>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</si>
  <si>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</si>
  <si>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</si>
  <si>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</si>
  <si>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</si>
  <si>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</si>
  <si>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</si>
  <si>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</si>
  <si>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</si>
  <si>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</si>
  <si>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</si>
  <si>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</si>
  <si>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</si>
  <si>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</si>
  <si>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</si>
  <si>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</si>
  <si>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</si>
  <si>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</si>
  <si>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</si>
  <si>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</si>
  <si>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</si>
  <si>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</si>
  <si>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</si>
  <si>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</si>
  <si>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</si>
  <si>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</si>
  <si>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</si>
  <si>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</si>
  <si>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</si>
  <si>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</si>
  <si>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</si>
  <si>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</si>
  <si>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</si>
  <si>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</si>
  <si>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</si>
  <si>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</si>
  <si>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</si>
  <si>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</si>
  <si>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</si>
  <si>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</si>
  <si>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</si>
  <si>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</si>
  <si>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</si>
  <si>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</si>
  <si>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</si>
  <si>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</si>
  <si>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</si>
  <si>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</si>
  <si>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</si>
  <si>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</si>
  <si>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</si>
  <si>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</si>
  <si>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</si>
  <si>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</si>
  <si>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</si>
  <si>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</si>
  <si>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</si>
  <si>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</si>
  <si>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</si>
  <si>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</si>
  <si>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</si>
  <si>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</si>
  <si>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</si>
  <si>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</si>
  <si>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</si>
  <si>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</si>
  <si>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</si>
  <si>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</si>
  <si>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</si>
  <si>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</si>
  <si>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</si>
  <si>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</si>
  <si>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</si>
  <si>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</si>
  <si>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</si>
  <si>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</si>
  <si>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</si>
  <si>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</si>
  <si>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</si>
  <si>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</si>
  <si>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</si>
  <si>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</si>
  <si>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</si>
  <si>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</si>
  <si>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</si>
  <si>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</si>
  <si>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</si>
  <si>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</si>
  <si>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</si>
  <si>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</si>
  <si>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</si>
  <si>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</si>
  <si>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</si>
  <si>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</si>
  <si>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</si>
  <si>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</si>
  <si>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</si>
  <si>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</si>
  <si>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</si>
  <si>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</si>
  <si>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</si>
  <si>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</si>
  <si>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</si>
  <si>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</si>
  <si>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</si>
  <si>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</si>
  <si>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</si>
  <si>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</si>
  <si>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</si>
  <si>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</si>
  <si>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</si>
  <si>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</si>
  <si>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</si>
  <si>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</si>
  <si>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</si>
  <si>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</si>
  <si>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</si>
  <si>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</si>
  <si>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</si>
  <si>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</si>
  <si>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</si>
  <si>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</si>
  <si>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</si>
  <si>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</si>
  <si>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</si>
  <si>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</si>
  <si>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</si>
  <si>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</si>
  <si>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</si>
  <si>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</si>
  <si>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</si>
  <si>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</si>
  <si>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</si>
  <si>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</si>
  <si>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</si>
  <si>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</si>
  <si>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</si>
  <si>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</si>
  <si>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</si>
  <si>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</si>
  <si>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</si>
  <si>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</si>
  <si>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</si>
  <si>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</si>
  <si>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</si>
  <si>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</si>
  <si>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</si>
  <si>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</si>
  <si>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</si>
  <si>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</si>
  <si>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</si>
  <si>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</si>
  <si>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</si>
  <si>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</si>
  <si>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</si>
  <si>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</si>
  <si>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</si>
  <si>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</si>
  <si>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</si>
  <si>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</si>
  <si>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</si>
  <si>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</si>
  <si>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</si>
  <si>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</si>
  <si>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</si>
  <si>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</si>
  <si>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</si>
  <si>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</si>
  <si>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</si>
  <si>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</si>
  <si>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</si>
  <si>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</si>
  <si>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</si>
  <si>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</si>
  <si>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</si>
  <si>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</si>
  <si>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</si>
  <si>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</si>
  <si>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</si>
  <si>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</si>
  <si>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</si>
  <si>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</si>
  <si>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</si>
  <si>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</si>
  <si>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</si>
  <si>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</si>
  <si>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</si>
  <si>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</si>
  <si>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</si>
  <si>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</si>
  <si>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</si>
  <si>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</si>
  <si>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</si>
  <si>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</si>
  <si>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</si>
  <si>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</si>
  <si>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</si>
  <si>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</si>
  <si>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</si>
  <si>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</si>
  <si>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</si>
  <si>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</si>
  <si>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</si>
  <si>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</si>
  <si>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</si>
  <si>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</si>
  <si>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</si>
  <si>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</si>
  <si>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</si>
  <si>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</si>
  <si>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</si>
  <si>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</si>
  <si>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</si>
  <si>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</si>
  <si>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</si>
  <si>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</si>
  <si>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</si>
  <si>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</si>
  <si>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</si>
  <si>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</si>
  <si>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</si>
  <si>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</si>
  <si>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</si>
  <si>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</si>
  <si>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</si>
  <si>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</si>
  <si>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</si>
  <si>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</si>
  <si>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</si>
  <si>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</si>
  <si>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</si>
  <si>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</si>
  <si>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</si>
  <si>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</si>
  <si>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</si>
  <si>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</si>
  <si>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</si>
  <si>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</si>
  <si>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</si>
  <si>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</si>
  <si>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</si>
  <si>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</si>
  <si>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</si>
  <si>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</si>
  <si>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</si>
  <si>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</si>
  <si>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</si>
  <si>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</si>
  <si>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</si>
  <si>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</si>
  <si>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</si>
  <si>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</si>
  <si>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</si>
  <si>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</si>
  <si>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</si>
  <si>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</si>
  <si>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</si>
  <si>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</si>
  <si>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</si>
  <si>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</si>
  <si>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</si>
  <si>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</si>
  <si>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</si>
  <si>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</si>
  <si>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</si>
  <si>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</si>
  <si>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</si>
  <si>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</si>
  <si>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</si>
  <si>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</si>
  <si>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</si>
  <si>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</si>
  <si>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</si>
  <si>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</si>
  <si>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</si>
  <si>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</si>
  <si>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</si>
  <si>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</si>
  <si>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</si>
  <si>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</si>
  <si>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</si>
  <si>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</si>
  <si>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</si>
  <si>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</si>
  <si>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</si>
  <si>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</si>
  <si>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</si>
  <si>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</si>
  <si>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</si>
  <si>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</si>
  <si>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</si>
  <si>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</si>
  <si>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</si>
  <si>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</si>
  <si>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</si>
  <si>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</si>
  <si>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</si>
  <si>
    <t>室長　勝又 済
室長　新階　寛恭</t>
  </si>
  <si>
    <t>令和2年度</t>
  </si>
  <si>
    <t>令和4年度</t>
  </si>
  <si>
    <t>都市研究部　都市開発研究室
　　　　　　　   都市施設研究室</t>
  </si>
  <si>
    <t>-</t>
  </si>
  <si>
    <t>都市の抱える諸問題の解決に向けて、地方公共団体がIoT等新技術の活用（スマートシティ化）による主要な都市問題解決の方向性について検討する際の支援を目的として、都市の諸問題（ニーズ）の解決に対応可能な新技術（シーズ）の体系的整理と、新技術の活用による主要な都市問題解決効果に係る計画評価手法※の開発を行う。（※今後の技術的展開に応じて随時バージョンアップを実施）</t>
  </si>
  <si>
    <t>本事業は、１）国内外のスマートシティの先進事例に係る実態調査、２）都市の諸問題解決に活用可能な新技術の体系的整理、３）新技術活用による主要な都市問題解決効果に係る計画評価手法の開発、の３つの中課題で構成される。
１）では、国内外のスマートシティの先進事例について、新技術活用による都市問題解決効果と評価手法に重点を置きつつ最新の実態調査を行い、データベースを作成する。２）では、先進事例や地方公共団体及びIoT関連企業等への実態調査を踏まえ、都市問題（ニーズ）と問題解決のために活用可能性の高い新技術（シーズ）の対応付け、必要なデータやインフラ等の諸条件、新技術活用の方向性・手順等を体系的に整理する。３）では、先進事例における新技術活用による都市問題解決効果や評価手法・指標等の分析結果（原単位の算出等）を用いて、人口・都市構造等の都市特性に応じた新技術による主要な都市問題解決効果に係る計画評価手法を開発する。</t>
  </si>
  <si>
    <t>試験研究費</t>
  </si>
  <si>
    <t>職員旅費</t>
  </si>
  <si>
    <t>令和４年度までに、新技術活用による主要な都市問題解決効果に係る簡易計画評価シート１本、及び同評価マニュアルを１本作成する。</t>
  </si>
  <si>
    <t>新技術活用による主要な都市問題解決効果に係る簡易計画評価シート、及び同評価マニュアルの作成数</t>
  </si>
  <si>
    <t>本</t>
  </si>
  <si>
    <t>国土技術政策総合研究所調べ</t>
  </si>
  <si>
    <t>スマートシティ推進支援のための主要な都市問題解決に係る計画評価技術の開発に関する研究項目の終了件数</t>
  </si>
  <si>
    <t>件</t>
  </si>
  <si>
    <t>執行額（百万円）／　スマートシティ推進支援のための主要な都市問題解決に係る計画評価技術の開発に関する研究項目　　　　</t>
    <phoneticPr fontId="5"/>
  </si>
  <si>
    <t>百万円/件</t>
  </si>
  <si>
    <t>11 ICTの利活用及び技術研究開発の推進</t>
  </si>
  <si>
    <t>41 技術研究開発を推進する</t>
  </si>
  <si>
    <t>目標を達成した技術研究開発課題の割合</t>
  </si>
  <si>
    <t>－</t>
  </si>
  <si>
    <t>○</t>
  </si>
  <si>
    <t>A.株式会社日建設計総合研究所</t>
    <phoneticPr fontId="5"/>
  </si>
  <si>
    <t>役務費</t>
  </si>
  <si>
    <t>スマートシティにおける都市問題解決効果の評価手法等に関する調査業務</t>
  </si>
  <si>
    <t>株式会社日建設計総合研究所</t>
  </si>
  <si>
    <t>小学校の将来児童数推計プログラム作成業務</t>
  </si>
  <si>
    <t>日本工営株式会社</t>
  </si>
  <si>
    <t>-</t>
    <phoneticPr fontId="5"/>
  </si>
  <si>
    <t>国土交通省</t>
    <phoneticPr fontId="5"/>
  </si>
  <si>
    <t>新32</t>
    <phoneticPr fontId="5"/>
  </si>
  <si>
    <t>B.</t>
    <phoneticPr fontId="5"/>
  </si>
  <si>
    <t>百万円未満</t>
    <rPh sb="0" eb="1">
      <t>ヒャク</t>
    </rPh>
    <rPh sb="1" eb="3">
      <t>マンエン</t>
    </rPh>
    <rPh sb="3" eb="5">
      <t>ミマン</t>
    </rPh>
    <phoneticPr fontId="5"/>
  </si>
  <si>
    <t>国土交通省が実施している技術研究開発課題を効果的・効率的に推進することに資する。</t>
  </si>
  <si>
    <t>無</t>
  </si>
  <si>
    <t>‐</t>
  </si>
  <si>
    <t>入札、契約手続きの透明性、競争性の確保に努めている。</t>
    <phoneticPr fontId="5"/>
  </si>
  <si>
    <t>業務において企画競争により成果、コストを精査し、単位当たりコスト等の最適化を図っている。</t>
  </si>
  <si>
    <t>事業目的に即したものを適正に執行している。</t>
  </si>
  <si>
    <t xml:space="preserve">研究計画に従って進めており、順調に進捗している。                 </t>
  </si>
  <si>
    <t xml:space="preserve">当初見込み通りの活動実績をあげている。                </t>
  </si>
  <si>
    <t>引き続き、技術提案が必要となる業務発注に際しては、所内審査、第三者機関である技術提案審査委員会による審査を行うとともに、企画競争により的確な予算の執行に努める。</t>
    <rPh sb="0" eb="1">
      <t>ヒ</t>
    </rPh>
    <rPh sb="2" eb="3">
      <t>ツヅ</t>
    </rPh>
    <phoneticPr fontId="5"/>
  </si>
  <si>
    <t>・本事業は、都市が抱える諸問題の解決と持続可能な都市の実現に向けたスマートシティ化の方向性や妥当性について、地方公共団体が容易に判断できるよう技術開発を行うものであり、先進的な技術に対して国が中立的な観点で評価技術を開発する必要があることから、国土技術政策総合研究所において実施すべきと評価された。
・発注にあたっては、企画競争の実施により、透明性、競争性の確保に努めた。</t>
    <rPh sb="160" eb="162">
      <t>キカク</t>
    </rPh>
    <rPh sb="162" eb="164">
      <t>キョウソウ</t>
    </rPh>
    <rPh sb="165" eb="167">
      <t>ジッシ</t>
    </rPh>
    <phoneticPr fontId="5"/>
  </si>
  <si>
    <t>本事業は、地方公共団体がIoT等新技術の活用（スマートシティ化）による主要な都市問題解決の方向性を検討する際の計画評価技術等を開発することにより、スマートシティの推進を支援し、生産性向上、市民の生活利便性の向上、行政コストの削減等、都市問題の解決に寄与するものである。</t>
    <rPh sb="0" eb="1">
      <t>ホン</t>
    </rPh>
    <rPh sb="1" eb="3">
      <t>ジギョウ</t>
    </rPh>
    <phoneticPr fontId="5"/>
  </si>
  <si>
    <t>スマートシティ関連事業の採択や進捗管理を行う場合等において、統一的な評価手法（KPI）が必要となる。そのためには、高度で先進的な新技術について、国の研究機関が、公平・中立的な観点から評価手法を開発する必要がある。</t>
    <phoneticPr fontId="5"/>
  </si>
  <si>
    <t>経済財政運営と改革の基本方針2020、成長戦略フォローアップ、規制改革実施計画、統合イノベーション戦略2020、まち・ひと・しごと創生基本方針2020（以上、令和2年7月17日閣議決定）、第６期科学技術・イノベーション基本計画（令和3年3月26日閣議決定）</t>
    <rPh sb="76" eb="78">
      <t>イジョウ</t>
    </rPh>
    <phoneticPr fontId="5"/>
  </si>
  <si>
    <t>本事業は、「経済財政運営と改革の基本方針2020」等各種国の方針で求められているスマートシティの実現に向けた取り組みの加速化に対応するため、地方公共団体がスマートシティ化による主要な都市問題解決の方向性について検討する際の支援技術を開発する、優先度の高い事業である。</t>
    <rPh sb="1" eb="3">
      <t>ジギョウ</t>
    </rPh>
    <rPh sb="25" eb="26">
      <t>トウ</t>
    </rPh>
    <rPh sb="27" eb="28">
      <t>クニ</t>
    </rPh>
    <rPh sb="29" eb="31">
      <t>ホウシン</t>
    </rPh>
    <rPh sb="121" eb="124">
      <t>ユウセンド</t>
    </rPh>
    <rPh sb="125" eb="126">
      <t>タカ</t>
    </rPh>
    <rPh sb="127" eb="129">
      <t>ジギョウ</t>
    </rPh>
    <phoneticPr fontId="5"/>
  </si>
  <si>
    <t>研究実施に必要なスマートシティの事例情報について本省より提供を受けるなど、効率化を図っている。また、業者等との打ち合わせをWeb会議で実施することにより旅費交通費を削減するなど、コスト削減を図っている。</t>
    <rPh sb="0" eb="2">
      <t>ケンキュウ</t>
    </rPh>
    <rPh sb="2" eb="4">
      <t>ジッシ</t>
    </rPh>
    <rPh sb="5" eb="7">
      <t>ヒツヨウ</t>
    </rPh>
    <rPh sb="16" eb="18">
      <t>ジレイ</t>
    </rPh>
    <rPh sb="18" eb="20">
      <t>ジョウホウ</t>
    </rPh>
    <rPh sb="24" eb="26">
      <t>ホンショウ</t>
    </rPh>
    <rPh sb="28" eb="30">
      <t>テイキョウ</t>
    </rPh>
    <rPh sb="31" eb="32">
      <t>ウ</t>
    </rPh>
    <rPh sb="50" eb="52">
      <t>ギョウシャ</t>
    </rPh>
    <rPh sb="52" eb="53">
      <t>トウ</t>
    </rPh>
    <rPh sb="55" eb="56">
      <t>ウ</t>
    </rPh>
    <rPh sb="57" eb="58">
      <t>ア</t>
    </rPh>
    <rPh sb="64" eb="66">
      <t>カイギ</t>
    </rPh>
    <rPh sb="67" eb="69">
      <t>ジッシ</t>
    </rPh>
    <rPh sb="76" eb="78">
      <t>リョヒ</t>
    </rPh>
    <rPh sb="78" eb="81">
      <t>コウツウヒ</t>
    </rPh>
    <rPh sb="82" eb="84">
      <t>サクゲン</t>
    </rPh>
    <rPh sb="92" eb="94">
      <t>サクゲン</t>
    </rPh>
    <rPh sb="95" eb="96">
      <t>ハカ</t>
    </rPh>
    <phoneticPr fontId="5"/>
  </si>
  <si>
    <t>-</t>
    <phoneticPr fontId="5"/>
  </si>
  <si>
    <t>国交</t>
    <rPh sb="0" eb="2">
      <t>コッコウ</t>
    </rPh>
    <phoneticPr fontId="5"/>
  </si>
  <si>
    <t>随意契約
（企画競争）</t>
    <phoneticPr fontId="5"/>
  </si>
  <si>
    <t>随意契約
（少額）</t>
    <phoneticPr fontId="5"/>
  </si>
  <si>
    <t>-</t>
    <phoneticPr fontId="5"/>
  </si>
  <si>
    <t>10百万円/4</t>
    <rPh sb="4" eb="5">
      <t>エン</t>
    </rPh>
    <phoneticPr fontId="5"/>
  </si>
  <si>
    <t>11百万円/5</t>
    <rPh sb="2" eb="5">
      <t>ヒャクマンエン</t>
    </rPh>
    <phoneticPr fontId="5"/>
  </si>
  <si>
    <t>-</t>
    <phoneticPr fontId="5"/>
  </si>
  <si>
    <t>スマートシティ推進支援のための主要な都市問題解決に係る計画評価技術の開発</t>
    <phoneticPr fontId="5"/>
  </si>
  <si>
    <t>書面の審査においては特段の問題は見受けられない。成果が社会的に役立つものとなるよう一層の尽力をお願いしたい。</t>
    <rPh sb="0" eb="2">
      <t>ショメン</t>
    </rPh>
    <rPh sb="3" eb="5">
      <t>シンサ</t>
    </rPh>
    <rPh sb="10" eb="12">
      <t>トクダン</t>
    </rPh>
    <rPh sb="13" eb="15">
      <t>モンダイ</t>
    </rPh>
    <rPh sb="16" eb="18">
      <t>ミウ</t>
    </rPh>
    <rPh sb="24" eb="26">
      <t>セイカ</t>
    </rPh>
    <rPh sb="27" eb="30">
      <t>シャカイテキ</t>
    </rPh>
    <rPh sb="31" eb="33">
      <t>ヤクダ</t>
    </rPh>
    <rPh sb="41" eb="43">
      <t>イッソウ</t>
    </rPh>
    <rPh sb="44" eb="46">
      <t>ジンリョク</t>
    </rPh>
    <rPh sb="48" eb="49">
      <t>ネガ</t>
    </rPh>
    <phoneticPr fontId="5"/>
  </si>
  <si>
    <t>外部有識者の所見も踏まえ、効果的・効率的な事業の執行に努め、着実な成果が上げられるよう取り組まれたい。</t>
    <phoneticPr fontId="5"/>
  </si>
  <si>
    <t>引き続き、効果的・効率的な事業の執行に努め、社会的に役立つ成果を着実に上げられるよう取り組んでまいりたい。</t>
    <rPh sb="0" eb="1">
      <t>ヒ</t>
    </rPh>
    <rPh sb="2" eb="3">
      <t>ツヅ</t>
    </rPh>
    <rPh sb="5" eb="7">
      <t>コウカ</t>
    </rPh>
    <rPh sb="7" eb="8">
      <t>テキ</t>
    </rPh>
    <rPh sb="9" eb="11">
      <t>コウリツ</t>
    </rPh>
    <rPh sb="11" eb="12">
      <t>テキ</t>
    </rPh>
    <rPh sb="13" eb="15">
      <t>ジギョウ</t>
    </rPh>
    <rPh sb="16" eb="18">
      <t>シッコウ</t>
    </rPh>
    <rPh sb="19" eb="20">
      <t>ツト</t>
    </rPh>
    <rPh sb="22" eb="24">
      <t>シャカイ</t>
    </rPh>
    <rPh sb="24" eb="25">
      <t>テキ</t>
    </rPh>
    <rPh sb="26" eb="28">
      <t>ヤクダ</t>
    </rPh>
    <rPh sb="29" eb="31">
      <t>セイカ</t>
    </rPh>
    <rPh sb="32" eb="34">
      <t>チャクジツ</t>
    </rPh>
    <rPh sb="35" eb="36">
      <t>ア</t>
    </rPh>
    <rPh sb="42" eb="43">
      <t>ト</t>
    </rPh>
    <rPh sb="44" eb="45">
      <t>ク</t>
    </rPh>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</si>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</sst>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23853</xdr:colOff>
      <xdr:row>757</xdr:row>
      <xdr:rowOff>332348</xdr:rowOff>
    </xdr:from>
    <xdr:to>
      <xdr:col>33</xdr:col>
      <xdr:colOff>40069</xdr:colOff>
      <xdr:row>764</xdr:row>
      <xdr:rowOff>242256</xdr:rowOff>
    </xdr:to>
    <xdr:grpSp>
      <xdr:nvGrpSpPr>
        <xdr:cNvPr id="14" name="契約方式２線">
          <a:extLst>
            <a:ext uri="{FF2B5EF4-FFF2-40B4-BE49-F238E27FC236}">
              <a16:creationId xmlns:a16="http://schemas.microsoft.com/office/drawing/2014/main" id="{E8EF563E-7DEC-4B5D-A897-6D12FDA14A42}"/>
            </a:ext>
          </a:extLst>
        </xdr:cNvPr>
        <xdr:cNvGrpSpPr/>
      </xdr:nvGrpSpPr>
      <xdr:grpSpPr>
        <a:xfrm>
          <a:off x="3224253" y="42832898"/>
          <a:ext cx="3416641" cy="2376883"/>
          <a:chOff x="3354265" y="236000925"/>
          <a:chExt cx="3413465" cy="2378455"/>
        </a:xfrm>
      </xdr:grpSpPr>
      <xdr:cxnSp macro="">
        <xdr:nvCxnSpPr>
          <xdr:cNvPr id="15" name="直線コネクタ 14">
            <a:extLst>
              <a:ext uri="{FF2B5EF4-FFF2-40B4-BE49-F238E27FC236}">
                <a16:creationId xmlns:a16="http://schemas.microsoft.com/office/drawing/2014/main" id="{7301A25B-79F8-49D8-B7A7-45426575EDD9}"/>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25CBEE9F-171C-4F11-9F35-F25A1D6083FB}"/>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182366</xdr:colOff>
      <xdr:row>764</xdr:row>
      <xdr:rowOff>610178</xdr:rowOff>
    </xdr:from>
    <xdr:ext cx="3013362" cy="710833"/>
    <xdr:sp macro="" textlink="">
      <xdr:nvSpPr>
        <xdr:cNvPr id="17" name="契約方式２大かっこ">
          <a:extLst>
            <a:ext uri="{FF2B5EF4-FFF2-40B4-BE49-F238E27FC236}">
              <a16:creationId xmlns:a16="http://schemas.microsoft.com/office/drawing/2014/main" id="{116A51EB-18AA-446A-B2DB-B9ABDE814B20}"/>
            </a:ext>
          </a:extLst>
        </xdr:cNvPr>
        <xdr:cNvSpPr/>
      </xdr:nvSpPr>
      <xdr:spPr>
        <a:xfrm>
          <a:off x="6109033" y="44732095"/>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・地域の人口動態を踏まえた小学校再編等のスマートプランニングに資する将来児童数推計プログラムの作成</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110372</xdr:colOff>
      <xdr:row>763</xdr:row>
      <xdr:rowOff>220146</xdr:rowOff>
    </xdr:from>
    <xdr:to>
      <xdr:col>46</xdr:col>
      <xdr:colOff>105595</xdr:colOff>
      <xdr:row>764</xdr:row>
      <xdr:rowOff>597406</xdr:rowOff>
    </xdr:to>
    <xdr:sp macro="" textlink="">
      <xdr:nvSpPr>
        <xdr:cNvPr id="18" name="契約方式２上位">
          <a:extLst>
            <a:ext uri="{FF2B5EF4-FFF2-40B4-BE49-F238E27FC236}">
              <a16:creationId xmlns:a16="http://schemas.microsoft.com/office/drawing/2014/main" id="{CD1222EE-FB3A-42B6-8EE7-E82856A2CC26}"/>
            </a:ext>
          </a:extLst>
        </xdr:cNvPr>
        <xdr:cNvSpPr txBox="1"/>
      </xdr:nvSpPr>
      <xdr:spPr>
        <a:xfrm>
          <a:off x="6845908" y="43790217"/>
          <a:ext cx="2648616"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日本工営株式会社
　　１百万円</a:t>
          </a:r>
          <a:endParaRPr kumimoji="1" lang="en-US" altLang="en-US" sz="1100"/>
        </a:p>
      </xdr:txBody>
    </xdr:sp>
    <xdr:clientData/>
  </xdr:twoCellAnchor>
  <xdr:oneCellAnchor>
    <xdr:from>
      <xdr:col>33</xdr:col>
      <xdr:colOff>103444</xdr:colOff>
      <xdr:row>762</xdr:row>
      <xdr:rowOff>222870</xdr:rowOff>
    </xdr:from>
    <xdr:ext cx="2313214" cy="275717"/>
    <xdr:sp macro="" textlink="">
      <xdr:nvSpPr>
        <xdr:cNvPr id="19" name="契約方式２">
          <a:extLst>
            <a:ext uri="{FF2B5EF4-FFF2-40B4-BE49-F238E27FC236}">
              <a16:creationId xmlns:a16="http://schemas.microsoft.com/office/drawing/2014/main" id="{5F4E9095-551E-4D25-8CAC-83576DE74107}"/>
            </a:ext>
          </a:extLst>
        </xdr:cNvPr>
        <xdr:cNvSpPr txBox="1"/>
      </xdr:nvSpPr>
      <xdr:spPr>
        <a:xfrm>
          <a:off x="6838980" y="43439156"/>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oneCellAnchor>
  <xdr:oneCellAnchor>
    <xdr:from>
      <xdr:col>32</xdr:col>
      <xdr:colOff>182366</xdr:colOff>
      <xdr:row>759</xdr:row>
      <xdr:rowOff>55332</xdr:rowOff>
    </xdr:from>
    <xdr:ext cx="3013362" cy="913725"/>
    <xdr:sp macro="" textlink="">
      <xdr:nvSpPr>
        <xdr:cNvPr id="20" name="契約方式大かっこ">
          <a:extLst>
            <a:ext uri="{FF2B5EF4-FFF2-40B4-BE49-F238E27FC236}">
              <a16:creationId xmlns:a16="http://schemas.microsoft.com/office/drawing/2014/main" id="{C646C100-E552-4417-B5A6-FDACA919041A}"/>
            </a:ext>
          </a:extLst>
        </xdr:cNvPr>
        <xdr:cNvSpPr/>
      </xdr:nvSpPr>
      <xdr:spPr>
        <a:xfrm>
          <a:off x="6109033" y="42409832"/>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・地方公共団体の抱える都市問題及び問題解決に活用可能性のある新技術の整理</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・新技術活用による都市問題解決効果の評価手法に関する情報収集</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110372</xdr:colOff>
      <xdr:row>756</xdr:row>
      <xdr:rowOff>298192</xdr:rowOff>
    </xdr:from>
    <xdr:to>
      <xdr:col>46</xdr:col>
      <xdr:colOff>103689</xdr:colOff>
      <xdr:row>759</xdr:row>
      <xdr:rowOff>14670</xdr:rowOff>
    </xdr:to>
    <xdr:sp macro="" textlink="">
      <xdr:nvSpPr>
        <xdr:cNvPr id="21" name="契約方式上位">
          <a:extLst>
            <a:ext uri="{FF2B5EF4-FFF2-40B4-BE49-F238E27FC236}">
              <a16:creationId xmlns:a16="http://schemas.microsoft.com/office/drawing/2014/main" id="{78E3486A-9A71-4058-93C7-EC0C0E904311}"/>
            </a:ext>
          </a:extLst>
        </xdr:cNvPr>
        <xdr:cNvSpPr txBox="1"/>
      </xdr:nvSpPr>
      <xdr:spPr>
        <a:xfrm>
          <a:off x="6845908" y="41391763"/>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株式会社日建設計総合研究所
　　７百万円</a:t>
          </a:r>
          <a:endParaRPr lang="en-US" altLang="en-US">
            <a:effectLst/>
          </a:endParaRPr>
        </a:p>
      </xdr:txBody>
    </xdr:sp>
    <xdr:clientData/>
  </xdr:twoCellAnchor>
  <xdr:oneCellAnchor>
    <xdr:from>
      <xdr:col>33</xdr:col>
      <xdr:colOff>103444</xdr:colOff>
      <xdr:row>755</xdr:row>
      <xdr:rowOff>294892</xdr:rowOff>
    </xdr:from>
    <xdr:ext cx="2313214" cy="275717"/>
    <xdr:sp macro="" textlink="">
      <xdr:nvSpPr>
        <xdr:cNvPr id="22" name="契約方式">
          <a:extLst>
            <a:ext uri="{FF2B5EF4-FFF2-40B4-BE49-F238E27FC236}">
              <a16:creationId xmlns:a16="http://schemas.microsoft.com/office/drawing/2014/main" id="{E700C65F-AB6B-4BE3-9E21-102A1C104E62}"/>
            </a:ext>
          </a:extLst>
        </xdr:cNvPr>
        <xdr:cNvSpPr txBox="1"/>
      </xdr:nvSpPr>
      <xdr:spPr>
        <a:xfrm>
          <a:off x="6838980" y="41034678"/>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8</xdr:col>
      <xdr:colOff>87086</xdr:colOff>
      <xdr:row>749</xdr:row>
      <xdr:rowOff>39458</xdr:rowOff>
    </xdr:from>
    <xdr:to>
      <xdr:col>24</xdr:col>
      <xdr:colOff>170216</xdr:colOff>
      <xdr:row>751</xdr:row>
      <xdr:rowOff>72443</xdr:rowOff>
    </xdr:to>
    <xdr:sp macro="" textlink="">
      <xdr:nvSpPr>
        <xdr:cNvPr id="23" name="機関名">
          <a:extLst>
            <a:ext uri="{FF2B5EF4-FFF2-40B4-BE49-F238E27FC236}">
              <a16:creationId xmlns:a16="http://schemas.microsoft.com/office/drawing/2014/main" id="{73D8323E-E953-4718-9417-148E3651B1DC}"/>
            </a:ext>
          </a:extLst>
        </xdr:cNvPr>
        <xdr:cNvSpPr txBox="1"/>
      </xdr:nvSpPr>
      <xdr:spPr>
        <a:xfrm>
          <a:off x="1719943" y="38656529"/>
          <a:ext cx="3348844" cy="740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16</xdr:col>
      <xdr:colOff>23853</xdr:colOff>
      <xdr:row>757</xdr:row>
      <xdr:rowOff>335722</xdr:rowOff>
    </xdr:from>
    <xdr:to>
      <xdr:col>33</xdr:col>
      <xdr:colOff>36893</xdr:colOff>
      <xdr:row>757</xdr:row>
      <xdr:rowOff>335722</xdr:rowOff>
    </xdr:to>
    <xdr:cxnSp macro="">
      <xdr:nvCxnSpPr>
        <xdr:cNvPr id="24" name="直線矢印コネクタ 23">
          <a:extLst>
            <a:ext uri="{FF2B5EF4-FFF2-40B4-BE49-F238E27FC236}">
              <a16:creationId xmlns:a16="http://schemas.microsoft.com/office/drawing/2014/main" id="{A7326DB3-82CC-40B7-A49F-3CBABB16D531}"/>
            </a:ext>
          </a:extLst>
        </xdr:cNvPr>
        <xdr:cNvCxnSpPr/>
      </xdr:nvCxnSpPr>
      <xdr:spPr>
        <a:xfrm>
          <a:off x="3289567" y="41783079"/>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23853</xdr:colOff>
      <xdr:row>756</xdr:row>
      <xdr:rowOff>324808</xdr:rowOff>
    </xdr:from>
    <xdr:to>
      <xdr:col>16</xdr:col>
      <xdr:colOff>23853</xdr:colOff>
      <xdr:row>757</xdr:row>
      <xdr:rowOff>334228</xdr:rowOff>
    </xdr:to>
    <xdr:cxnSp macro="">
      <xdr:nvCxnSpPr>
        <xdr:cNvPr id="25" name="直線コネクタ 24">
          <a:extLst>
            <a:ext uri="{FF2B5EF4-FFF2-40B4-BE49-F238E27FC236}">
              <a16:creationId xmlns:a16="http://schemas.microsoft.com/office/drawing/2014/main" id="{ADC3EEFD-DC03-45D7-95EC-BB186688CCC3}"/>
            </a:ext>
          </a:extLst>
        </xdr:cNvPr>
        <xdr:cNvCxnSpPr/>
      </xdr:nvCxnSpPr>
      <xdr:spPr>
        <a:xfrm>
          <a:off x="3289567" y="41418379"/>
          <a:ext cx="0" cy="3632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168531</xdr:colOff>
      <xdr:row>751</xdr:row>
      <xdr:rowOff>283928</xdr:rowOff>
    </xdr:from>
    <xdr:ext cx="3013362" cy="1319510"/>
    <xdr:sp macro="" textlink="">
      <xdr:nvSpPr>
        <xdr:cNvPr id="26" name="契約方式大かっこ">
          <a:extLst>
            <a:ext uri="{FF2B5EF4-FFF2-40B4-BE49-F238E27FC236}">
              <a16:creationId xmlns:a16="http://schemas.microsoft.com/office/drawing/2014/main" id="{5820B6F1-0FFA-4A78-83A8-0DC250CAE043}"/>
            </a:ext>
          </a:extLst>
        </xdr:cNvPr>
        <xdr:cNvSpPr/>
      </xdr:nvSpPr>
      <xdr:spPr>
        <a:xfrm>
          <a:off x="1650198" y="39812678"/>
          <a:ext cx="3013362" cy="13195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国内外のスマートシティの先進事例に係る実態調査</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・都市の諸問題解決に活用可能な新技術の体系的整理</a:t>
          </a:r>
          <a:endParaRPr kumimoji="1" lang="en-US" altLang="ja-JP" sz="1100">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・新技術活用による主要な都市問題解決効果に係る計画評価手法の開発</a:t>
          </a:r>
        </a:p>
      </xdr:txBody>
    </xdr:sp>
    <xdr:clientData/>
  </xdr:oneCellAnchor>
  <xdr:twoCellAnchor>
    <xdr:from>
      <xdr:col>32</xdr:col>
      <xdr:colOff>144236</xdr:colOff>
      <xdr:row>750</xdr:row>
      <xdr:rowOff>268972</xdr:rowOff>
    </xdr:from>
    <xdr:to>
      <xdr:col>46</xdr:col>
      <xdr:colOff>87820</xdr:colOff>
      <xdr:row>754</xdr:row>
      <xdr:rowOff>310496</xdr:rowOff>
    </xdr:to>
    <xdr:sp macro="" textlink="">
      <xdr:nvSpPr>
        <xdr:cNvPr id="27" name="大かっこ 26">
          <a:extLst>
            <a:ext uri="{FF2B5EF4-FFF2-40B4-BE49-F238E27FC236}">
              <a16:creationId xmlns:a16="http://schemas.microsoft.com/office/drawing/2014/main" id="{EC3669A6-40D5-4DF1-8230-CB7D22BC6D4F}"/>
            </a:ext>
          </a:extLst>
        </xdr:cNvPr>
        <xdr:cNvSpPr/>
      </xdr:nvSpPr>
      <xdr:spPr>
        <a:xfrm>
          <a:off x="6675665" y="39239829"/>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120601</xdr:colOff>
      <xdr:row>752</xdr:row>
      <xdr:rowOff>51041</xdr:rowOff>
    </xdr:from>
    <xdr:to>
      <xdr:col>46</xdr:col>
      <xdr:colOff>132575</xdr:colOff>
      <xdr:row>752</xdr:row>
      <xdr:rowOff>353172</xdr:rowOff>
    </xdr:to>
    <xdr:sp macro="" textlink="">
      <xdr:nvSpPr>
        <xdr:cNvPr id="29" name="試験研究費">
          <a:extLst>
            <a:ext uri="{FF2B5EF4-FFF2-40B4-BE49-F238E27FC236}">
              <a16:creationId xmlns:a16="http://schemas.microsoft.com/office/drawing/2014/main" id="{2CF50A1B-EC3D-4C88-B851-8F67594F3B50}"/>
            </a:ext>
          </a:extLst>
        </xdr:cNvPr>
        <xdr:cNvSpPr/>
      </xdr:nvSpPr>
      <xdr:spPr>
        <a:xfrm>
          <a:off x="7264351" y="39729470"/>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２百万円</a:t>
          </a:r>
          <a:endParaRPr lang="en-US" altLang="en-US" sz="1100">
            <a:solidFill>
              <a:sysClr val="windowText" lastClr="000000"/>
            </a:solidFill>
            <a:effectLst/>
            <a:latin typeface="+mn-ea"/>
            <a:ea typeface="+mn-ea"/>
          </a:endParaRPr>
        </a:p>
      </xdr:txBody>
    </xdr:sp>
    <xdr:clientData/>
  </xdr:twoCellAnchor>
  <xdr:twoCellAnchor>
    <xdr:from>
      <xdr:col>34</xdr:col>
      <xdr:colOff>39462</xdr:colOff>
      <xdr:row>750</xdr:row>
      <xdr:rowOff>350604</xdr:rowOff>
    </xdr:from>
    <xdr:to>
      <xdr:col>45</xdr:col>
      <xdr:colOff>57353</xdr:colOff>
      <xdr:row>751</xdr:row>
      <xdr:rowOff>295419</xdr:rowOff>
    </xdr:to>
    <xdr:sp macro="" textlink="">
      <xdr:nvSpPr>
        <xdr:cNvPr id="30" name="事務費">
          <a:extLst>
            <a:ext uri="{FF2B5EF4-FFF2-40B4-BE49-F238E27FC236}">
              <a16:creationId xmlns:a16="http://schemas.microsoft.com/office/drawing/2014/main" id="{BDBD7CB8-3557-4EFB-835F-1592ADFAB64B}"/>
            </a:ext>
          </a:extLst>
        </xdr:cNvPr>
        <xdr:cNvSpPr/>
      </xdr:nvSpPr>
      <xdr:spPr>
        <a:xfrm>
          <a:off x="6979105" y="39321461"/>
          <a:ext cx="2263069" cy="2986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3" zoomScaleNormal="75" zoomScaleSheetLayoutView="100"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323</v>
      </c>
      <c r="AJ2" s="925" t="s">
        <v>678</v>
      </c>
      <c r="AK2" s="925"/>
      <c r="AL2" s="925"/>
      <c r="AM2" s="925"/>
      <c r="AN2" s="83" t="s">
        <v>323</v>
      </c>
      <c r="AO2" s="925">
        <v>20</v>
      </c>
      <c r="AP2" s="925"/>
      <c r="AQ2" s="925"/>
      <c r="AR2" s="84" t="s">
        <v>626</v>
      </c>
      <c r="AS2" s="931">
        <v>534</v>
      </c>
      <c r="AT2" s="931"/>
      <c r="AU2" s="931"/>
      <c r="AV2" s="83" t="str">
        <f>IF(AW2="","","-")</f>
        <v/>
      </c>
      <c r="AW2" s="891"/>
      <c r="AX2" s="891"/>
    </row>
    <row r="3" spans="1:50" ht="21" customHeight="1" thickBot="1" x14ac:dyDescent="0.2">
      <c r="A3" s="847" t="s">
        <v>619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685</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628</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630</v>
      </c>
      <c r="H5" s="820"/>
      <c r="I5" s="820"/>
      <c r="J5" s="820"/>
      <c r="K5" s="820"/>
      <c r="L5" s="820"/>
      <c r="M5" s="821" t="s">
        <v>65</v>
      </c>
      <c r="N5" s="822"/>
      <c r="O5" s="822"/>
      <c r="P5" s="822"/>
      <c r="Q5" s="822"/>
      <c r="R5" s="823"/>
      <c r="S5" s="824" t="s">
        <v>631</v>
      </c>
      <c r="T5" s="820"/>
      <c r="U5" s="820"/>
      <c r="V5" s="820"/>
      <c r="W5" s="820"/>
      <c r="X5" s="825"/>
      <c r="Y5" s="681" t="s">
        <v>3</v>
      </c>
      <c r="Z5" s="527"/>
      <c r="AA5" s="527"/>
      <c r="AB5" s="527"/>
      <c r="AC5" s="527"/>
      <c r="AD5" s="528"/>
      <c r="AE5" s="682" t="s">
        <v>632</v>
      </c>
      <c r="AF5" s="682"/>
      <c r="AG5" s="682"/>
      <c r="AH5" s="682"/>
      <c r="AI5" s="682"/>
      <c r="AJ5" s="682"/>
      <c r="AK5" s="682"/>
      <c r="AL5" s="682"/>
      <c r="AM5" s="682"/>
      <c r="AN5" s="682"/>
      <c r="AO5" s="682"/>
      <c r="AP5" s="683"/>
      <c r="AQ5" s="684" t="s">
        <v>629</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90" customHeight="1" x14ac:dyDescent="0.15">
      <c r="A7" s="479" t="s">
        <v>22</v>
      </c>
      <c r="B7" s="480"/>
      <c r="C7" s="480"/>
      <c r="D7" s="480"/>
      <c r="E7" s="480"/>
      <c r="F7" s="481"/>
      <c r="G7" s="482" t="s">
        <v>633</v>
      </c>
      <c r="H7" s="483"/>
      <c r="I7" s="483"/>
      <c r="J7" s="483"/>
      <c r="K7" s="483"/>
      <c r="L7" s="483"/>
      <c r="M7" s="483"/>
      <c r="N7" s="483"/>
      <c r="O7" s="483"/>
      <c r="P7" s="483"/>
      <c r="Q7" s="483"/>
      <c r="R7" s="483"/>
      <c r="S7" s="483"/>
      <c r="T7" s="483"/>
      <c r="U7" s="483"/>
      <c r="V7" s="483"/>
      <c r="W7" s="483"/>
      <c r="X7" s="484"/>
      <c r="Y7" s="903" t="s">
        <v>306</v>
      </c>
      <c r="Z7" s="424"/>
      <c r="AA7" s="424"/>
      <c r="AB7" s="424"/>
      <c r="AC7" s="424"/>
      <c r="AD7" s="904"/>
      <c r="AE7" s="892" t="s">
        <v>674</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97.5" customHeight="1" x14ac:dyDescent="0.15">
      <c r="A10" s="643" t="s">
        <v>29</v>
      </c>
      <c r="B10" s="644"/>
      <c r="C10" s="644"/>
      <c r="D10" s="644"/>
      <c r="E10" s="644"/>
      <c r="F10" s="644"/>
      <c r="G10" s="737" t="s">
        <v>635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633</v>
      </c>
      <c r="Q13" s="641"/>
      <c r="R13" s="641"/>
      <c r="S13" s="641"/>
      <c r="T13" s="641"/>
      <c r="U13" s="641"/>
      <c r="V13" s="642"/>
      <c r="W13" s="640">
        <v>0</v>
      </c>
      <c r="X13" s="641"/>
      <c r="Y13" s="641"/>
      <c r="Z13" s="641"/>
      <c r="AA13" s="641"/>
      <c r="AB13" s="641"/>
      <c r="AC13" s="642"/>
      <c r="AD13" s="640">
        <v>11</v>
      </c>
      <c r="AE13" s="641"/>
      <c r="AF13" s="641"/>
      <c r="AG13" s="641"/>
      <c r="AH13" s="641"/>
      <c r="AI13" s="641"/>
      <c r="AJ13" s="642"/>
      <c r="AK13" s="640">
        <v>11</v>
      </c>
      <c r="AL13" s="641"/>
      <c r="AM13" s="641"/>
      <c r="AN13" s="641"/>
      <c r="AO13" s="641"/>
      <c r="AP13" s="641"/>
      <c r="AQ13" s="642"/>
      <c r="AR13" s="900">
        <v>11</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633</v>
      </c>
      <c r="Q14" s="641"/>
      <c r="R14" s="641"/>
      <c r="S14" s="641"/>
      <c r="T14" s="641"/>
      <c r="U14" s="641"/>
      <c r="V14" s="642"/>
      <c r="W14" s="640" t="s">
        <v>633</v>
      </c>
      <c r="X14" s="641"/>
      <c r="Y14" s="641"/>
      <c r="Z14" s="641"/>
      <c r="AA14" s="641"/>
      <c r="AB14" s="641"/>
      <c r="AC14" s="642"/>
      <c r="AD14" s="640">
        <v>0</v>
      </c>
      <c r="AE14" s="641"/>
      <c r="AF14" s="641"/>
      <c r="AG14" s="641"/>
      <c r="AH14" s="641"/>
      <c r="AI14" s="641"/>
      <c r="AJ14" s="642"/>
      <c r="AK14" s="640" t="s">
        <v>690</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633</v>
      </c>
      <c r="Q15" s="641"/>
      <c r="R15" s="641"/>
      <c r="S15" s="641"/>
      <c r="T15" s="641"/>
      <c r="U15" s="641"/>
      <c r="V15" s="642"/>
      <c r="W15" s="640" t="s">
        <v>633</v>
      </c>
      <c r="X15" s="641"/>
      <c r="Y15" s="641"/>
      <c r="Z15" s="641"/>
      <c r="AA15" s="641"/>
      <c r="AB15" s="641"/>
      <c r="AC15" s="642"/>
      <c r="AD15" s="640" t="s">
        <v>633</v>
      </c>
      <c r="AE15" s="641"/>
      <c r="AF15" s="641"/>
      <c r="AG15" s="641"/>
      <c r="AH15" s="641"/>
      <c r="AI15" s="641"/>
      <c r="AJ15" s="642"/>
      <c r="AK15" s="640">
        <v>0</v>
      </c>
      <c r="AL15" s="641"/>
      <c r="AM15" s="641"/>
      <c r="AN15" s="641"/>
      <c r="AO15" s="641"/>
      <c r="AP15" s="641"/>
      <c r="AQ15" s="642"/>
      <c r="AR15" s="640" t="s">
        <v>657</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633</v>
      </c>
      <c r="Q16" s="641"/>
      <c r="R16" s="641"/>
      <c r="S16" s="641"/>
      <c r="T16" s="641"/>
      <c r="U16" s="641"/>
      <c r="V16" s="642"/>
      <c r="W16" s="640" t="s">
        <v>633</v>
      </c>
      <c r="X16" s="641"/>
      <c r="Y16" s="641"/>
      <c r="Z16" s="641"/>
      <c r="AA16" s="641"/>
      <c r="AB16" s="641"/>
      <c r="AC16" s="642"/>
      <c r="AD16" s="640">
        <v>0</v>
      </c>
      <c r="AE16" s="641"/>
      <c r="AF16" s="641"/>
      <c r="AG16" s="641"/>
      <c r="AH16" s="641"/>
      <c r="AI16" s="641"/>
      <c r="AJ16" s="642"/>
      <c r="AK16" s="640" t="s">
        <v>633</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633</v>
      </c>
      <c r="Q17" s="641"/>
      <c r="R17" s="641"/>
      <c r="S17" s="641"/>
      <c r="T17" s="641"/>
      <c r="U17" s="641"/>
      <c r="V17" s="642"/>
      <c r="W17" s="640" t="s">
        <v>633</v>
      </c>
      <c r="X17" s="641"/>
      <c r="Y17" s="641"/>
      <c r="Z17" s="641"/>
      <c r="AA17" s="641"/>
      <c r="AB17" s="641"/>
      <c r="AC17" s="642"/>
      <c r="AD17" s="640" t="s">
        <v>633</v>
      </c>
      <c r="AE17" s="641"/>
      <c r="AF17" s="641"/>
      <c r="AG17" s="641"/>
      <c r="AH17" s="641"/>
      <c r="AI17" s="641"/>
      <c r="AJ17" s="642"/>
      <c r="AK17" s="640" t="s">
        <v>633</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11</v>
      </c>
      <c r="AE18" s="859"/>
      <c r="AF18" s="859"/>
      <c r="AG18" s="859"/>
      <c r="AH18" s="859"/>
      <c r="AI18" s="859"/>
      <c r="AJ18" s="860"/>
      <c r="AK18" s="858">
        <f>SUM(AK13:AQ17)</f>
        <v>11</v>
      </c>
      <c r="AL18" s="859"/>
      <c r="AM18" s="859"/>
      <c r="AN18" s="859"/>
      <c r="AO18" s="859"/>
      <c r="AP18" s="859"/>
      <c r="AQ18" s="860"/>
      <c r="AR18" s="858">
        <f>SUM(AR13:AX17)</f>
        <v>11</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10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0.90909090909090906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273</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0.90909090909090906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624</v>
      </c>
      <c r="B22" s="954"/>
      <c r="C22" s="954"/>
      <c r="D22" s="954"/>
      <c r="E22" s="954"/>
      <c r="F22" s="955"/>
      <c r="G22" s="949" t="s">
        <v>253</v>
      </c>
      <c r="H22" s="207"/>
      <c r="I22" s="207"/>
      <c r="J22" s="207"/>
      <c r="K22" s="207"/>
      <c r="L22" s="207"/>
      <c r="M22" s="207"/>
      <c r="N22" s="207"/>
      <c r="O22" s="208"/>
      <c r="P22" s="914" t="s">
        <v>622</v>
      </c>
      <c r="Q22" s="207"/>
      <c r="R22" s="207"/>
      <c r="S22" s="207"/>
      <c r="T22" s="207"/>
      <c r="U22" s="207"/>
      <c r="V22" s="208"/>
      <c r="W22" s="914" t="s">
        <v>623</v>
      </c>
      <c r="X22" s="207"/>
      <c r="Y22" s="207"/>
      <c r="Z22" s="207"/>
      <c r="AA22" s="207"/>
      <c r="AB22" s="207"/>
      <c r="AC22" s="208"/>
      <c r="AD22" s="914" t="s">
        <v>252</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636</v>
      </c>
      <c r="H23" s="951"/>
      <c r="I23" s="951"/>
      <c r="J23" s="951"/>
      <c r="K23" s="951"/>
      <c r="L23" s="951"/>
      <c r="M23" s="951"/>
      <c r="N23" s="951"/>
      <c r="O23" s="952"/>
      <c r="P23" s="900">
        <v>10</v>
      </c>
      <c r="Q23" s="901"/>
      <c r="R23" s="901"/>
      <c r="S23" s="901"/>
      <c r="T23" s="901"/>
      <c r="U23" s="901"/>
      <c r="V23" s="915"/>
      <c r="W23" s="900">
        <v>10</v>
      </c>
      <c r="X23" s="901"/>
      <c r="Y23" s="901"/>
      <c r="Z23" s="901"/>
      <c r="AA23" s="901"/>
      <c r="AB23" s="901"/>
      <c r="AC23" s="915"/>
      <c r="AD23" s="963" t="s">
        <v>681</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637</v>
      </c>
      <c r="H24" s="917"/>
      <c r="I24" s="917"/>
      <c r="J24" s="917"/>
      <c r="K24" s="917"/>
      <c r="L24" s="917"/>
      <c r="M24" s="917"/>
      <c r="N24" s="917"/>
      <c r="O24" s="918"/>
      <c r="P24" s="640">
        <v>1</v>
      </c>
      <c r="Q24" s="641"/>
      <c r="R24" s="641"/>
      <c r="S24" s="641"/>
      <c r="T24" s="641"/>
      <c r="U24" s="641"/>
      <c r="V24" s="642"/>
      <c r="W24" s="640">
        <v>1</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257</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254</v>
      </c>
      <c r="H29" s="923"/>
      <c r="I29" s="923"/>
      <c r="J29" s="923"/>
      <c r="K29" s="923"/>
      <c r="L29" s="923"/>
      <c r="M29" s="923"/>
      <c r="N29" s="923"/>
      <c r="O29" s="924"/>
      <c r="P29" s="932">
        <f>AK13</f>
        <v>11</v>
      </c>
      <c r="Q29" s="933"/>
      <c r="R29" s="933"/>
      <c r="S29" s="933"/>
      <c r="T29" s="933"/>
      <c r="U29" s="933"/>
      <c r="V29" s="934"/>
      <c r="W29" s="932">
        <f>AR13</f>
        <v>11</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269</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5" t="s">
        <v>329</v>
      </c>
      <c r="AJ30" s="895"/>
      <c r="AK30" s="895"/>
      <c r="AL30" s="838"/>
      <c r="AM30" s="895" t="s">
        <v>426</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633</v>
      </c>
      <c r="AR31" s="186"/>
      <c r="AS31" s="121" t="s">
        <v>185</v>
      </c>
      <c r="AT31" s="122"/>
      <c r="AU31" s="185">
        <v>4</v>
      </c>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640</v>
      </c>
      <c r="AC32" s="445"/>
      <c r="AD32" s="445"/>
      <c r="AE32" s="203" t="s">
        <v>633</v>
      </c>
      <c r="AF32" s="204"/>
      <c r="AG32" s="204"/>
      <c r="AH32" s="204"/>
      <c r="AI32" s="203" t="s">
        <v>633</v>
      </c>
      <c r="AJ32" s="204"/>
      <c r="AK32" s="204"/>
      <c r="AL32" s="204"/>
      <c r="AM32" s="203">
        <v>0</v>
      </c>
      <c r="AN32" s="204"/>
      <c r="AO32" s="204"/>
      <c r="AP32" s="204"/>
      <c r="AQ32" s="321" t="s">
        <v>633</v>
      </c>
      <c r="AR32" s="193"/>
      <c r="AS32" s="193"/>
      <c r="AT32" s="322"/>
      <c r="AU32" s="204" t="s">
        <v>633</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t="s">
        <v>633</v>
      </c>
      <c r="AF33" s="204"/>
      <c r="AG33" s="204"/>
      <c r="AH33" s="204"/>
      <c r="AI33" s="203" t="s">
        <v>633</v>
      </c>
      <c r="AJ33" s="204"/>
      <c r="AK33" s="204"/>
      <c r="AL33" s="204"/>
      <c r="AM33" s="203">
        <v>0</v>
      </c>
      <c r="AN33" s="204"/>
      <c r="AO33" s="204"/>
      <c r="AP33" s="204"/>
      <c r="AQ33" s="321" t="s">
        <v>633</v>
      </c>
      <c r="AR33" s="193"/>
      <c r="AS33" s="193"/>
      <c r="AT33" s="322"/>
      <c r="AU33" s="204">
        <v>2</v>
      </c>
      <c r="AV33" s="204"/>
      <c r="AW33" s="204"/>
      <c r="AX33" s="206"/>
    </row>
    <row r="34" spans="1:51" ht="44.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633</v>
      </c>
      <c r="AF34" s="204"/>
      <c r="AG34" s="204"/>
      <c r="AH34" s="204"/>
      <c r="AI34" s="203" t="s">
        <v>633</v>
      </c>
      <c r="AJ34" s="204"/>
      <c r="AK34" s="204"/>
      <c r="AL34" s="204"/>
      <c r="AM34" s="203" t="s">
        <v>684</v>
      </c>
      <c r="AN34" s="204"/>
      <c r="AO34" s="204"/>
      <c r="AP34" s="204"/>
      <c r="AQ34" s="321" t="s">
        <v>633</v>
      </c>
      <c r="AR34" s="193"/>
      <c r="AS34" s="193"/>
      <c r="AT34" s="322"/>
      <c r="AU34" s="204" t="s">
        <v>633</v>
      </c>
      <c r="AV34" s="204"/>
      <c r="AW34" s="204"/>
      <c r="AX34" s="206"/>
    </row>
    <row r="35" spans="1:51" ht="23.25" customHeight="1" x14ac:dyDescent="0.15">
      <c r="A35" s="213" t="s">
        <v>297</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269</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269</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300</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48"/>
      <c r="AY79">
        <f>COUNTIF($AR$79,"☑")</f>
        <v>0</v>
      </c>
    </row>
    <row r="80" spans="1:51" ht="18.75" hidden="1" customHeight="1" x14ac:dyDescent="0.15">
      <c r="A80" s="844"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643</v>
      </c>
      <c r="AC101" s="445"/>
      <c r="AD101" s="445"/>
      <c r="AE101" s="267" t="s">
        <v>633</v>
      </c>
      <c r="AF101" s="267"/>
      <c r="AG101" s="267"/>
      <c r="AH101" s="267"/>
      <c r="AI101" s="267" t="s">
        <v>633</v>
      </c>
      <c r="AJ101" s="267"/>
      <c r="AK101" s="267"/>
      <c r="AL101" s="267"/>
      <c r="AM101" s="267">
        <v>4</v>
      </c>
      <c r="AN101" s="267"/>
      <c r="AO101" s="267"/>
      <c r="AP101" s="267"/>
      <c r="AQ101" s="267" t="s">
        <v>677</v>
      </c>
      <c r="AR101" s="267"/>
      <c r="AS101" s="267"/>
      <c r="AT101" s="267"/>
      <c r="AU101" s="203" t="s">
        <v>677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643</v>
      </c>
      <c r="AC102" s="445"/>
      <c r="AD102" s="445"/>
      <c r="AE102" s="267" t="s">
        <v>633</v>
      </c>
      <c r="AF102" s="267"/>
      <c r="AG102" s="267"/>
      <c r="AH102" s="267"/>
      <c r="AI102" s="267" t="s">
        <v>633</v>
      </c>
      <c r="AJ102" s="267"/>
      <c r="AK102" s="267"/>
      <c r="AL102" s="267"/>
      <c r="AM102" s="267">
        <v>4</v>
      </c>
      <c r="AN102" s="267"/>
      <c r="AO102" s="267"/>
      <c r="AP102" s="267"/>
      <c r="AQ102" s="267">
        <v>5</v>
      </c>
      <c r="AR102" s="267"/>
      <c r="AS102" s="267"/>
      <c r="AT102" s="267"/>
      <c r="AU102" s="210">
        <v>6</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t="s">
        <v>633</v>
      </c>
      <c r="AF116" s="267"/>
      <c r="AG116" s="267"/>
      <c r="AH116" s="267"/>
      <c r="AI116" s="267" t="s">
        <v>633</v>
      </c>
      <c r="AJ116" s="267"/>
      <c r="AK116" s="267"/>
      <c r="AL116" s="267"/>
      <c r="AM116" s="267">
        <v>2.5</v>
      </c>
      <c r="AN116" s="267"/>
      <c r="AO116" s="267"/>
      <c r="AP116" s="267"/>
      <c r="AQ116" s="203">
        <v>2.2000000000000002</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277</v>
      </c>
      <c r="AC117" s="457"/>
      <c r="AD117" s="458"/>
      <c r="AE117" s="535" t="s">
        <v>633</v>
      </c>
      <c r="AF117" s="535"/>
      <c r="AG117" s="535"/>
      <c r="AH117" s="535"/>
      <c r="AI117" s="535" t="s">
        <v>633</v>
      </c>
      <c r="AJ117" s="535"/>
      <c r="AK117" s="535"/>
      <c r="AL117" s="535"/>
      <c r="AM117" s="535" t="s">
        <v>682</v>
      </c>
      <c r="AN117" s="535"/>
      <c r="AO117" s="535"/>
      <c r="AP117" s="535"/>
      <c r="AQ117" s="535" t="s">
        <v>683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288</v>
      </c>
      <c r="AC134" s="191"/>
      <c r="AD134" s="191"/>
      <c r="AE134" s="192" t="s">
        <v>633</v>
      </c>
      <c r="AF134" s="193"/>
      <c r="AG134" s="193"/>
      <c r="AH134" s="193"/>
      <c r="AI134" s="192" t="s">
        <v>633</v>
      </c>
      <c r="AJ134" s="193"/>
      <c r="AK134" s="193"/>
      <c r="AL134" s="193"/>
      <c r="AM134" s="192">
        <v>100</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288</v>
      </c>
      <c r="AC135" s="199"/>
      <c r="AD135" s="199"/>
      <c r="AE135" s="192" t="s">
        <v>633</v>
      </c>
      <c r="AF135" s="193"/>
      <c r="AG135" s="193"/>
      <c r="AH135" s="193"/>
      <c r="AI135" s="192" t="s">
        <v>633</v>
      </c>
      <c r="AJ135" s="193"/>
      <c r="AK135" s="193"/>
      <c r="AL135" s="193"/>
      <c r="AM135" s="192">
        <v>90</v>
      </c>
      <c r="AN135" s="193"/>
      <c r="AO135" s="193"/>
      <c r="AP135" s="193"/>
      <c r="AQ135" s="192" t="s">
        <v>633</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588</v>
      </c>
      <c r="D430" s="912"/>
      <c r="E430" s="160" t="s">
        <v>316</v>
      </c>
      <c r="F430" s="878"/>
      <c r="G430" s="879" t="s">
        <v>204</v>
      </c>
      <c r="H430" s="111"/>
      <c r="I430" s="111"/>
      <c r="J430" s="880" t="s">
        <v>633</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185</v>
      </c>
      <c r="AH432" s="122"/>
      <c r="AI432" s="320"/>
      <c r="AJ432" s="320"/>
      <c r="AK432" s="320"/>
      <c r="AL432" s="142"/>
      <c r="AM432" s="320"/>
      <c r="AN432" s="320"/>
      <c r="AO432" s="320"/>
      <c r="AP432" s="142"/>
      <c r="AQ432" s="235" t="s">
        <v>633</v>
      </c>
      <c r="AR432" s="186"/>
      <c r="AS432" s="121" t="s">
        <v>185</v>
      </c>
      <c r="AT432" s="122"/>
      <c r="AU432" s="186" t="s">
        <v>633</v>
      </c>
      <c r="AV432" s="186"/>
      <c r="AW432" s="121" t="s">
        <v>175</v>
      </c>
      <c r="AX432" s="181"/>
      <c r="AY432">
        <f>$AY$431</f>
        <v>1</v>
      </c>
    </row>
    <row r="433" spans="1:51" ht="23.25" hidden="1" customHeight="1" x14ac:dyDescent="0.15">
      <c r="A433" s="175"/>
      <c r="B433" s="172"/>
      <c r="C433" s="166"/>
      <c r="D433" s="172"/>
      <c r="E433" s="323"/>
      <c r="F433" s="324"/>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649</v>
      </c>
      <c r="AC433" s="199"/>
      <c r="AD433" s="199"/>
      <c r="AE433" s="321" t="s">
        <v>633</v>
      </c>
      <c r="AF433" s="193"/>
      <c r="AG433" s="193"/>
      <c r="AH433" s="193"/>
      <c r="AI433" s="321" t="s">
        <v>633</v>
      </c>
      <c r="AJ433" s="193"/>
      <c r="AK433" s="193"/>
      <c r="AL433" s="193"/>
      <c r="AM433" s="321" t="s">
        <v>657</v>
      </c>
      <c r="AN433" s="193"/>
      <c r="AO433" s="193"/>
      <c r="AP433" s="322"/>
      <c r="AQ433" s="321" t="s">
        <v>633</v>
      </c>
      <c r="AR433" s="193"/>
      <c r="AS433" s="193"/>
      <c r="AT433" s="322"/>
      <c r="AU433" s="193" t="s">
        <v>633</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649</v>
      </c>
      <c r="AC434" s="191"/>
      <c r="AD434" s="191"/>
      <c r="AE434" s="321" t="s">
        <v>633</v>
      </c>
      <c r="AF434" s="193"/>
      <c r="AG434" s="193"/>
      <c r="AH434" s="322"/>
      <c r="AI434" s="321" t="s">
        <v>633</v>
      </c>
      <c r="AJ434" s="193"/>
      <c r="AK434" s="193"/>
      <c r="AL434" s="193"/>
      <c r="AM434" s="321" t="s">
        <v>657</v>
      </c>
      <c r="AN434" s="193"/>
      <c r="AO434" s="193"/>
      <c r="AP434" s="322"/>
      <c r="AQ434" s="321" t="s">
        <v>633</v>
      </c>
      <c r="AR434" s="193"/>
      <c r="AS434" s="193"/>
      <c r="AT434" s="322"/>
      <c r="AU434" s="193" t="s">
        <v>633</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633</v>
      </c>
      <c r="AF435" s="193"/>
      <c r="AG435" s="193"/>
      <c r="AH435" s="322"/>
      <c r="AI435" s="321" t="s">
        <v>633</v>
      </c>
      <c r="AJ435" s="193"/>
      <c r="AK435" s="193"/>
      <c r="AL435" s="193"/>
      <c r="AM435" s="321" t="s">
        <v>657</v>
      </c>
      <c r="AN435" s="193"/>
      <c r="AO435" s="193"/>
      <c r="AP435" s="322"/>
      <c r="AQ435" s="321" t="s">
        <v>633</v>
      </c>
      <c r="AR435" s="193"/>
      <c r="AS435" s="193"/>
      <c r="AT435" s="322"/>
      <c r="AU435" s="193" t="s">
        <v>633</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185</v>
      </c>
      <c r="AH457" s="122"/>
      <c r="AI457" s="320"/>
      <c r="AJ457" s="320"/>
      <c r="AK457" s="320"/>
      <c r="AL457" s="142"/>
      <c r="AM457" s="320"/>
      <c r="AN457" s="320"/>
      <c r="AO457" s="320"/>
      <c r="AP457" s="142"/>
      <c r="AQ457" s="235" t="s">
        <v>633</v>
      </c>
      <c r="AR457" s="186"/>
      <c r="AS457" s="121" t="s">
        <v>185</v>
      </c>
      <c r="AT457" s="122"/>
      <c r="AU457" s="186" t="s">
        <v>633</v>
      </c>
      <c r="AV457" s="186"/>
      <c r="AW457" s="121" t="s">
        <v>175</v>
      </c>
      <c r="AX457" s="181"/>
      <c r="AY457">
        <f>$AY$456</f>
        <v>1</v>
      </c>
    </row>
    <row r="458" spans="1:51" ht="23.25" hidden="1" customHeight="1" x14ac:dyDescent="0.15">
      <c r="A458" s="175"/>
      <c r="B458" s="172"/>
      <c r="C458" s="166"/>
      <c r="D458" s="172"/>
      <c r="E458" s="323"/>
      <c r="F458" s="324"/>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649</v>
      </c>
      <c r="AC458" s="199"/>
      <c r="AD458" s="199"/>
      <c r="AE458" s="321" t="s">
        <v>633</v>
      </c>
      <c r="AF458" s="193"/>
      <c r="AG458" s="193"/>
      <c r="AH458" s="193"/>
      <c r="AI458" s="321" t="s">
        <v>633</v>
      </c>
      <c r="AJ458" s="193"/>
      <c r="AK458" s="193"/>
      <c r="AL458" s="193"/>
      <c r="AM458" s="321" t="s">
        <v>657</v>
      </c>
      <c r="AN458" s="193"/>
      <c r="AO458" s="193"/>
      <c r="AP458" s="322"/>
      <c r="AQ458" s="321" t="s">
        <v>633</v>
      </c>
      <c r="AR458" s="193"/>
      <c r="AS458" s="193"/>
      <c r="AT458" s="322"/>
      <c r="AU458" s="193" t="s">
        <v>633</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649</v>
      </c>
      <c r="AC459" s="191"/>
      <c r="AD459" s="191"/>
      <c r="AE459" s="321" t="s">
        <v>633</v>
      </c>
      <c r="AF459" s="193"/>
      <c r="AG459" s="193"/>
      <c r="AH459" s="322"/>
      <c r="AI459" s="321" t="s">
        <v>633</v>
      </c>
      <c r="AJ459" s="193"/>
      <c r="AK459" s="193"/>
      <c r="AL459" s="193"/>
      <c r="AM459" s="321" t="s">
        <v>657</v>
      </c>
      <c r="AN459" s="193"/>
      <c r="AO459" s="193"/>
      <c r="AP459" s="322"/>
      <c r="AQ459" s="321" t="s">
        <v>633</v>
      </c>
      <c r="AR459" s="193"/>
      <c r="AS459" s="193"/>
      <c r="AT459" s="322"/>
      <c r="AU459" s="193" t="s">
        <v>633</v>
      </c>
      <c r="AV459" s="193"/>
      <c r="AW459" s="193"/>
      <c r="AX459" s="194"/>
      <c r="AY459">
        <f t="shared" si="68"/>
        <v>1</v>
      </c>
    </row>
    <row r="460" spans="1:51" ht="23.25" hidden="1"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633</v>
      </c>
      <c r="AF460" s="193"/>
      <c r="AG460" s="193"/>
      <c r="AH460" s="322"/>
      <c r="AI460" s="321" t="s">
        <v>633</v>
      </c>
      <c r="AJ460" s="193"/>
      <c r="AK460" s="193"/>
      <c r="AL460" s="193"/>
      <c r="AM460" s="321" t="s">
        <v>657</v>
      </c>
      <c r="AN460" s="193"/>
      <c r="AO460" s="193"/>
      <c r="AP460" s="322"/>
      <c r="AQ460" s="321" t="s">
        <v>633</v>
      </c>
      <c r="AR460" s="193"/>
      <c r="AS460" s="193"/>
      <c r="AT460" s="322"/>
      <c r="AU460" s="193" t="s">
        <v>633</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7.099999999999994"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650</v>
      </c>
      <c r="AE702" s="327"/>
      <c r="AF702" s="327"/>
      <c r="AG702" s="364" t="s">
        <v>672</v>
      </c>
      <c r="AH702" s="365"/>
      <c r="AI702" s="365"/>
      <c r="AJ702" s="365"/>
      <c r="AK702" s="365"/>
      <c r="AL702" s="365"/>
      <c r="AM702" s="365"/>
      <c r="AN702" s="365"/>
      <c r="AO702" s="365"/>
      <c r="AP702" s="365"/>
      <c r="AQ702" s="365"/>
      <c r="AR702" s="365"/>
      <c r="AS702" s="365"/>
      <c r="AT702" s="365"/>
      <c r="AU702" s="365"/>
      <c r="AV702" s="365"/>
      <c r="AW702" s="365"/>
      <c r="AX702" s="366"/>
    </row>
    <row r="703" spans="1:51" ht="63"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650</v>
      </c>
      <c r="AE703" s="308"/>
      <c r="AF703" s="308"/>
      <c r="AG703" s="89" t="s">
        <v>673</v>
      </c>
      <c r="AH703" s="90"/>
      <c r="AI703" s="90"/>
      <c r="AJ703" s="90"/>
      <c r="AK703" s="90"/>
      <c r="AL703" s="90"/>
      <c r="AM703" s="90"/>
      <c r="AN703" s="90"/>
      <c r="AO703" s="90"/>
      <c r="AP703" s="90"/>
      <c r="AQ703" s="90"/>
      <c r="AR703" s="90"/>
      <c r="AS703" s="90"/>
      <c r="AT703" s="90"/>
      <c r="AU703" s="90"/>
      <c r="AV703" s="90"/>
      <c r="AW703" s="90"/>
      <c r="AX703" s="91"/>
    </row>
    <row r="704" spans="1:51" ht="77.4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650</v>
      </c>
      <c r="AE704" s="766"/>
      <c r="AF704" s="766"/>
      <c r="AG704" s="153" t="s">
        <v>675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650</v>
      </c>
      <c r="AE705" s="698"/>
      <c r="AF705" s="698"/>
      <c r="AG705" s="113" t="s">
        <v>665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663</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663</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664</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43.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650</v>
      </c>
      <c r="AE709" s="308"/>
      <c r="AF709" s="308"/>
      <c r="AG709" s="89" t="s">
        <v>666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664</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650</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664</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267</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664</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59.1"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650</v>
      </c>
      <c r="AE714" s="788"/>
      <c r="AF714" s="789"/>
      <c r="AG714" s="719" t="s">
        <v>676</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650</v>
      </c>
      <c r="AE715" s="588"/>
      <c r="AF715" s="639"/>
      <c r="AG715" s="725" t="s">
        <v>668</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664</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650</v>
      </c>
      <c r="AE717" s="308"/>
      <c r="AF717" s="308"/>
      <c r="AG717" s="89" t="s">
        <v>669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664</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664</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686</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687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689</v>
      </c>
      <c r="B733" s="657"/>
      <c r="C733" s="657"/>
      <c r="D733" s="657"/>
      <c r="E733" s="658"/>
      <c r="F733" s="620" t="s">
        <v>688</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589</v>
      </c>
      <c r="B737" s="196"/>
      <c r="C737" s="196"/>
      <c r="D737" s="197"/>
      <c r="E737" s="935" t="s">
        <v>633</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314</v>
      </c>
      <c r="B738" s="346"/>
      <c r="C738" s="346"/>
      <c r="D738" s="346"/>
      <c r="E738" s="935" t="s">
        <v>633</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313</v>
      </c>
      <c r="B739" s="346"/>
      <c r="C739" s="346"/>
      <c r="D739" s="346"/>
      <c r="E739" s="935" t="s">
        <v>633</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312</v>
      </c>
      <c r="B740" s="346"/>
      <c r="C740" s="346"/>
      <c r="D740" s="346"/>
      <c r="E740" s="935" t="s">
        <v>633</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311</v>
      </c>
      <c r="B741" s="346"/>
      <c r="C741" s="346"/>
      <c r="D741" s="346"/>
      <c r="E741" s="935" t="s">
        <v>633</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310</v>
      </c>
      <c r="B742" s="346"/>
      <c r="C742" s="346"/>
      <c r="D742" s="346"/>
      <c r="E742" s="935" t="s">
        <v>633</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309</v>
      </c>
      <c r="B743" s="346"/>
      <c r="C743" s="346"/>
      <c r="D743" s="346"/>
      <c r="E743" s="935" t="s">
        <v>633</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308</v>
      </c>
      <c r="B744" s="346"/>
      <c r="C744" s="346"/>
      <c r="D744" s="346"/>
      <c r="E744" s="935" t="s">
        <v>633</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307</v>
      </c>
      <c r="B745" s="346"/>
      <c r="C745" s="346"/>
      <c r="D745" s="346"/>
      <c r="E745" s="972"/>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462</v>
      </c>
      <c r="B746" s="346"/>
      <c r="C746" s="346"/>
      <c r="D746" s="346"/>
      <c r="E746" s="941" t="s">
        <v>658</v>
      </c>
      <c r="F746" s="939"/>
      <c r="G746" s="939"/>
      <c r="H746" s="85" t="str">
        <f>IF(E746="","","-")</f>
        <v>-</v>
      </c>
      <c r="I746" s="939" t="s">
        <v>659</v>
      </c>
      <c r="J746" s="939"/>
      <c r="K746" s="85" t="str">
        <f>IF(I746="","","-")</f>
        <v>-</v>
      </c>
      <c r="L746" s="940">
        <v>61</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426</v>
      </c>
      <c r="B747" s="346"/>
      <c r="C747" s="346"/>
      <c r="D747" s="346"/>
      <c r="E747" s="941" t="s">
        <v>658</v>
      </c>
      <c r="F747" s="939"/>
      <c r="G747" s="939"/>
      <c r="H747" s="85" t="str">
        <f>IF(E747="","","-")</f>
        <v>-</v>
      </c>
      <c r="I747" s="939" t="s">
        <v>330</v>
      </c>
      <c r="J747" s="939"/>
      <c r="K747" s="85" t="str">
        <f>IF(I747="","","-")</f>
        <v>-</v>
      </c>
      <c r="L747" s="940">
        <v>61</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651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660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652</v>
      </c>
      <c r="H789" s="654"/>
      <c r="I789" s="654"/>
      <c r="J789" s="654"/>
      <c r="K789" s="655"/>
      <c r="L789" s="647" t="s">
        <v>653</v>
      </c>
      <c r="M789" s="648"/>
      <c r="N789" s="648"/>
      <c r="O789" s="648"/>
      <c r="P789" s="648"/>
      <c r="Q789" s="648"/>
      <c r="R789" s="648"/>
      <c r="S789" s="648"/>
      <c r="T789" s="648"/>
      <c r="U789" s="648"/>
      <c r="V789" s="648"/>
      <c r="W789" s="648"/>
      <c r="X789" s="649"/>
      <c r="Y789" s="367">
        <v>7</v>
      </c>
      <c r="Z789" s="368"/>
      <c r="AA789" s="368"/>
      <c r="AB789" s="785"/>
      <c r="AC789" s="653"/>
      <c r="AD789" s="654"/>
      <c r="AE789" s="654"/>
      <c r="AF789" s="654"/>
      <c r="AG789" s="655"/>
      <c r="AH789" s="647" t="s">
        <v>661</v>
      </c>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7</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69.75" customHeight="1" x14ac:dyDescent="0.15">
      <c r="A845" s="355">
        <v>1</v>
      </c>
      <c r="B845" s="355">
        <v>1</v>
      </c>
      <c r="C845" s="328" t="s">
        <v>654</v>
      </c>
      <c r="D845" s="328"/>
      <c r="E845" s="328"/>
      <c r="F845" s="328"/>
      <c r="G845" s="328"/>
      <c r="H845" s="328"/>
      <c r="I845" s="328"/>
      <c r="J845" s="329">
        <v>7010001007490</v>
      </c>
      <c r="K845" s="330"/>
      <c r="L845" s="330"/>
      <c r="M845" s="330"/>
      <c r="N845" s="330"/>
      <c r="O845" s="330"/>
      <c r="P845" s="331" t="s">
        <v>653</v>
      </c>
      <c r="Q845" s="331"/>
      <c r="R845" s="331"/>
      <c r="S845" s="331"/>
      <c r="T845" s="331"/>
      <c r="U845" s="331"/>
      <c r="V845" s="331"/>
      <c r="W845" s="331"/>
      <c r="X845" s="331"/>
      <c r="Y845" s="332">
        <v>7</v>
      </c>
      <c r="Z845" s="333"/>
      <c r="AA845" s="333"/>
      <c r="AB845" s="334"/>
      <c r="AC845" s="335" t="s">
        <v>679</v>
      </c>
      <c r="AD845" s="336"/>
      <c r="AE845" s="336"/>
      <c r="AF845" s="336"/>
      <c r="AG845" s="336"/>
      <c r="AH845" s="351">
        <v>3</v>
      </c>
      <c r="AI845" s="352"/>
      <c r="AJ845" s="352"/>
      <c r="AK845" s="352"/>
      <c r="AL845" s="339">
        <v>100</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72.75" customHeight="1" x14ac:dyDescent="0.15">
      <c r="A878" s="355">
        <v>1</v>
      </c>
      <c r="B878" s="355">
        <v>1</v>
      </c>
      <c r="C878" s="328" t="s">
        <v>656</v>
      </c>
      <c r="D878" s="328"/>
      <c r="E878" s="328"/>
      <c r="F878" s="328"/>
      <c r="G878" s="328"/>
      <c r="H878" s="328"/>
      <c r="I878" s="328"/>
      <c r="J878" s="329">
        <v>2010001016851</v>
      </c>
      <c r="K878" s="330"/>
      <c r="L878" s="330"/>
      <c r="M878" s="330"/>
      <c r="N878" s="330"/>
      <c r="O878" s="330"/>
      <c r="P878" s="331" t="s">
        <v>655</v>
      </c>
      <c r="Q878" s="331"/>
      <c r="R878" s="331"/>
      <c r="S878" s="331"/>
      <c r="T878" s="331"/>
      <c r="U878" s="331"/>
      <c r="V878" s="331"/>
      <c r="W878" s="331"/>
      <c r="X878" s="331"/>
      <c r="Y878" s="332">
        <v>1</v>
      </c>
      <c r="Z878" s="333"/>
      <c r="AA878" s="333"/>
      <c r="AB878" s="334"/>
      <c r="AC878" s="335" t="s">
        <v>680</v>
      </c>
      <c r="AD878" s="336"/>
      <c r="AE878" s="336"/>
      <c r="AF878" s="336"/>
      <c r="AG878" s="336"/>
      <c r="AH878" s="351" t="s">
        <v>633</v>
      </c>
      <c r="AI878" s="352"/>
      <c r="AJ878" s="352"/>
      <c r="AK878" s="352"/>
      <c r="AL878" s="339" t="s">
        <v>633</v>
      </c>
      <c r="AM878" s="340"/>
      <c r="AN878" s="340"/>
      <c r="AO878" s="341"/>
      <c r="AP878" s="342"/>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8" max="50"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t="s">
        <v>650</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650</v>
      </c>
      <c r="M3" s="13" t="str">
        <f t="shared" ref="M3:M11" si="2">IF(L3="","",K3)</f>
        <v>文教及び科学振興</v>
      </c>
      <c r="N3" s="13" t="str">
        <f>IF(M3="",N2,IF(N2&lt;&gt;"",CONCATENATE(N2,"、",M3),M3))</f>
        <v>文教及び科学振興</v>
      </c>
      <c r="O3" s="13"/>
      <c r="P3" s="12" t="s">
        <v>74</v>
      </c>
      <c r="Q3" s="17" t="s">
        <v>650</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t="s">
        <v>650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科学技術・イノベーション</v>
      </c>
      <c r="F10" s="18" t="s">
        <v>116</v>
      </c>
      <c r="G10" s="17"/>
      <c r="H10" s="13" t="str">
        <f t="shared" si="1"/>
        <v/>
      </c>
      <c r="I10" s="13" t="str">
        <f t="shared" si="5"/>
        <v>一般会計</v>
      </c>
      <c r="K10" s="14" t="s">
        <v>251</v>
      </c>
      <c r="L10" s="15"/>
      <c r="M10" s="13" t="str">
        <f t="shared" si="2"/>
        <v/>
      </c>
      <c r="N10" s="13" t="str">
        <f t="shared" si="6"/>
        <v>文教及び科学振興</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科学技術・イノベーション</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2021-08-27T02:07:40Z</dcterms:modified>
</cp:coreProperties>
</file>