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codeName="ThisWorkbook" defaultThemeVersion="124226"/>
  <mc:AlternateContent xmlns:mc="http://schemas.openxmlformats.org/markup-compatibility/2006">
    <mc:Choice Requires="x15">
      <x15ac:absPath xmlns:x15ac="http://schemas.microsoft.com/office/spreadsheetml/2010/11/ac" url="Z:\調整係関係\01_行政部費概算要求\R4概算要求関係\行政事業レビュー\210823【最終公表】\03_回答\"/>
    </mc:Choice>
  </mc:AlternateContent>
  <xr:revisionPtr revIDLastSave="0" documentId="13_ncr:1_{6EC3E15F-D5F1-437F-88EE-75DB66B3263B}" xr6:coauthVersionLast="36" xr6:coauthVersionMax="36" xr10:uidLastSave="{00000000-0000-0000-0000-000000000000}"/>
  <bookViews>
    <workbookView xWindow="0" yWindow="0" windowWidth="19200" windowHeight="6855" xr2:uid="{00000000-000D-0000-FFFF-FFFF0000000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616" i="3"/>
  <c r="AY645" i="3"/>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<sst xmlns="http://schemas.openxmlformats.org/spreadsheetml/2006/main" count="2318" uniqueCount="685">
  <si>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</si>
  <si>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</si>
  <si>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</si>
  <si>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</si>
  <si>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</si>
  <si>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</si>
  <si>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</si>
  <si>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</si>
  <si>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</si>
  <si>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</si>
  <si>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</si>
  <si>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</si>
  <si>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</si>
  <si>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</si>
  <si>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</si>
  <si>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</si>
  <si>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</si>
  <si>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</si>
  <si>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</si>
  <si>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</si>
  <si>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</si>
  <si>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</si>
  <si>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</si>
  <si>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</si>
  <si>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</si>
  <si>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</si>
  <si>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</si>
  <si>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</si>
  <si>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</si>
  <si>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</si>
  <si>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</si>
  <si>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</si>
  <si>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</si>
  <si>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</si>
  <si>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</si>
  <si>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</si>
  <si>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</si>
  <si>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</si>
  <si>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</si>
  <si>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</si>
  <si>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</si>
  <si>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</si>
  <si>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</si>
  <si>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</si>
  <si>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</si>
  <si>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</si>
  <si>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</si>
  <si>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</si>
  <si>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</si>
  <si>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</si>
  <si>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</si>
  <si>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</si>
  <si>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</si>
  <si>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</si>
  <si>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</si>
  <si>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</si>
  <si>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</si>
  <si>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</si>
  <si>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</si>
  <si>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</si>
  <si>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</si>
  <si>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</si>
  <si>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</si>
  <si>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</si>
  <si>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</si>
  <si>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</si>
  <si>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</si>
  <si>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</si>
  <si>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</si>
  <si>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</si>
  <si>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</si>
  <si>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</si>
  <si>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</si>
  <si>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</si>
  <si>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</si>
  <si>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</si>
  <si>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</si>
  <si>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</si>
  <si>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</si>
  <si>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</si>
  <si>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</si>
  <si>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</si>
  <si>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</si>
  <si>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</si>
  <si>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</si>
  <si>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</si>
  <si>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</si>
  <si>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</si>
  <si>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</si>
  <si>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</si>
  <si>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</si>
  <si>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</si>
  <si>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</si>
  <si>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</si>
  <si>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</si>
  <si>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</si>
  <si>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</si>
  <si>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</si>
  <si>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</si>
  <si>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</si>
  <si>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</si>
  <si>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</si>
  <si>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</si>
  <si>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</si>
  <si>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</si>
  <si>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</si>
  <si>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</si>
  <si>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</si>
  <si>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</si>
  <si>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</si>
  <si>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</si>
  <si>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</si>
  <si>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</si>
  <si>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</si>
  <si>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</si>
  <si>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</si>
  <si>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</si>
  <si>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</si>
  <si>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</si>
  <si>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</si>
  <si>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</si>
  <si>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</si>
  <si>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</si>
  <si>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</si>
  <si>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</si>
  <si>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</si>
  <si>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</si>
  <si>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</si>
  <si>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</si>
  <si>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</si>
  <si>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</si>
  <si>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</si>
  <si>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</si>
  <si>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</si>
  <si>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</si>
  <si>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</si>
  <si>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</si>
  <si>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</si>
  <si>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</si>
  <si>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</si>
  <si>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</si>
  <si>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</si>
  <si>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</si>
  <si>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</si>
  <si>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</si>
  <si>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</si>
  <si>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</si>
  <si>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</si>
  <si>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</si>
  <si>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</si>
  <si>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</si>
  <si>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</si>
  <si>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</si>
  <si>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</si>
  <si>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</si>
  <si>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</si>
  <si>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</si>
  <si>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</si>
  <si>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</si>
  <si>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</si>
  <si>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</si>
  <si>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</si>
  <si>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</si>
  <si>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</si>
  <si>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</si>
  <si>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</si>
  <si>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</si>
  <si>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</si>
  <si>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</si>
  <si>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</si>
  <si>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</si>
  <si>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</si>
  <si>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</si>
  <si>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</si>
  <si>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</si>
  <si>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</si>
  <si>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</si>
  <si>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</si>
  <si>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</si>
  <si>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</si>
  <si>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</si>
  <si>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</si>
  <si>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</si>
  <si>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</si>
  <si>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</si>
  <si>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</si>
  <si>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</si>
  <si>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</si>
  <si>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</si>
  <si>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</si>
  <si>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</si>
  <si>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</si>
  <si>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</si>
  <si>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</si>
  <si>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</si>
  <si>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</si>
  <si>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</si>
  <si>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</si>
  <si>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</si>
  <si>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</si>
  <si>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</si>
  <si>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</si>
  <si>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</si>
  <si>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</si>
  <si>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</si>
  <si>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</si>
  <si>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</si>
  <si>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</si>
  <si>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</si>
  <si>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</si>
  <si>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</si>
  <si>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</si>
  <si>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</si>
  <si>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</si>
  <si>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</si>
  <si>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</si>
  <si>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</si>
  <si>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</si>
  <si>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</si>
  <si>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</si>
  <si>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</si>
  <si>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</si>
  <si>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</si>
  <si>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</si>
  <si>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</si>
  <si>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</si>
  <si>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</si>
  <si>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</si>
  <si>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</si>
  <si>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</si>
  <si>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</si>
  <si>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</si>
  <si>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</si>
  <si>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</si>
  <si>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</si>
  <si>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</si>
  <si>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</si>
  <si>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</si>
  <si>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</si>
  <si>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</si>
  <si>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</si>
  <si>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</si>
  <si>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</si>
  <si>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</si>
  <si>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</si>
  <si>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</si>
  <si>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</si>
  <si>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</si>
  <si>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</si>
  <si>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</si>
  <si>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</si>
  <si>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</si>
  <si>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</si>
  <si>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</si>
  <si>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</si>
  <si>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</si>
  <si>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</si>
  <si>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</si>
  <si>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</si>
  <si>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</si>
  <si>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</si>
  <si>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</si>
  <si>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</si>
  <si>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</si>
  <si>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</si>
  <si>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</si>
  <si>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</si>
  <si>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</si>
  <si>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</si>
  <si>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</si>
  <si>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</si>
  <si>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</si>
  <si>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</si>
  <si>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</si>
  <si>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</si>
  <si>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</si>
  <si>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</si>
  <si>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</si>
  <si>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</si>
  <si>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</si>
  <si>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</si>
  <si>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</si>
  <si>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</si>
  <si>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</si>
  <si>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</si>
  <si>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</si>
  <si>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</si>
  <si>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</si>
  <si>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</si>
  <si>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</si>
  <si>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</si>
  <si>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</si>
  <si>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</si>
  <si>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</si>
  <si>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</si>
  <si>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</si>
  <si>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</si>
  <si>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</si>
  <si>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</si>
  <si>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</si>
  <si>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</si>
  <si>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</si>
  <si>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</si>
  <si>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</si>
  <si>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</si>
  <si>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</si>
  <si>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</si>
  <si>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</si>
  <si>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</si>
  <si>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</si>
  <si>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</si>
  <si>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</si>
  <si>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</si>
  <si>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</si>
  <si>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</si>
  <si>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</si>
  <si>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</si>
  <si>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</si>
  <si>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</si>
  <si>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</si>
  <si>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</si>
  <si>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</si>
  <si>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</si>
  <si>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</si>
  <si>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</si>
  <si>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</si>
  <si>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</si>
  <si>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</si>
  <si>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</si>
  <si>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</si>
  <si>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</si>
  <si>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</si>
  <si>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</si>
  <si>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</si>
  <si>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</si>
  <si>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</si>
  <si>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</si>
  <si>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</si>
  <si>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</si>
  <si>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</si>
  <si>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</si>
  <si>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</si>
  <si>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</si>
  <si>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</si>
  <si>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</si>
  <si>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</si>
  <si>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</si>
  <si>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</si>
  <si>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</si>
  <si>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</si>
  <si>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</si>
  <si>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</si>
  <si>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</si>
  <si>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</si>
  <si>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</si>
  <si>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</si>
  <si>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</si>
  <si>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</si>
  <si>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</si>
  <si>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</si>
  <si>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</si>
  <si>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</si>
  <si>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</si>
  <si>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</si>
  <si>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</si>
  <si>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</si>
  <si>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</si>
  <si>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</si>
  <si>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</si>
  <si>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</si>
  <si>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</si>
  <si>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</si>
  <si>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</si>
  <si>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</si>
  <si>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</si>
  <si>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</si>
  <si>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</si>
  <si>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</si>
  <si>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</si>
  <si>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</si>
  <si>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</si>
  <si>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</si>
  <si>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</si>
  <si>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</si>
  <si>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</si>
  <si>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</si>
  <si>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</si>
  <si>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</si>
  <si>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</si>
  <si>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</si>
  <si>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</si>
  <si>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</si>
  <si>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</si>
  <si>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</si>
  <si>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</si>
  <si>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</si>
  <si>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</si>
  <si>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</si>
  <si>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</si>
  <si>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</si>
  <si>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</si>
  <si>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</si>
  <si>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</si>
  <si>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</si>
  <si>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</si>
  <si>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</si>
  <si>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</si>
  <si>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</si>
  <si>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</si>
  <si>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</si>
  <si>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</si>
  <si>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</si>
  <si>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</si>
  <si>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</si>
  <si>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</si>
  <si>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</si>
  <si>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</si>
  <si>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</si>
  <si>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</si>
  <si>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</si>
  <si>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</si>
  <si>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</si>
  <si>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</si>
  <si>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</si>
  <si>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</si>
  <si>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</si>
  <si>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</si>
  <si>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</si>
  <si>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</si>
  <si>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</si>
  <si>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</si>
  <si>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</si>
  <si>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</si>
  <si>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</si>
  <si>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</si>
  <si>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</si>
  <si>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</si>
  <si>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</si>
  <si>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</si>
  <si>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</si>
  <si>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</si>
  <si>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</si>
  <si>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</si>
  <si>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</si>
  <si>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</si>
  <si>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</si>
  <si>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</si>
  <si>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</si>
  <si>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</si>
  <si>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</si>
  <si>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</si>
  <si>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</si>
  <si>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</si>
  <si>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</si>
  <si>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</si>
  <si>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</si>
  <si>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</si>
  <si>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</si>
  <si>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</si>
  <si>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</si>
  <si>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</si>
  <si>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</si>
  <si>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</si>
  <si>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</si>
  <si>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</si>
  <si>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</si>
  <si>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</si>
  <si>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</si>
  <si>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</si>
  <si>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</si>
  <si>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</si>
  <si>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</si>
  <si>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</si>
  <si>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</si>
  <si>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</si>
  <si>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</si>
  <si>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</si>
  <si>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</si>
  <si>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</si>
  <si>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</si>
  <si>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</si>
  <si>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</si>
  <si>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</si>
  <si>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</si>
  <si>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</si>
  <si>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</si>
  <si>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</si>
  <si>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</si>
  <si>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</si>
  <si>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</si>
  <si>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</si>
  <si>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</si>
  <si>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</si>
  <si>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</si>
  <si>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</si>
  <si>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</si>
  <si>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</si>
  <si>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</si>
  <si>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</si>
  <si>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</si>
  <si>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</si>
  <si>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</si>
  <si>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</si>
  <si>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</si>
  <si>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</si>
  <si>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</si>
  <si>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</si>
  <si>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</si>
  <si>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</si>
  <si>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</si>
  <si>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</si>
  <si>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</si>
  <si>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</si>
  <si>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</si>
  <si>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</si>
  <si>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</si>
  <si>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</si>
  <si>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</si>
  <si>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</si>
  <si>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</si>
  <si>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</si>
  <si>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</si>
  <si>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</si>
  <si>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</si>
  <si>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</si>
  <si>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</si>
  <si>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</si>
  <si>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</si>
  <si>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</si>
  <si>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</si>
  <si>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</si>
  <si>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</si>
  <si>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</si>
  <si>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</si>
  <si>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</si>
  <si>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</si>
  <si>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</si>
  <si>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</si>
  <si>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</si>
  <si>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</si>
  <si>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</si>
  <si>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</si>
  <si>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</si>
  <si>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</si>
  <si>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</si>
  <si>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</si>
  <si>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</si>
  <si>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</si>
  <si>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</si>
  <si>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</si>
  <si>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</si>
  <si>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</si>
  <si>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</si>
  <si>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</si>
  <si>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</si>
  <si>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</si>
  <si>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</si>
  <si>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</si>
  <si>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</si>
  <si>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</si>
  <si>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</si>
  <si>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</si>
  <si>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</si>
  <si>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</si>
  <si>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</si>
  <si>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</si>
  <si>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</si>
  <si>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</si>
  <si>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</si>
  <si>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</si>
  <si>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</si>
  <si>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</si>
  <si>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</si>
  <si>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</si>
  <si>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</si>
  <si>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</si>
  <si>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</si>
  <si>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</si>
  <si>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</si>
  <si>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</si>
  <si>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</si>
  <si>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</si>
  <si>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</si>
  <si>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</si>
  <si>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</si>
  <si>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</si>
  <si>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</si>
  <si>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</si>
  <si>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</si>
  <si>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</si>
  <si>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</si>
  <si>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</si>
  <si>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</si>
  <si>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</si>
  <si>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</si>
  <si>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</si>
  <si>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</si>
  <si>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</si>
  <si>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</si>
  <si>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</si>
  <si>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</si>
  <si>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</si>
  <si>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</si>
  <si>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</si>
  <si>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</si>
  <si>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</si>
  <si>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</si>
  <si>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</si>
  <si>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</si>
  <si>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</si>
  <si>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</si>
  <si>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</si>
  <si>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</si>
  <si>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</si>
  <si>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</si>
  <si>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</si>
  <si>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</si>
  <si>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</si>
  <si>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</si>
  <si>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</si>
  <si>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</si>
  <si>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</si>
  <si>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</si>
  <si>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</si>
  <si>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</si>
  <si>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</si>
  <si>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</si>
  <si>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</si>
  <si>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</si>
  <si>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</si>
  <si>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避難・水防に即応可能な情報伝達のための決壊覚知・氾濫実況予測に関する研究</t>
  </si>
  <si>
    <t>国土技術政策総合研究所</t>
  </si>
  <si>
    <t>令和元年度</t>
  </si>
  <si>
    <t>令和2年度</t>
  </si>
  <si>
    <t>河川研究部</t>
  </si>
  <si>
    <t>水防法第32条
水防法施行令第2条</t>
  </si>
  <si>
    <t>第5期科学技術基本計画（平成28年１月22日閣議決定）、日本再興戦略2016（平成28年6月2日閣議決定）、未来投資戦略2018（平成30年6月15日閣議決定）、国土強靱化基本計画（平成30年12月14日閣議決定）</t>
  </si>
  <si>
    <t>これまでの河川水位等に加え、氾濫状況に関する国河川管理者ならではの信頼性の高い情報を提供することで、市町村などに向けた情報提供・助言のさらなる充実をはかり、水防災意識社会の再構築に寄与し、逃げ遅れゼロを達成することを目的とする。</t>
  </si>
  <si>
    <t>本事業では、① 決壊の覚知および氾濫発生の実況予測システムの開発と、② 氾濫水の到達見込みなど上記技術より得られる情報を想定最大浸水範囲・水深や避難場所などの情報と地図上に重ね合わせて表示するなど情報提供の仕方の提案を行うものである。 これら成果は、市町村等による水防活動に即応可能な形で決壊・氾濫状況に関する情報提供を行うことに利用されるものである。</t>
  </si>
  <si>
    <t>-</t>
  </si>
  <si>
    <t>令和2年度までに決壊覚知・氾濫実況予測に関する手引き・仕様等を3本策定する。</t>
  </si>
  <si>
    <t>決壊覚知・氾濫実況予測に関する手引き・仕様等の策定数</t>
  </si>
  <si>
    <t>本</t>
  </si>
  <si>
    <t>国土技術政策総合研究所調べ</t>
  </si>
  <si>
    <t>水防活動に即応できる情報提供の提案に関する研究項目の終了件数</t>
  </si>
  <si>
    <t>執行額（百万円）／水防活動に即応できる情報提供の
提案に関する研究項目　　　　　　</t>
    <phoneticPr fontId="5"/>
  </si>
  <si>
    <t>百万円/件</t>
  </si>
  <si>
    <t>15百万円/１</t>
  </si>
  <si>
    <t>11 ICTの利活用及び技術研究開発の推進</t>
  </si>
  <si>
    <t>41 技術研究開発を推進する</t>
  </si>
  <si>
    <t>目標を達成した技術研究開発の割合</t>
  </si>
  <si>
    <t>%</t>
  </si>
  <si>
    <t>新31-0054</t>
  </si>
  <si>
    <t>新31</t>
  </si>
  <si>
    <t>○</t>
  </si>
  <si>
    <t>粒子フィルタを活用した河川氾濫推算業務</t>
  </si>
  <si>
    <t>A.株式会社建設技術研究所</t>
    <phoneticPr fontId="5"/>
  </si>
  <si>
    <t>役務費</t>
  </si>
  <si>
    <t>株式会社建設技術研究所</t>
    <phoneticPr fontId="5"/>
  </si>
  <si>
    <t>粒子フィルタを活用した河川氾濫推算業務</t>
    <phoneticPr fontId="5"/>
  </si>
  <si>
    <t>国交</t>
    <rPh sb="0" eb="2">
      <t>コッコウ</t>
    </rPh>
    <phoneticPr fontId="5"/>
  </si>
  <si>
    <t>-</t>
    <phoneticPr fontId="5"/>
  </si>
  <si>
    <t>-</t>
    <phoneticPr fontId="5"/>
  </si>
  <si>
    <t>国土交通省が実施している技術研究開発課題を効果的・効率的に推進することに資する。</t>
    <phoneticPr fontId="5"/>
  </si>
  <si>
    <t>15百万円/2</t>
    <phoneticPr fontId="5"/>
  </si>
  <si>
    <t>無</t>
  </si>
  <si>
    <t>当初見込み通りの活動実績をあげている。</t>
  </si>
  <si>
    <t>事業に必要な経費のみに支出している。</t>
    <rPh sb="0" eb="2">
      <t>ジギョウ</t>
    </rPh>
    <rPh sb="3" eb="5">
      <t>ヒツヨウ</t>
    </rPh>
    <rPh sb="6" eb="8">
      <t>ケイヒ</t>
    </rPh>
    <rPh sb="11" eb="13">
      <t>シシュツ</t>
    </rPh>
    <phoneticPr fontId="5"/>
  </si>
  <si>
    <t>昨年度業務等を参考にしてコスト水準の妥当性を確認している。</t>
    <rPh sb="0" eb="3">
      <t>サクネンド</t>
    </rPh>
    <rPh sb="3" eb="5">
      <t>ギョウム</t>
    </rPh>
    <rPh sb="5" eb="6">
      <t>トウ</t>
    </rPh>
    <rPh sb="7" eb="9">
      <t>サンコウ</t>
    </rPh>
    <rPh sb="15" eb="17">
      <t>スイジュン</t>
    </rPh>
    <rPh sb="18" eb="21">
      <t>ダトウセイ</t>
    </rPh>
    <rPh sb="22" eb="24">
      <t>カクニン</t>
    </rPh>
    <phoneticPr fontId="5"/>
  </si>
  <si>
    <t>業務内容が専門的かつ高度であることから、第三者機関である技術提案評価審査会に諮ったうえで、支出先を選定しており、妥当性や競争性を確保している。</t>
    <rPh sb="0" eb="2">
      <t>ギョウム</t>
    </rPh>
    <phoneticPr fontId="5"/>
  </si>
  <si>
    <t>災害対策基本法（平成25年改正）により、国土交通省は市町村長からの要請に応じて助言を行うこととされている。また防災基本計画の修正（平成29年中央防災会議決定）において、国の市町村に対する助言･情報提供等の充実に関する事項が加えられている。国自らが上記計画や法的責務をより的確に履行する責務を有する。</t>
    <rPh sb="13" eb="15">
      <t>カイセイ</t>
    </rPh>
    <rPh sb="119" eb="120">
      <t>クニ</t>
    </rPh>
    <rPh sb="120" eb="121">
      <t>ミズカ</t>
    </rPh>
    <rPh sb="142" eb="144">
      <t>セキム</t>
    </rPh>
    <rPh sb="145" eb="146">
      <t>ユウ</t>
    </rPh>
    <phoneticPr fontId="5"/>
  </si>
  <si>
    <t>第5期科学技術基本計画、日本再興戦略2016、未来投資戦略2018において、国民の安全な避難行動に資する技術等の技術開発・実証及び導入・普及等を推進させていくこととしており、本事業の優先度は高い。</t>
    <rPh sb="56" eb="58">
      <t>ギジュツ</t>
    </rPh>
    <rPh sb="58" eb="60">
      <t>カイハツ</t>
    </rPh>
    <rPh sb="61" eb="63">
      <t>ジッショウ</t>
    </rPh>
    <rPh sb="63" eb="64">
      <t>オヨ</t>
    </rPh>
    <rPh sb="65" eb="67">
      <t>ドウニュウ</t>
    </rPh>
    <rPh sb="68" eb="70">
      <t>フキュウ</t>
    </rPh>
    <rPh sb="70" eb="71">
      <t>トウ</t>
    </rPh>
    <phoneticPr fontId="5"/>
  </si>
  <si>
    <t>昨年度まで6年続けて死者数が2桁に及ぶ洪水災害が生じている。令和元年東日本台風災害では、ある時間帯に氾濫が集中多発したが、こうした状況下においても越水・決壊発生を迅速に把握・提供する重要性が明らかとなった。市町村長等の行う避難勧告・指示や水防活動に即応できる形で決壊・氾濫に関わる情報を提供することは国民・社会のニーズを的確に反映している。</t>
    <rPh sb="0" eb="3">
      <t>サクネンド</t>
    </rPh>
    <rPh sb="6" eb="7">
      <t>ネン</t>
    </rPh>
    <rPh sb="19" eb="21">
      <t>コウズイ</t>
    </rPh>
    <rPh sb="21" eb="23">
      <t>サイガイ</t>
    </rPh>
    <rPh sb="24" eb="25">
      <t>ショウ</t>
    </rPh>
    <rPh sb="30" eb="32">
      <t>レイワ</t>
    </rPh>
    <rPh sb="32" eb="34">
      <t>ガンネン</t>
    </rPh>
    <rPh sb="37" eb="39">
      <t>タイフウ</t>
    </rPh>
    <rPh sb="39" eb="41">
      <t>サイガイ</t>
    </rPh>
    <rPh sb="81" eb="83">
      <t>ジンソク</t>
    </rPh>
    <rPh sb="87" eb="89">
      <t>テイキョウ</t>
    </rPh>
    <rPh sb="91" eb="94">
      <t>ジュウヨウセイ</t>
    </rPh>
    <rPh sb="111" eb="113">
      <t>ヒナン</t>
    </rPh>
    <rPh sb="143" eb="145">
      <t>テイキョウ</t>
    </rPh>
    <rPh sb="150" eb="152">
      <t>コクミン</t>
    </rPh>
    <rPh sb="153" eb="155">
      <t>シャカイ</t>
    </rPh>
    <rPh sb="160" eb="162">
      <t>テキカク</t>
    </rPh>
    <rPh sb="163" eb="165">
      <t>ハンエイ</t>
    </rPh>
    <phoneticPr fontId="5"/>
  </si>
  <si>
    <t>令和2年度で事業終了</t>
    <rPh sb="0" eb="2">
      <t>レイワ</t>
    </rPh>
    <rPh sb="3" eb="5">
      <t>ネンド</t>
    </rPh>
    <rPh sb="6" eb="8">
      <t>ジギョウ</t>
    </rPh>
    <rPh sb="8" eb="10">
      <t>シュウリョウ</t>
    </rPh>
    <phoneticPr fontId="5"/>
  </si>
  <si>
    <t>‐</t>
  </si>
  <si>
    <t>△</t>
  </si>
  <si>
    <t>・本事業は、外部有識者による評価委員会において「事前評価」を受け、決壊・氾濫に関わる情報に基づいた市町村などへの助言のさらなる充実を目的として、決壊を覚知し氾濫発生の実況予測情報を提供する氾濫発生覚知・即時マップ化システムの開発を行うという重要な研究であり国土技術政策総合研究所において実施すべきと評価された。
・発注にあたっては、企画競争により競争性の確保に努めた。</t>
    <phoneticPr fontId="5"/>
  </si>
  <si>
    <t>競争性を高めるため、参加資格の拡大などに努めている。</t>
    <phoneticPr fontId="5"/>
  </si>
  <si>
    <t>研究計画に従って進めており、順調に進捗している。</t>
    <phoneticPr fontId="5"/>
  </si>
  <si>
    <t>成果の一部を洪水予測業務に応用する検討を進めている。</t>
    <rPh sb="0" eb="2">
      <t>セイカ</t>
    </rPh>
    <rPh sb="3" eb="5">
      <t>イチブ</t>
    </rPh>
    <rPh sb="6" eb="8">
      <t>コウズイ</t>
    </rPh>
    <rPh sb="8" eb="10">
      <t>ヨソク</t>
    </rPh>
    <rPh sb="10" eb="12">
      <t>ギョウム</t>
    </rPh>
    <rPh sb="13" eb="15">
      <t>オウヨウ</t>
    </rPh>
    <rPh sb="17" eb="19">
      <t>ケントウ</t>
    </rPh>
    <rPh sb="20" eb="21">
      <t>スス</t>
    </rPh>
    <phoneticPr fontId="5"/>
  </si>
  <si>
    <t>随意契約
（企画競争）</t>
    <phoneticPr fontId="5"/>
  </si>
  <si>
    <t>水環境研究官
服部　敦</t>
    <phoneticPr fontId="5"/>
  </si>
  <si>
    <t>本事業は令和２年度で事業完了に伴い終了。事業の成果が有効活用されるよう努められたい。</t>
    <phoneticPr fontId="5"/>
  </si>
  <si>
    <t>終了予定</t>
  </si>
  <si>
    <t>予定通り令和２年度事業終了。本業務の成果を反映した「氾濫発生の早期把握の実用化」について手法の改良等のさらなる検討を行うなど、事業の成果が有効活用されるよう努めていく。</t>
    <rPh sb="44" eb="46">
      <t>シュホウ</t>
    </rPh>
    <rPh sb="47" eb="49">
      <t>カイリョウ</t>
    </rPh>
    <rPh sb="49" eb="50">
      <t>ナド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</si>
</sst>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173531</xdr:colOff>
      <xdr:row>773</xdr:row>
      <xdr:rowOff>255042</xdr:rowOff>
    </xdr:from>
    <xdr:to>
      <xdr:col>32</xdr:col>
      <xdr:colOff>189747</xdr:colOff>
      <xdr:row>781</xdr:row>
      <xdr:rowOff>23612</xdr:rowOff>
    </xdr:to>
    <xdr:grpSp>
      <xdr:nvGrpSpPr>
        <xdr:cNvPr id="3" name="契約方式４線" hidden="1">
          <a:extLst>
            <a:ext uri="{FF2B5EF4-FFF2-40B4-BE49-F238E27FC236}">
              <a16:creationId xmlns:a16="http://schemas.microsoft.com/office/drawing/2014/main" id="{4154EB58-7C29-46CD-81EA-1598721C963C}"/>
            </a:ext>
          </a:extLst>
        </xdr:cNvPr>
        <xdr:cNvGrpSpPr/>
      </xdr:nvGrpSpPr>
      <xdr:grpSpPr>
        <a:xfrm>
          <a:off x="2884346" y="43957875"/>
          <a:ext cx="3087076" cy="0"/>
          <a:chOff x="3354265" y="240789069"/>
          <a:chExt cx="3413465" cy="2298591"/>
        </a:xfrm>
      </xdr:grpSpPr>
      <xdr:cxnSp macro="">
        <xdr:nvCxnSpPr>
          <xdr:cNvPr id="4" name="直線コネクタ 3" hidden="1">
            <a:extLst>
              <a:ext uri="{FF2B5EF4-FFF2-40B4-BE49-F238E27FC236}">
                <a16:creationId xmlns:a16="http://schemas.microsoft.com/office/drawing/2014/main" id="{6AFD615D-F05E-4CA0-9951-071B5F288953}"/>
              </a:ext>
            </a:extLst>
          </xdr:cNvPr>
          <xdr:cNvCxnSpPr/>
        </xdr:nvCxnSpPr>
        <xdr:spPr>
          <a:xfrm>
            <a:off x="3354265" y="240789069"/>
            <a:ext cx="0" cy="2298456"/>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5" name="直線矢印コネクタ 4" hidden="1">
            <a:extLst>
              <a:ext uri="{FF2B5EF4-FFF2-40B4-BE49-F238E27FC236}">
                <a16:creationId xmlns:a16="http://schemas.microsoft.com/office/drawing/2014/main" id="{DF1463F2-4A3A-4646-95FA-3CA5E135779A}"/>
              </a:ext>
            </a:extLst>
          </xdr:cNvPr>
          <xdr:cNvCxnSpPr/>
        </xdr:nvCxnSpPr>
        <xdr:spPr>
          <a:xfrm>
            <a:off x="3354265" y="243087660"/>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32</xdr:col>
      <xdr:colOff>140637</xdr:colOff>
      <xdr:row>782</xdr:row>
      <xdr:rowOff>59754</xdr:rowOff>
    </xdr:from>
    <xdr:ext cx="3013362" cy="1116618"/>
    <xdr:sp macro="" textlink="">
      <xdr:nvSpPr>
        <xdr:cNvPr id="6" name="契約方式４大かっこ" hidden="1">
          <a:extLst>
            <a:ext uri="{FF2B5EF4-FFF2-40B4-BE49-F238E27FC236}">
              <a16:creationId xmlns:a16="http://schemas.microsoft.com/office/drawing/2014/main" id="{FBBB8570-4F75-451F-9536-99238B540A12}"/>
            </a:ext>
          </a:extLst>
        </xdr:cNvPr>
        <xdr:cNvSpPr/>
      </xdr:nvSpPr>
      <xdr:spPr>
        <a:xfrm>
          <a:off x="6541437" y="247262079"/>
          <a:ext cx="3013362" cy="1116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ja-JP" sz="1100" b="0" i="0" baseline="0">
              <a:solidFill>
                <a:schemeClr val="tx1"/>
              </a:solidFill>
              <a:effectLst/>
              <a:latin typeface="+mn-lt"/>
              <a:ea typeface="+mn-ea"/>
              <a:cs typeface="+mn-cs"/>
            </a:rPr>
            <a:t>業務概要や事業実施体制における役割を</a:t>
          </a:r>
          <a:endParaRPr lang="ja-JP" altLang="ja-JP">
            <a:effectLst/>
          </a:endParaRPr>
        </a:p>
        <a:p>
          <a:pPr eaLnBrk="1" fontAlgn="auto" latinLnBrk="0" hangingPunct="1"/>
          <a:r>
            <a:rPr kumimoji="1" lang="ja-JP" altLang="ja-JP" sz="1100" b="0" i="0" baseline="0">
              <a:solidFill>
                <a:schemeClr val="tx1"/>
              </a:solidFill>
              <a:effectLst/>
              <a:latin typeface="+mn-lt"/>
              <a:ea typeface="+mn-ea"/>
              <a:cs typeface="+mn-cs"/>
            </a:rPr>
            <a:t>記載してください。</a:t>
          </a:r>
          <a:endParaRPr lang="ja-JP" altLang="ja-JP">
            <a:effectLst/>
          </a:endParaRPr>
        </a:p>
        <a:p>
          <a:pPr eaLnBrk="1" fontAlgn="auto" latinLnBrk="0" hangingPunct="1"/>
          <a:r>
            <a:rPr kumimoji="1" lang="en-US" altLang="ja-JP" sz="1100" b="0" i="0" baseline="0">
              <a:solidFill>
                <a:srgbClr val="FF0000"/>
              </a:solidFill>
              <a:effectLst/>
              <a:latin typeface="+mn-lt"/>
              <a:ea typeface="+mn-ea"/>
              <a:cs typeface="+mn-cs"/>
            </a:rPr>
            <a:t>※</a:t>
          </a:r>
          <a:r>
            <a:rPr kumimoji="1" lang="ja-JP" altLang="ja-JP" sz="1100" b="0" i="0" baseline="0">
              <a:solidFill>
                <a:srgbClr val="FF0000"/>
              </a:solidFill>
              <a:effectLst/>
              <a:latin typeface="+mn-lt"/>
              <a:ea typeface="+mn-ea"/>
              <a:cs typeface="+mn-cs"/>
            </a:rPr>
            <a:t>テキストボックスになっておりますので、この欄に直接文字を入力願います。</a:t>
          </a:r>
          <a:endParaRPr lang="ja-JP" altLang="ja-JP">
            <a:solidFill>
              <a:srgbClr val="FF0000"/>
            </a:solidFill>
            <a:effectLst/>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33</xdr:col>
      <xdr:colOff>85188</xdr:colOff>
      <xdr:row>779</xdr:row>
      <xdr:rowOff>265187</xdr:rowOff>
    </xdr:from>
    <xdr:to>
      <xdr:col>46</xdr:col>
      <xdr:colOff>100298</xdr:colOff>
      <xdr:row>782</xdr:row>
      <xdr:rowOff>72090</xdr:rowOff>
    </xdr:to>
    <xdr:sp macro="" textlink="">
      <xdr:nvSpPr>
        <xdr:cNvPr id="7" name="契約方式４上位" hidden="1">
          <a:extLst>
            <a:ext uri="{FF2B5EF4-FFF2-40B4-BE49-F238E27FC236}">
              <a16:creationId xmlns:a16="http://schemas.microsoft.com/office/drawing/2014/main" id="{E64ED8F8-1FB5-446F-A762-8AD5CA5033D4}"/>
            </a:ext>
          </a:extLst>
        </xdr:cNvPr>
        <xdr:cNvSpPr txBox="1"/>
      </xdr:nvSpPr>
      <xdr:spPr>
        <a:xfrm>
          <a:off x="6686013" y="246524537"/>
          <a:ext cx="2615435" cy="74987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ltLang="en-US"/>
        </a:p>
      </xdr:txBody>
    </xdr:sp>
    <xdr:clientData/>
  </xdr:twoCellAnchor>
  <xdr:oneCellAnchor>
    <xdr:from>
      <xdr:col>33</xdr:col>
      <xdr:colOff>49015</xdr:colOff>
      <xdr:row>778</xdr:row>
      <xdr:rowOff>180975</xdr:rowOff>
    </xdr:from>
    <xdr:ext cx="2313214" cy="264560"/>
    <xdr:sp macro="" textlink="">
      <xdr:nvSpPr>
        <xdr:cNvPr id="8" name="契約方式４" hidden="1">
          <a:extLst>
            <a:ext uri="{FF2B5EF4-FFF2-40B4-BE49-F238E27FC236}">
              <a16:creationId xmlns:a16="http://schemas.microsoft.com/office/drawing/2014/main" id="{07088B18-81C1-46CB-AE02-15BDFA2B804E}"/>
            </a:ext>
          </a:extLst>
        </xdr:cNvPr>
        <xdr:cNvSpPr txBox="1"/>
      </xdr:nvSpPr>
      <xdr:spPr>
        <a:xfrm>
          <a:off x="6649840" y="246126000"/>
          <a:ext cx="2313214" cy="2645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 </a:t>
          </a:r>
        </a:p>
      </xdr:txBody>
    </xdr:sp>
    <xdr:clientData/>
  </xdr:oneCellAnchor>
  <xdr:twoCellAnchor>
    <xdr:from>
      <xdr:col>15</xdr:col>
      <xdr:colOff>173531</xdr:colOff>
      <xdr:row>766</xdr:row>
      <xdr:rowOff>530920</xdr:rowOff>
    </xdr:from>
    <xdr:to>
      <xdr:col>32</xdr:col>
      <xdr:colOff>189747</xdr:colOff>
      <xdr:row>773</xdr:row>
      <xdr:rowOff>257377</xdr:rowOff>
    </xdr:to>
    <xdr:grpSp>
      <xdr:nvGrpSpPr>
        <xdr:cNvPr id="9" name="契約方式３線" hidden="1">
          <a:extLst>
            <a:ext uri="{FF2B5EF4-FFF2-40B4-BE49-F238E27FC236}">
              <a16:creationId xmlns:a16="http://schemas.microsoft.com/office/drawing/2014/main" id="{92748BF5-5C8F-4915-98D9-32BF414BD8B1}"/>
            </a:ext>
          </a:extLst>
        </xdr:cNvPr>
        <xdr:cNvGrpSpPr/>
      </xdr:nvGrpSpPr>
      <xdr:grpSpPr>
        <a:xfrm>
          <a:off x="2884346" y="43957875"/>
          <a:ext cx="3087076" cy="0"/>
          <a:chOff x="3354265" y="238342610"/>
          <a:chExt cx="3413465" cy="2439268"/>
        </a:xfrm>
      </xdr:grpSpPr>
      <xdr:cxnSp macro="">
        <xdr:nvCxnSpPr>
          <xdr:cNvPr id="10" name="直線コネクタ 9" hidden="1">
            <a:extLst>
              <a:ext uri="{FF2B5EF4-FFF2-40B4-BE49-F238E27FC236}">
                <a16:creationId xmlns:a16="http://schemas.microsoft.com/office/drawing/2014/main" id="{6D83D996-280F-48D1-916B-2FD076875EE4}"/>
              </a:ext>
            </a:extLst>
          </xdr:cNvPr>
          <xdr:cNvCxnSpPr/>
        </xdr:nvCxnSpPr>
        <xdr:spPr>
          <a:xfrm>
            <a:off x="3354265" y="238342610"/>
            <a:ext cx="0" cy="2439132"/>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11" name="直線矢印コネクタ 10" hidden="1">
            <a:extLst>
              <a:ext uri="{FF2B5EF4-FFF2-40B4-BE49-F238E27FC236}">
                <a16:creationId xmlns:a16="http://schemas.microsoft.com/office/drawing/2014/main" id="{B9E0D569-1FD6-4E64-89D4-51CE36ACCE0E}"/>
              </a:ext>
            </a:extLst>
          </xdr:cNvPr>
          <xdr:cNvCxnSpPr/>
        </xdr:nvCxnSpPr>
        <xdr:spPr>
          <a:xfrm>
            <a:off x="3354265" y="240781878"/>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32</xdr:col>
      <xdr:colOff>140637</xdr:colOff>
      <xdr:row>775</xdr:row>
      <xdr:rowOff>14114</xdr:rowOff>
    </xdr:from>
    <xdr:ext cx="3013362" cy="1116618"/>
    <xdr:sp macro="" textlink="">
      <xdr:nvSpPr>
        <xdr:cNvPr id="12" name="契約方式３大かっこ" hidden="1">
          <a:extLst>
            <a:ext uri="{FF2B5EF4-FFF2-40B4-BE49-F238E27FC236}">
              <a16:creationId xmlns:a16="http://schemas.microsoft.com/office/drawing/2014/main" id="{1907591C-54D1-4465-B07A-3451305F24E1}"/>
            </a:ext>
          </a:extLst>
        </xdr:cNvPr>
        <xdr:cNvSpPr/>
      </xdr:nvSpPr>
      <xdr:spPr>
        <a:xfrm>
          <a:off x="6541437" y="245016164"/>
          <a:ext cx="3013362" cy="1116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ja-JP" sz="1100" b="0" i="0" baseline="0">
              <a:solidFill>
                <a:schemeClr val="tx1"/>
              </a:solidFill>
              <a:effectLst/>
              <a:latin typeface="+mn-lt"/>
              <a:ea typeface="+mn-ea"/>
              <a:cs typeface="+mn-cs"/>
            </a:rPr>
            <a:t>業務概要や事業実施体制における役割を</a:t>
          </a:r>
          <a:endParaRPr lang="ja-JP" altLang="ja-JP">
            <a:effectLst/>
          </a:endParaRPr>
        </a:p>
        <a:p>
          <a:pPr eaLnBrk="1" fontAlgn="auto" latinLnBrk="0" hangingPunct="1"/>
          <a:r>
            <a:rPr kumimoji="1" lang="ja-JP" altLang="ja-JP" sz="1100" b="0" i="0" baseline="0">
              <a:solidFill>
                <a:schemeClr val="tx1"/>
              </a:solidFill>
              <a:effectLst/>
              <a:latin typeface="+mn-lt"/>
              <a:ea typeface="+mn-ea"/>
              <a:cs typeface="+mn-cs"/>
            </a:rPr>
            <a:t>記載してください。</a:t>
          </a:r>
          <a:endParaRPr lang="ja-JP" altLang="ja-JP">
            <a:effectLst/>
          </a:endParaRPr>
        </a:p>
        <a:p>
          <a:pPr eaLnBrk="1" fontAlgn="auto" latinLnBrk="0" hangingPunct="1"/>
          <a:r>
            <a:rPr kumimoji="1" lang="en-US" altLang="ja-JP" sz="1100" b="0" i="0" baseline="0">
              <a:solidFill>
                <a:srgbClr val="FF0000"/>
              </a:solidFill>
              <a:effectLst/>
              <a:latin typeface="+mn-lt"/>
              <a:ea typeface="+mn-ea"/>
              <a:cs typeface="+mn-cs"/>
            </a:rPr>
            <a:t>※</a:t>
          </a:r>
          <a:r>
            <a:rPr kumimoji="1" lang="ja-JP" altLang="ja-JP" sz="1100" b="0" i="0" baseline="0">
              <a:solidFill>
                <a:srgbClr val="FF0000"/>
              </a:solidFill>
              <a:effectLst/>
              <a:latin typeface="+mn-lt"/>
              <a:ea typeface="+mn-ea"/>
              <a:cs typeface="+mn-cs"/>
            </a:rPr>
            <a:t>テキストボックスになっておりますので、この欄に直接文字を入力願います。</a:t>
          </a:r>
          <a:endParaRPr lang="ja-JP" altLang="ja-JP">
            <a:solidFill>
              <a:srgbClr val="FF0000"/>
            </a:solidFill>
            <a:effectLst/>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33</xdr:col>
      <xdr:colOff>85251</xdr:colOff>
      <xdr:row>772</xdr:row>
      <xdr:rowOff>227236</xdr:rowOff>
    </xdr:from>
    <xdr:to>
      <xdr:col>46</xdr:col>
      <xdr:colOff>80474</xdr:colOff>
      <xdr:row>774</xdr:row>
      <xdr:rowOff>314296</xdr:rowOff>
    </xdr:to>
    <xdr:sp macro="" textlink="">
      <xdr:nvSpPr>
        <xdr:cNvPr id="13" name="契約方式３上位" hidden="1">
          <a:extLst>
            <a:ext uri="{FF2B5EF4-FFF2-40B4-BE49-F238E27FC236}">
              <a16:creationId xmlns:a16="http://schemas.microsoft.com/office/drawing/2014/main" id="{1273F66D-9992-4FA3-95FA-1E3B8F6C593C}"/>
            </a:ext>
          </a:extLst>
        </xdr:cNvPr>
        <xdr:cNvSpPr txBox="1"/>
      </xdr:nvSpPr>
      <xdr:spPr>
        <a:xfrm>
          <a:off x="6686076" y="244286311"/>
          <a:ext cx="2595548" cy="71571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en-US" sz="1100"/>
            <a:t>Ｃ. </a:t>
          </a:r>
          <a:r>
            <a:rPr kumimoji="1" lang="ja-JP" altLang="en-US" sz="1100"/>
            <a:t>一般社団法人全国地質調査業協会連合会
　　３２２．３百万円</a:t>
          </a:r>
          <a:endParaRPr kumimoji="1" lang="en-US" altLang="en-US" sz="1100"/>
        </a:p>
      </xdr:txBody>
    </xdr:sp>
    <xdr:clientData/>
  </xdr:twoCellAnchor>
  <xdr:oneCellAnchor>
    <xdr:from>
      <xdr:col>33</xdr:col>
      <xdr:colOff>49015</xdr:colOff>
      <xdr:row>771</xdr:row>
      <xdr:rowOff>199330</xdr:rowOff>
    </xdr:from>
    <xdr:ext cx="2313214" cy="275717"/>
    <xdr:sp macro="" textlink="">
      <xdr:nvSpPr>
        <xdr:cNvPr id="14" name="契約方式３" hidden="1">
          <a:extLst>
            <a:ext uri="{FF2B5EF4-FFF2-40B4-BE49-F238E27FC236}">
              <a16:creationId xmlns:a16="http://schemas.microsoft.com/office/drawing/2014/main" id="{68362321-BB31-429E-ADB8-90F747A90195}"/>
            </a:ext>
          </a:extLst>
        </xdr:cNvPr>
        <xdr:cNvSpPr txBox="1"/>
      </xdr:nvSpPr>
      <xdr:spPr>
        <a:xfrm>
          <a:off x="6649840" y="243944080"/>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随意契約（公募）</a:t>
          </a:r>
          <a:r>
            <a:rPr kumimoji="1" lang="en-US" altLang="ja-JP" sz="1100"/>
            <a:t>】</a:t>
          </a:r>
          <a:endParaRPr kumimoji="1" lang="ja-JP" altLang="en-US" sz="1100"/>
        </a:p>
      </xdr:txBody>
    </xdr:sp>
    <xdr:clientData/>
  </xdr:oneCellAnchor>
  <xdr:twoCellAnchor>
    <xdr:from>
      <xdr:col>15</xdr:col>
      <xdr:colOff>173531</xdr:colOff>
      <xdr:row>762</xdr:row>
      <xdr:rowOff>223490</xdr:rowOff>
    </xdr:from>
    <xdr:to>
      <xdr:col>32</xdr:col>
      <xdr:colOff>189747</xdr:colOff>
      <xdr:row>766</xdr:row>
      <xdr:rowOff>568827</xdr:rowOff>
    </xdr:to>
    <xdr:grpSp>
      <xdr:nvGrpSpPr>
        <xdr:cNvPr id="15" name="契約方式２線" hidden="1">
          <a:extLst>
            <a:ext uri="{FF2B5EF4-FFF2-40B4-BE49-F238E27FC236}">
              <a16:creationId xmlns:a16="http://schemas.microsoft.com/office/drawing/2014/main" id="{373C3C97-7D3A-4BB4-B0B9-BF9944AEA7E5}"/>
            </a:ext>
          </a:extLst>
        </xdr:cNvPr>
        <xdr:cNvGrpSpPr/>
      </xdr:nvGrpSpPr>
      <xdr:grpSpPr>
        <a:xfrm>
          <a:off x="3173906" y="43276490"/>
          <a:ext cx="3416641" cy="128935"/>
          <a:chOff x="3354265" y="236000925"/>
          <a:chExt cx="3413465" cy="2378455"/>
        </a:xfrm>
      </xdr:grpSpPr>
      <xdr:cxnSp macro="">
        <xdr:nvCxnSpPr>
          <xdr:cNvPr id="16" name="直線コネクタ 15" hidden="1">
            <a:extLst>
              <a:ext uri="{FF2B5EF4-FFF2-40B4-BE49-F238E27FC236}">
                <a16:creationId xmlns:a16="http://schemas.microsoft.com/office/drawing/2014/main" id="{6964C61C-0D64-4792-959B-E081CD78832F}"/>
              </a:ext>
            </a:extLst>
          </xdr:cNvPr>
          <xdr:cNvCxnSpPr/>
        </xdr:nvCxnSpPr>
        <xdr:spPr>
          <a:xfrm>
            <a:off x="3354265" y="236000925"/>
            <a:ext cx="0" cy="2377494"/>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17" name="直線矢印コネクタ 16" hidden="1">
            <a:extLst>
              <a:ext uri="{FF2B5EF4-FFF2-40B4-BE49-F238E27FC236}">
                <a16:creationId xmlns:a16="http://schemas.microsoft.com/office/drawing/2014/main" id="{22D8C5F3-F0F9-4D03-AE2F-5255552B5124}"/>
              </a:ext>
            </a:extLst>
          </xdr:cNvPr>
          <xdr:cNvCxnSpPr/>
        </xdr:nvCxnSpPr>
        <xdr:spPr>
          <a:xfrm>
            <a:off x="3354265" y="238379380"/>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32</xdr:col>
      <xdr:colOff>140637</xdr:colOff>
      <xdr:row>767</xdr:row>
      <xdr:rowOff>269999</xdr:rowOff>
    </xdr:from>
    <xdr:ext cx="3013362" cy="1116618"/>
    <xdr:sp macro="" textlink="">
      <xdr:nvSpPr>
        <xdr:cNvPr id="18" name="契約方式２大かっこ" hidden="1">
          <a:extLst>
            <a:ext uri="{FF2B5EF4-FFF2-40B4-BE49-F238E27FC236}">
              <a16:creationId xmlns:a16="http://schemas.microsoft.com/office/drawing/2014/main" id="{FA1264A5-CADB-4A9E-A832-0D618AFCD063}"/>
            </a:ext>
          </a:extLst>
        </xdr:cNvPr>
        <xdr:cNvSpPr/>
      </xdr:nvSpPr>
      <xdr:spPr>
        <a:xfrm>
          <a:off x="6541437" y="242585999"/>
          <a:ext cx="3013362" cy="1116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ja-JP" sz="1100" b="0" i="0" baseline="0">
              <a:solidFill>
                <a:schemeClr val="tx1"/>
              </a:solidFill>
              <a:effectLst/>
              <a:latin typeface="+mn-lt"/>
              <a:ea typeface="+mn-ea"/>
              <a:cs typeface="+mn-cs"/>
            </a:rPr>
            <a:t>業務概要や事業実施体制における役割を</a:t>
          </a:r>
          <a:endParaRPr lang="ja-JP" altLang="ja-JP">
            <a:effectLst/>
          </a:endParaRPr>
        </a:p>
        <a:p>
          <a:pPr eaLnBrk="1" fontAlgn="auto" latinLnBrk="0" hangingPunct="1"/>
          <a:r>
            <a:rPr kumimoji="1" lang="ja-JP" altLang="ja-JP" sz="1100" b="0" i="0" baseline="0">
              <a:solidFill>
                <a:schemeClr val="tx1"/>
              </a:solidFill>
              <a:effectLst/>
              <a:latin typeface="+mn-lt"/>
              <a:ea typeface="+mn-ea"/>
              <a:cs typeface="+mn-cs"/>
            </a:rPr>
            <a:t>記載してください。</a:t>
          </a:r>
          <a:endParaRPr lang="ja-JP" altLang="ja-JP">
            <a:effectLst/>
          </a:endParaRPr>
        </a:p>
        <a:p>
          <a:pPr eaLnBrk="1" fontAlgn="auto" latinLnBrk="0" hangingPunct="1"/>
          <a:r>
            <a:rPr kumimoji="1" lang="en-US" altLang="ja-JP" sz="1100" b="0" i="0" baseline="0">
              <a:solidFill>
                <a:srgbClr val="FF0000"/>
              </a:solidFill>
              <a:effectLst/>
              <a:latin typeface="+mn-lt"/>
              <a:ea typeface="+mn-ea"/>
              <a:cs typeface="+mn-cs"/>
            </a:rPr>
            <a:t>※</a:t>
          </a:r>
          <a:r>
            <a:rPr kumimoji="1" lang="ja-JP" altLang="ja-JP" sz="1100" b="0" i="0" baseline="0">
              <a:solidFill>
                <a:srgbClr val="FF0000"/>
              </a:solidFill>
              <a:effectLst/>
              <a:latin typeface="+mn-lt"/>
              <a:ea typeface="+mn-ea"/>
              <a:cs typeface="+mn-cs"/>
            </a:rPr>
            <a:t>テキストボックスになっておりますので、この欄に直接文字を入力願います。</a:t>
          </a:r>
          <a:endParaRPr lang="ja-JP" altLang="ja-JP">
            <a:solidFill>
              <a:srgbClr val="FF0000"/>
            </a:solidFill>
            <a:effectLst/>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33</xdr:col>
      <xdr:colOff>55943</xdr:colOff>
      <xdr:row>766</xdr:row>
      <xdr:rowOff>192931</xdr:rowOff>
    </xdr:from>
    <xdr:to>
      <xdr:col>46</xdr:col>
      <xdr:colOff>51166</xdr:colOff>
      <xdr:row>767</xdr:row>
      <xdr:rowOff>257227</xdr:rowOff>
    </xdr:to>
    <xdr:sp macro="" textlink="">
      <xdr:nvSpPr>
        <xdr:cNvPr id="19" name="契約方式２上位" hidden="1">
          <a:extLst>
            <a:ext uri="{FF2B5EF4-FFF2-40B4-BE49-F238E27FC236}">
              <a16:creationId xmlns:a16="http://schemas.microsoft.com/office/drawing/2014/main" id="{EBED5C88-69EC-4A46-B2D2-CEB8D2B1852B}"/>
            </a:ext>
          </a:extLst>
        </xdr:cNvPr>
        <xdr:cNvSpPr txBox="1"/>
      </xdr:nvSpPr>
      <xdr:spPr>
        <a:xfrm>
          <a:off x="6656768" y="241842181"/>
          <a:ext cx="2595548" cy="73104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en-US" sz="1100"/>
            <a:t>Ｂ. </a:t>
          </a:r>
          <a:r>
            <a:rPr kumimoji="1" lang="ja-JP" altLang="en-US" sz="1100"/>
            <a:t>株式会社長大
　　３４．９０百万円</a:t>
          </a:r>
          <a:endParaRPr kumimoji="1" lang="en-US" altLang="en-US" sz="1100"/>
        </a:p>
      </xdr:txBody>
    </xdr:sp>
    <xdr:clientData/>
  </xdr:twoCellAnchor>
  <xdr:oneCellAnchor>
    <xdr:from>
      <xdr:col>33</xdr:col>
      <xdr:colOff>49015</xdr:colOff>
      <xdr:row>765</xdr:row>
      <xdr:rowOff>508620</xdr:rowOff>
    </xdr:from>
    <xdr:ext cx="2313214" cy="275717"/>
    <xdr:sp macro="" textlink="">
      <xdr:nvSpPr>
        <xdr:cNvPr id="20" name="契約方式２" hidden="1">
          <a:extLst>
            <a:ext uri="{FF2B5EF4-FFF2-40B4-BE49-F238E27FC236}">
              <a16:creationId xmlns:a16="http://schemas.microsoft.com/office/drawing/2014/main" id="{3A59DEFC-3F61-4C5D-9289-853CCEE8395F}"/>
            </a:ext>
          </a:extLst>
        </xdr:cNvPr>
        <xdr:cNvSpPr txBox="1"/>
      </xdr:nvSpPr>
      <xdr:spPr>
        <a:xfrm>
          <a:off x="6649840" y="241491120"/>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32</xdr:col>
      <xdr:colOff>60355</xdr:colOff>
      <xdr:row>758</xdr:row>
      <xdr:rowOff>341082</xdr:rowOff>
    </xdr:from>
    <xdr:ext cx="3013362" cy="1116618"/>
    <xdr:sp macro="" textlink="">
      <xdr:nvSpPr>
        <xdr:cNvPr id="21" name="契約方式大かっこ">
          <a:extLst>
            <a:ext uri="{FF2B5EF4-FFF2-40B4-BE49-F238E27FC236}">
              <a16:creationId xmlns:a16="http://schemas.microsoft.com/office/drawing/2014/main" id="{5A686999-4FE8-46AD-8E3F-BA4B14446382}"/>
            </a:ext>
          </a:extLst>
        </xdr:cNvPr>
        <xdr:cNvSpPr/>
      </xdr:nvSpPr>
      <xdr:spPr>
        <a:xfrm>
          <a:off x="5851555" y="44527557"/>
          <a:ext cx="3013362" cy="1116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・プログラムの改良</a:t>
          </a:r>
        </a:p>
        <a:p>
          <a:pPr eaLnBrk="1" fontAlgn="auto" latinLnBrk="0" hangingPunct="1"/>
          <a:r>
            <a:rPr kumimoji="1" lang="ja-JP" altLang="en-US" sz="1100" b="0" i="0" baseline="0">
              <a:solidFill>
                <a:schemeClr val="tx1"/>
              </a:solidFill>
              <a:effectLst/>
              <a:latin typeface="+mn-lt"/>
              <a:ea typeface="+mn-ea"/>
              <a:cs typeface="+mn-cs"/>
            </a:rPr>
            <a:t>・改良したプログラムによる河川水位・氾濫流量の試算と観測値等との比較による検証</a:t>
          </a:r>
          <a:endParaRPr kumimoji="1" lang="en-US" altLang="ja-JP" sz="1100" b="0" i="0" baseline="0">
            <a:solidFill>
              <a:schemeClr val="tx1"/>
            </a:solidFill>
            <a:effectLst/>
            <a:latin typeface="+mn-lt"/>
            <a:ea typeface="+mn-ea"/>
            <a:cs typeface="+mn-cs"/>
          </a:endParaRPr>
        </a:p>
        <a:p>
          <a:pPr eaLnBrk="1" fontAlgn="auto" latinLnBrk="0" hangingPunct="1"/>
          <a:r>
            <a:rPr kumimoji="1" lang="ja-JP" altLang="en-US" sz="1100" b="0" i="0" baseline="0">
              <a:solidFill>
                <a:schemeClr val="tx1"/>
              </a:solidFill>
              <a:effectLst/>
              <a:latin typeface="+mn-lt"/>
              <a:ea typeface="+mn-ea"/>
              <a:cs typeface="+mn-cs"/>
            </a:rPr>
            <a:t>・情報提供画像の作成</a:t>
          </a: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34</xdr:col>
      <xdr:colOff>42336</xdr:colOff>
      <xdr:row>756</xdr:row>
      <xdr:rowOff>230156</xdr:rowOff>
    </xdr:from>
    <xdr:to>
      <xdr:col>47</xdr:col>
      <xdr:colOff>35653</xdr:colOff>
      <xdr:row>758</xdr:row>
      <xdr:rowOff>300420</xdr:rowOff>
    </xdr:to>
    <xdr:sp macro="" textlink="">
      <xdr:nvSpPr>
        <xdr:cNvPr id="22" name="契約方式上位">
          <a:extLst>
            <a:ext uri="{FF2B5EF4-FFF2-40B4-BE49-F238E27FC236}">
              <a16:creationId xmlns:a16="http://schemas.microsoft.com/office/drawing/2014/main" id="{DB28FF85-1AD3-46AD-9E77-977FE070759E}"/>
            </a:ext>
          </a:extLst>
        </xdr:cNvPr>
        <xdr:cNvSpPr txBox="1"/>
      </xdr:nvSpPr>
      <xdr:spPr>
        <a:xfrm>
          <a:off x="6981979" y="41133227"/>
          <a:ext cx="2646710" cy="7778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rPr>
            <a:t>Ａ. </a:t>
          </a:r>
          <a:r>
            <a:rPr lang="ja-JP" altLang="en-US">
              <a:effectLst/>
            </a:rPr>
            <a:t>株式会社建設技術研究所
　　１５百万円</a:t>
          </a:r>
          <a:endParaRPr lang="en-US" altLang="en-US">
            <a:effectLst/>
          </a:endParaRPr>
        </a:p>
      </xdr:txBody>
    </xdr:sp>
    <xdr:clientData/>
  </xdr:twoCellAnchor>
  <xdr:oneCellAnchor>
    <xdr:from>
      <xdr:col>34</xdr:col>
      <xdr:colOff>35408</xdr:colOff>
      <xdr:row>755</xdr:row>
      <xdr:rowOff>226856</xdr:rowOff>
    </xdr:from>
    <xdr:ext cx="2313214" cy="275717"/>
    <xdr:sp macro="" textlink="">
      <xdr:nvSpPr>
        <xdr:cNvPr id="23" name="契約方式">
          <a:extLst>
            <a:ext uri="{FF2B5EF4-FFF2-40B4-BE49-F238E27FC236}">
              <a16:creationId xmlns:a16="http://schemas.microsoft.com/office/drawing/2014/main" id="{94976ACE-E6FF-4DCC-BD82-76F64726E9F2}"/>
            </a:ext>
          </a:extLst>
        </xdr:cNvPr>
        <xdr:cNvSpPr txBox="1"/>
      </xdr:nvSpPr>
      <xdr:spPr>
        <a:xfrm>
          <a:off x="6975051" y="40776142"/>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9</xdr:col>
      <xdr:colOff>19050</xdr:colOff>
      <xdr:row>748</xdr:row>
      <xdr:rowOff>325207</xdr:rowOff>
    </xdr:from>
    <xdr:to>
      <xdr:col>25</xdr:col>
      <xdr:colOff>106261</xdr:colOff>
      <xdr:row>751</xdr:row>
      <xdr:rowOff>4407</xdr:rowOff>
    </xdr:to>
    <xdr:sp macro="" textlink="">
      <xdr:nvSpPr>
        <xdr:cNvPr id="27" name="機関名">
          <a:extLst>
            <a:ext uri="{FF2B5EF4-FFF2-40B4-BE49-F238E27FC236}">
              <a16:creationId xmlns:a16="http://schemas.microsoft.com/office/drawing/2014/main" id="{9DAACD3B-D366-4FF3-9276-52C6B5683534}"/>
            </a:ext>
          </a:extLst>
        </xdr:cNvPr>
        <xdr:cNvSpPr txBox="1"/>
      </xdr:nvSpPr>
      <xdr:spPr>
        <a:xfrm>
          <a:off x="1856014" y="38397993"/>
          <a:ext cx="3352926" cy="74055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１５百万円</a:t>
          </a:r>
        </a:p>
      </xdr:txBody>
    </xdr:sp>
    <xdr:clientData/>
  </xdr:twoCellAnchor>
  <xdr:twoCellAnchor>
    <xdr:from>
      <xdr:col>16</xdr:col>
      <xdr:colOff>159924</xdr:colOff>
      <xdr:row>757</xdr:row>
      <xdr:rowOff>267686</xdr:rowOff>
    </xdr:from>
    <xdr:to>
      <xdr:col>33</xdr:col>
      <xdr:colOff>172964</xdr:colOff>
      <xdr:row>757</xdr:row>
      <xdr:rowOff>267686</xdr:rowOff>
    </xdr:to>
    <xdr:cxnSp macro="">
      <xdr:nvCxnSpPr>
        <xdr:cNvPr id="28" name="直線矢印コネクタ 27">
          <a:extLst>
            <a:ext uri="{FF2B5EF4-FFF2-40B4-BE49-F238E27FC236}">
              <a16:creationId xmlns:a16="http://schemas.microsoft.com/office/drawing/2014/main" id="{58000AB4-5C21-4CE2-BE61-A63F30FACDEB}"/>
            </a:ext>
          </a:extLst>
        </xdr:cNvPr>
        <xdr:cNvCxnSpPr/>
      </xdr:nvCxnSpPr>
      <xdr:spPr>
        <a:xfrm>
          <a:off x="3425638" y="41524543"/>
          <a:ext cx="3482862"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161829</xdr:colOff>
      <xdr:row>755</xdr:row>
      <xdr:rowOff>0</xdr:rowOff>
    </xdr:from>
    <xdr:to>
      <xdr:col>16</xdr:col>
      <xdr:colOff>161829</xdr:colOff>
      <xdr:row>757</xdr:row>
      <xdr:rowOff>266192</xdr:rowOff>
    </xdr:to>
    <xdr:cxnSp macro="">
      <xdr:nvCxnSpPr>
        <xdr:cNvPr id="29" name="直線コネクタ 28">
          <a:extLst>
            <a:ext uri="{FF2B5EF4-FFF2-40B4-BE49-F238E27FC236}">
              <a16:creationId xmlns:a16="http://schemas.microsoft.com/office/drawing/2014/main" id="{ACDA0A61-18DD-4279-BD6E-48605AA49690}"/>
            </a:ext>
          </a:extLst>
        </xdr:cNvPr>
        <xdr:cNvCxnSpPr/>
      </xdr:nvCxnSpPr>
      <xdr:spPr>
        <a:xfrm>
          <a:off x="3057429" y="43100625"/>
          <a:ext cx="0" cy="9900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37630</xdr:colOff>
      <xdr:row>751</xdr:row>
      <xdr:rowOff>208272</xdr:rowOff>
    </xdr:from>
    <xdr:ext cx="3013362" cy="1116618"/>
    <xdr:sp macro="" textlink="">
      <xdr:nvSpPr>
        <xdr:cNvPr id="30" name="契約方式大かっこ">
          <a:extLst>
            <a:ext uri="{FF2B5EF4-FFF2-40B4-BE49-F238E27FC236}">
              <a16:creationId xmlns:a16="http://schemas.microsoft.com/office/drawing/2014/main" id="{CDF66574-6063-4E4C-8709-2DEAF43C54B6}"/>
            </a:ext>
          </a:extLst>
        </xdr:cNvPr>
        <xdr:cNvSpPr/>
      </xdr:nvSpPr>
      <xdr:spPr>
        <a:xfrm>
          <a:off x="1666405" y="41880147"/>
          <a:ext cx="3013362" cy="1116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・氾濫流量の推算精度向上のための計算手法とパラメータ設定などプログラム改良案を提示</a:t>
          </a:r>
          <a:endParaRPr kumimoji="1" lang="en-US" altLang="ja-JP" sz="1100" b="0" i="0" baseline="0">
            <a:solidFill>
              <a:schemeClr val="tx1"/>
            </a:solidFill>
            <a:effectLst/>
            <a:latin typeface="+mn-lt"/>
            <a:ea typeface="+mn-ea"/>
            <a:cs typeface="+mn-cs"/>
          </a:endParaRPr>
        </a:p>
        <a:p>
          <a:pPr eaLnBrk="1" fontAlgn="auto" latinLnBrk="0" hangingPunct="1"/>
          <a:r>
            <a:rPr kumimoji="1" lang="ja-JP" altLang="en-US" sz="1100" b="0" i="0" baseline="0">
              <a:solidFill>
                <a:schemeClr val="tx1"/>
              </a:solidFill>
              <a:effectLst/>
              <a:latin typeface="+mn-lt"/>
              <a:ea typeface="+mn-ea"/>
              <a:cs typeface="+mn-cs"/>
            </a:rPr>
            <a:t>・観測値等のデータ提供と検証手順の提示</a:t>
          </a:r>
          <a:endParaRPr kumimoji="1" lang="en-US" altLang="ja-JP" sz="1100" b="0" i="0" baseline="0">
            <a:solidFill>
              <a:schemeClr val="tx1"/>
            </a:solidFill>
            <a:effectLst/>
            <a:latin typeface="+mn-lt"/>
            <a:ea typeface="+mn-ea"/>
            <a:cs typeface="+mn-cs"/>
          </a:endParaRPr>
        </a:p>
        <a:p>
          <a:pPr eaLnBrk="1" fontAlgn="auto" latinLnBrk="0" hangingPunct="1"/>
          <a:r>
            <a:rPr kumimoji="1" lang="ja-JP" altLang="en-US" sz="1100" b="0" i="0" baseline="0">
              <a:solidFill>
                <a:schemeClr val="tx1"/>
              </a:solidFill>
              <a:effectLst/>
              <a:latin typeface="+mn-lt"/>
              <a:ea typeface="+mn-ea"/>
              <a:cs typeface="+mn-cs"/>
            </a:rPr>
            <a:t>・</a:t>
          </a:r>
          <a:r>
            <a:rPr lang="ja-JP" altLang="ja-JP" sz="1100">
              <a:solidFill>
                <a:schemeClr val="tx1"/>
              </a:solidFill>
              <a:effectLst/>
              <a:latin typeface="+mn-lt"/>
              <a:ea typeface="+mn-ea"/>
              <a:cs typeface="+mn-cs"/>
            </a:rPr>
            <a:t>情報提供画像</a:t>
          </a:r>
          <a:r>
            <a:rPr lang="ja-JP" altLang="en-US" sz="1100">
              <a:solidFill>
                <a:schemeClr val="tx1"/>
              </a:solidFill>
              <a:effectLst/>
              <a:latin typeface="+mn-lt"/>
              <a:ea typeface="+mn-ea"/>
              <a:cs typeface="+mn-cs"/>
            </a:rPr>
            <a:t>の仕様設定</a:t>
          </a:r>
          <a:endParaRPr kumimoji="1" lang="ja-JP" altLang="en-US" sz="1100" b="0" i="0" baseline="0">
            <a:solidFill>
              <a:schemeClr val="tx1"/>
            </a:solidFill>
            <a:effectLst/>
            <a:latin typeface="+mn-lt"/>
            <a:ea typeface="+mn-ea"/>
            <a:cs typeface="+mn-cs"/>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187" zoomScaleNormal="75" zoomScaleSheetLayoutView="100" zoomScalePageLayoutView="85" workbookViewId="0">
      <selection activeCell="C702" sqref="C702:AC70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660</v>
      </c>
      <c r="AK2" s="191"/>
      <c r="AL2" s="191"/>
      <c r="AM2" s="191"/>
      <c r="AN2" s="83" t="s">
        <v>325</v>
      </c>
      <c r="AO2" s="191">
        <v>20</v>
      </c>
      <c r="AP2" s="191"/>
      <c r="AQ2" s="191"/>
      <c r="AR2" s="84" t="s">
        <v>628</v>
      </c>
      <c r="AS2" s="192">
        <v>526</v>
      </c>
      <c r="AT2" s="192"/>
      <c r="AU2" s="192"/>
      <c r="AV2" s="83" t="str">
        <f>IF(AW2="","","-")</f>
        <v/>
      </c>
      <c r="AW2" s="379"/>
      <c r="AX2" s="379"/>
    </row>
    <row r="3" spans="1:50" ht="21" customHeight="1" thickBot="1" x14ac:dyDescent="0.2">
      <c r="A3" s="504" t="s">
        <v>621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629</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632</v>
      </c>
      <c r="H5" s="540"/>
      <c r="I5" s="540"/>
      <c r="J5" s="540"/>
      <c r="K5" s="540"/>
      <c r="L5" s="540"/>
      <c r="M5" s="541" t="s">
        <v>65</v>
      </c>
      <c r="N5" s="542"/>
      <c r="O5" s="542"/>
      <c r="P5" s="542"/>
      <c r="Q5" s="542"/>
      <c r="R5" s="543"/>
      <c r="S5" s="544" t="s">
        <v>633</v>
      </c>
      <c r="T5" s="540"/>
      <c r="U5" s="540"/>
      <c r="V5" s="540"/>
      <c r="W5" s="540"/>
      <c r="X5" s="545"/>
      <c r="Y5" s="698" t="s">
        <v>3</v>
      </c>
      <c r="Z5" s="699"/>
      <c r="AA5" s="699"/>
      <c r="AB5" s="699"/>
      <c r="AC5" s="699"/>
      <c r="AD5" s="700"/>
      <c r="AE5" s="701" t="s">
        <v>634</v>
      </c>
      <c r="AF5" s="701"/>
      <c r="AG5" s="701"/>
      <c r="AH5" s="701"/>
      <c r="AI5" s="701"/>
      <c r="AJ5" s="701"/>
      <c r="AK5" s="701"/>
      <c r="AL5" s="701"/>
      <c r="AM5" s="701"/>
      <c r="AN5" s="701"/>
      <c r="AO5" s="701"/>
      <c r="AP5" s="702"/>
      <c r="AQ5" s="703" t="s">
        <v>681</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60" customHeight="1" x14ac:dyDescent="0.15">
      <c r="A7" s="805" t="s">
        <v>22</v>
      </c>
      <c r="B7" s="806"/>
      <c r="C7" s="806"/>
      <c r="D7" s="806"/>
      <c r="E7" s="806"/>
      <c r="F7" s="807"/>
      <c r="G7" s="808" t="s">
        <v>635</v>
      </c>
      <c r="H7" s="809"/>
      <c r="I7" s="809"/>
      <c r="J7" s="809"/>
      <c r="K7" s="809"/>
      <c r="L7" s="809"/>
      <c r="M7" s="809"/>
      <c r="N7" s="809"/>
      <c r="O7" s="809"/>
      <c r="P7" s="809"/>
      <c r="Q7" s="809"/>
      <c r="R7" s="809"/>
      <c r="S7" s="809"/>
      <c r="T7" s="809"/>
      <c r="U7" s="809"/>
      <c r="V7" s="809"/>
      <c r="W7" s="809"/>
      <c r="X7" s="810"/>
      <c r="Y7" s="377" t="s">
        <v>308</v>
      </c>
      <c r="Z7" s="281"/>
      <c r="AA7" s="281"/>
      <c r="AB7" s="281"/>
      <c r="AC7" s="281"/>
      <c r="AD7" s="378"/>
      <c r="AE7" s="364" t="s">
        <v>636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科学技術・イノベーション、国土強靱化施策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文教及び科学振興</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637</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638</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t="s">
        <v>639</v>
      </c>
      <c r="Q13" s="149"/>
      <c r="R13" s="149"/>
      <c r="S13" s="149"/>
      <c r="T13" s="149"/>
      <c r="U13" s="149"/>
      <c r="V13" s="150"/>
      <c r="W13" s="148">
        <v>15</v>
      </c>
      <c r="X13" s="149"/>
      <c r="Y13" s="149"/>
      <c r="Z13" s="149"/>
      <c r="AA13" s="149"/>
      <c r="AB13" s="149"/>
      <c r="AC13" s="150"/>
      <c r="AD13" s="148">
        <v>15</v>
      </c>
      <c r="AE13" s="149"/>
      <c r="AF13" s="149"/>
      <c r="AG13" s="149"/>
      <c r="AH13" s="149"/>
      <c r="AI13" s="149"/>
      <c r="AJ13" s="150"/>
      <c r="AK13" s="148" t="s">
        <v>661</v>
      </c>
      <c r="AL13" s="149"/>
      <c r="AM13" s="149"/>
      <c r="AN13" s="149"/>
      <c r="AO13" s="149"/>
      <c r="AP13" s="149"/>
      <c r="AQ13" s="150"/>
      <c r="AR13" s="145" t="s">
        <v>661</v>
      </c>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639</v>
      </c>
      <c r="Q14" s="149"/>
      <c r="R14" s="149"/>
      <c r="S14" s="149"/>
      <c r="T14" s="149"/>
      <c r="U14" s="149"/>
      <c r="V14" s="150"/>
      <c r="W14" s="148" t="s">
        <v>639</v>
      </c>
      <c r="X14" s="149"/>
      <c r="Y14" s="149"/>
      <c r="Z14" s="149"/>
      <c r="AA14" s="149"/>
      <c r="AB14" s="149"/>
      <c r="AC14" s="150"/>
      <c r="AD14" s="148">
        <v>0</v>
      </c>
      <c r="AE14" s="149"/>
      <c r="AF14" s="149"/>
      <c r="AG14" s="149"/>
      <c r="AH14" s="149"/>
      <c r="AI14" s="149"/>
      <c r="AJ14" s="150"/>
      <c r="AK14" s="148" t="s">
        <v>661</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639</v>
      </c>
      <c r="Q15" s="149"/>
      <c r="R15" s="149"/>
      <c r="S15" s="149"/>
      <c r="T15" s="149"/>
      <c r="U15" s="149"/>
      <c r="V15" s="150"/>
      <c r="W15" s="148" t="s">
        <v>639</v>
      </c>
      <c r="X15" s="149"/>
      <c r="Y15" s="149"/>
      <c r="Z15" s="149"/>
      <c r="AA15" s="149"/>
      <c r="AB15" s="149"/>
      <c r="AC15" s="150"/>
      <c r="AD15" s="148" t="s">
        <v>639</v>
      </c>
      <c r="AE15" s="149"/>
      <c r="AF15" s="149"/>
      <c r="AG15" s="149"/>
      <c r="AH15" s="149"/>
      <c r="AI15" s="149"/>
      <c r="AJ15" s="150"/>
      <c r="AK15" s="148" t="s">
        <v>661</v>
      </c>
      <c r="AL15" s="149"/>
      <c r="AM15" s="149"/>
      <c r="AN15" s="149"/>
      <c r="AO15" s="149"/>
      <c r="AP15" s="149"/>
      <c r="AQ15" s="150"/>
      <c r="AR15" s="148" t="s">
        <v>661</v>
      </c>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639</v>
      </c>
      <c r="Q16" s="149"/>
      <c r="R16" s="149"/>
      <c r="S16" s="149"/>
      <c r="T16" s="149"/>
      <c r="U16" s="149"/>
      <c r="V16" s="150"/>
      <c r="W16" s="148" t="s">
        <v>639</v>
      </c>
      <c r="X16" s="149"/>
      <c r="Y16" s="149"/>
      <c r="Z16" s="149"/>
      <c r="AA16" s="149"/>
      <c r="AB16" s="149"/>
      <c r="AC16" s="150"/>
      <c r="AD16" s="148">
        <v>0</v>
      </c>
      <c r="AE16" s="149"/>
      <c r="AF16" s="149"/>
      <c r="AG16" s="149"/>
      <c r="AH16" s="149"/>
      <c r="AI16" s="149"/>
      <c r="AJ16" s="150"/>
      <c r="AK16" s="148" t="s">
        <v>639</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639</v>
      </c>
      <c r="Q17" s="149"/>
      <c r="R17" s="149"/>
      <c r="S17" s="149"/>
      <c r="T17" s="149"/>
      <c r="U17" s="149"/>
      <c r="V17" s="150"/>
      <c r="W17" s="148" t="s">
        <v>639</v>
      </c>
      <c r="X17" s="149"/>
      <c r="Y17" s="149"/>
      <c r="Z17" s="149"/>
      <c r="AA17" s="149"/>
      <c r="AB17" s="149"/>
      <c r="AC17" s="150"/>
      <c r="AD17" s="148" t="s">
        <v>639</v>
      </c>
      <c r="AE17" s="149"/>
      <c r="AF17" s="149"/>
      <c r="AG17" s="149"/>
      <c r="AH17" s="149"/>
      <c r="AI17" s="149"/>
      <c r="AJ17" s="150"/>
      <c r="AK17" s="148" t="s">
        <v>639</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0</v>
      </c>
      <c r="Q18" s="155"/>
      <c r="R18" s="155"/>
      <c r="S18" s="155"/>
      <c r="T18" s="155"/>
      <c r="U18" s="155"/>
      <c r="V18" s="156"/>
      <c r="W18" s="154">
        <f>SUM(W13:AC17)</f>
        <v>15</v>
      </c>
      <c r="X18" s="155"/>
      <c r="Y18" s="155"/>
      <c r="Z18" s="155"/>
      <c r="AA18" s="155"/>
      <c r="AB18" s="155"/>
      <c r="AC18" s="156"/>
      <c r="AD18" s="154">
        <f>SUM(AD13:AJ17)</f>
        <v>15</v>
      </c>
      <c r="AE18" s="155"/>
      <c r="AF18" s="155"/>
      <c r="AG18" s="155"/>
      <c r="AH18" s="155"/>
      <c r="AI18" s="155"/>
      <c r="AJ18" s="156"/>
      <c r="AK18" s="154">
        <f>SUM(AK13:AQ17)</f>
        <v>0</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0</v>
      </c>
      <c r="Q19" s="149"/>
      <c r="R19" s="149"/>
      <c r="S19" s="149"/>
      <c r="T19" s="149"/>
      <c r="U19" s="149"/>
      <c r="V19" s="150"/>
      <c r="W19" s="148">
        <v>15</v>
      </c>
      <c r="X19" s="149"/>
      <c r="Y19" s="149"/>
      <c r="Z19" s="149"/>
      <c r="AA19" s="149"/>
      <c r="AB19" s="149"/>
      <c r="AC19" s="150"/>
      <c r="AD19" s="148">
        <v>15</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f t="shared" ref="W20" si="0">IF(W18=0, "-", SUM(W19)/W18)</f>
        <v>1</v>
      </c>
      <c r="X20" s="520"/>
      <c r="Y20" s="520"/>
      <c r="Z20" s="520"/>
      <c r="AA20" s="520"/>
      <c r="AB20" s="520"/>
      <c r="AC20" s="520"/>
      <c r="AD20" s="520">
        <f t="shared" ref="AD20" si="1">IF(AD18=0, "-", SUM(AD19)/AD18)</f>
        <v>1</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t="str">
        <f>IF(P19=0, "-", SUM(P19)/SUM(P13,P14))</f>
        <v>-</v>
      </c>
      <c r="Q21" s="520"/>
      <c r="R21" s="520"/>
      <c r="S21" s="520"/>
      <c r="T21" s="520"/>
      <c r="U21" s="520"/>
      <c r="V21" s="520"/>
      <c r="W21" s="520">
        <f t="shared" ref="W21" si="2">IF(W19=0, "-", SUM(W19)/SUM(W13,W14))</f>
        <v>1</v>
      </c>
      <c r="X21" s="520"/>
      <c r="Y21" s="520"/>
      <c r="Z21" s="520"/>
      <c r="AA21" s="520"/>
      <c r="AB21" s="520"/>
      <c r="AC21" s="520"/>
      <c r="AD21" s="520">
        <f t="shared" ref="AD21" si="3">IF(AD19=0, "-", SUM(AD19)/SUM(AD13,AD14))</f>
        <v>1</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661</v>
      </c>
      <c r="H23" s="118"/>
      <c r="I23" s="118"/>
      <c r="J23" s="118"/>
      <c r="K23" s="118"/>
      <c r="L23" s="118"/>
      <c r="M23" s="118"/>
      <c r="N23" s="118"/>
      <c r="O23" s="119"/>
      <c r="P23" s="145" t="s">
        <v>661</v>
      </c>
      <c r="Q23" s="146"/>
      <c r="R23" s="146"/>
      <c r="S23" s="146"/>
      <c r="T23" s="146"/>
      <c r="U23" s="146"/>
      <c r="V23" s="147"/>
      <c r="W23" s="145" t="s">
        <v>661</v>
      </c>
      <c r="X23" s="146"/>
      <c r="Y23" s="146"/>
      <c r="Z23" s="146"/>
      <c r="AA23" s="146"/>
      <c r="AB23" s="146"/>
      <c r="AC23" s="147"/>
      <c r="AD23" s="134" t="s">
        <v>662</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661</v>
      </c>
      <c r="H24" s="121"/>
      <c r="I24" s="121"/>
      <c r="J24" s="121"/>
      <c r="K24" s="121"/>
      <c r="L24" s="121"/>
      <c r="M24" s="121"/>
      <c r="N24" s="121"/>
      <c r="O24" s="122"/>
      <c r="P24" s="148" t="s">
        <v>661</v>
      </c>
      <c r="Q24" s="149"/>
      <c r="R24" s="149"/>
      <c r="S24" s="149"/>
      <c r="T24" s="149"/>
      <c r="U24" s="149"/>
      <c r="V24" s="150"/>
      <c r="W24" s="148" t="s">
        <v>661</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t="e">
        <f>P29-SUM(P23:P27)</f>
        <v>#VALUE!</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93" t="str">
        <f>AK13</f>
        <v>-</v>
      </c>
      <c r="Q29" s="194"/>
      <c r="R29" s="194"/>
      <c r="S29" s="194"/>
      <c r="T29" s="194"/>
      <c r="U29" s="194"/>
      <c r="V29" s="195"/>
      <c r="W29" s="193" t="str">
        <f>AR13</f>
        <v>-</v>
      </c>
      <c r="X29" s="194"/>
      <c r="Y29" s="194"/>
      <c r="Z29" s="194"/>
      <c r="AA29" s="194"/>
      <c r="AB29" s="194"/>
      <c r="AC29" s="195"/>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639</v>
      </c>
      <c r="AR31" s="163"/>
      <c r="AS31" s="164" t="s">
        <v>185</v>
      </c>
      <c r="AT31" s="187"/>
      <c r="AU31" s="256">
        <v>2</v>
      </c>
      <c r="AV31" s="256"/>
      <c r="AW31" s="360" t="s">
        <v>175</v>
      </c>
      <c r="AX31" s="361"/>
    </row>
    <row r="32" spans="1:50" ht="23.25" customHeight="1" x14ac:dyDescent="0.15">
      <c r="A32" s="496"/>
      <c r="B32" s="494"/>
      <c r="C32" s="494"/>
      <c r="D32" s="494"/>
      <c r="E32" s="494"/>
      <c r="F32" s="495"/>
      <c r="G32" s="521" t="s">
        <v>640</v>
      </c>
      <c r="H32" s="522"/>
      <c r="I32" s="522"/>
      <c r="J32" s="522"/>
      <c r="K32" s="522"/>
      <c r="L32" s="522"/>
      <c r="M32" s="522"/>
      <c r="N32" s="522"/>
      <c r="O32" s="523"/>
      <c r="P32" s="176" t="s">
        <v>641</v>
      </c>
      <c r="Q32" s="176"/>
      <c r="R32" s="176"/>
      <c r="S32" s="176"/>
      <c r="T32" s="176"/>
      <c r="U32" s="176"/>
      <c r="V32" s="176"/>
      <c r="W32" s="176"/>
      <c r="X32" s="218"/>
      <c r="Y32" s="324" t="s">
        <v>12</v>
      </c>
      <c r="Z32" s="530"/>
      <c r="AA32" s="531"/>
      <c r="AB32" s="532" t="s">
        <v>642</v>
      </c>
      <c r="AC32" s="532"/>
      <c r="AD32" s="532"/>
      <c r="AE32" s="348" t="s">
        <v>639</v>
      </c>
      <c r="AF32" s="349"/>
      <c r="AG32" s="349"/>
      <c r="AH32" s="349"/>
      <c r="AI32" s="348">
        <v>0</v>
      </c>
      <c r="AJ32" s="349"/>
      <c r="AK32" s="349"/>
      <c r="AL32" s="349"/>
      <c r="AM32" s="348">
        <v>3</v>
      </c>
      <c r="AN32" s="349"/>
      <c r="AO32" s="349"/>
      <c r="AP32" s="349"/>
      <c r="AQ32" s="151" t="s">
        <v>639</v>
      </c>
      <c r="AR32" s="152"/>
      <c r="AS32" s="152"/>
      <c r="AT32" s="153"/>
      <c r="AU32" s="349">
        <v>3</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642</v>
      </c>
      <c r="AC33" s="503"/>
      <c r="AD33" s="503"/>
      <c r="AE33" s="348" t="s">
        <v>639</v>
      </c>
      <c r="AF33" s="349"/>
      <c r="AG33" s="349"/>
      <c r="AH33" s="349"/>
      <c r="AI33" s="348">
        <v>0</v>
      </c>
      <c r="AJ33" s="349"/>
      <c r="AK33" s="349"/>
      <c r="AL33" s="349"/>
      <c r="AM33" s="348">
        <v>3</v>
      </c>
      <c r="AN33" s="349"/>
      <c r="AO33" s="349"/>
      <c r="AP33" s="349"/>
      <c r="AQ33" s="151" t="s">
        <v>639</v>
      </c>
      <c r="AR33" s="152"/>
      <c r="AS33" s="152"/>
      <c r="AT33" s="153"/>
      <c r="AU33" s="349">
        <v>3</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639</v>
      </c>
      <c r="AF34" s="349"/>
      <c r="AG34" s="349"/>
      <c r="AH34" s="349"/>
      <c r="AI34" s="348">
        <v>0</v>
      </c>
      <c r="AJ34" s="349"/>
      <c r="AK34" s="349"/>
      <c r="AL34" s="349"/>
      <c r="AM34" s="348">
        <v>100</v>
      </c>
      <c r="AN34" s="349"/>
      <c r="AO34" s="349"/>
      <c r="AP34" s="349"/>
      <c r="AQ34" s="151" t="s">
        <v>639</v>
      </c>
      <c r="AR34" s="152"/>
      <c r="AS34" s="152"/>
      <c r="AT34" s="153"/>
      <c r="AU34" s="349">
        <v>100</v>
      </c>
      <c r="AV34" s="349"/>
      <c r="AW34" s="349"/>
      <c r="AX34" s="350"/>
    </row>
    <row r="35" spans="1:51" ht="23.25" customHeight="1" x14ac:dyDescent="0.15">
      <c r="A35" s="876" t="s">
        <v>299</v>
      </c>
      <c r="B35" s="877"/>
      <c r="C35" s="877"/>
      <c r="D35" s="877"/>
      <c r="E35" s="877"/>
      <c r="F35" s="878"/>
      <c r="G35" s="882" t="s">
        <v>643</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299</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299</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309</v>
      </c>
      <c r="AF65" s="320"/>
      <c r="AG65" s="320"/>
      <c r="AH65" s="320"/>
      <c r="AI65" s="320" t="s">
        <v>331</v>
      </c>
      <c r="AJ65" s="320"/>
      <c r="AK65" s="320"/>
      <c r="AL65" s="320"/>
      <c r="AM65" s="320" t="s">
        <v>428</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289</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289</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290</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288</v>
      </c>
      <c r="X70" s="923"/>
      <c r="Y70" s="928" t="s">
        <v>12</v>
      </c>
      <c r="Z70" s="928"/>
      <c r="AA70" s="929"/>
      <c r="AB70" s="930" t="s">
        <v>289</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289</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290</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7"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8" t="s">
        <v>14</v>
      </c>
      <c r="AC77" s="198"/>
      <c r="AD77" s="198"/>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302</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619</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309</v>
      </c>
      <c r="AF100" s="803"/>
      <c r="AG100" s="803"/>
      <c r="AH100" s="804"/>
      <c r="AI100" s="802" t="s">
        <v>331</v>
      </c>
      <c r="AJ100" s="803"/>
      <c r="AK100" s="803"/>
      <c r="AL100" s="804"/>
      <c r="AM100" s="802" t="s">
        <v>428</v>
      </c>
      <c r="AN100" s="803"/>
      <c r="AO100" s="803"/>
      <c r="AP100" s="804"/>
      <c r="AQ100" s="905" t="s">
        <v>336</v>
      </c>
      <c r="AR100" s="906"/>
      <c r="AS100" s="906"/>
      <c r="AT100" s="907"/>
      <c r="AU100" s="905" t="s">
        <v>460</v>
      </c>
      <c r="AV100" s="906"/>
      <c r="AW100" s="906"/>
      <c r="AX100" s="908"/>
    </row>
    <row r="101" spans="1:60" ht="23.25" customHeight="1" x14ac:dyDescent="0.15">
      <c r="A101" s="472"/>
      <c r="B101" s="473"/>
      <c r="C101" s="473"/>
      <c r="D101" s="473"/>
      <c r="E101" s="473"/>
      <c r="F101" s="474"/>
      <c r="G101" s="176" t="s">
        <v>644</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639</v>
      </c>
      <c r="AC101" s="532"/>
      <c r="AD101" s="532"/>
      <c r="AE101" s="343" t="s">
        <v>639</v>
      </c>
      <c r="AF101" s="343"/>
      <c r="AG101" s="343"/>
      <c r="AH101" s="343"/>
      <c r="AI101" s="343">
        <v>1</v>
      </c>
      <c r="AJ101" s="343"/>
      <c r="AK101" s="343"/>
      <c r="AL101" s="343"/>
      <c r="AM101" s="343">
        <v>2</v>
      </c>
      <c r="AN101" s="343"/>
      <c r="AO101" s="343"/>
      <c r="AP101" s="343"/>
      <c r="AQ101" s="343" t="s">
        <v>661</v>
      </c>
      <c r="AR101" s="343"/>
      <c r="AS101" s="343"/>
      <c r="AT101" s="343"/>
      <c r="AU101" s="348" t="s">
        <v>661</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639</v>
      </c>
      <c r="AC102" s="532"/>
      <c r="AD102" s="532"/>
      <c r="AE102" s="343" t="s">
        <v>639</v>
      </c>
      <c r="AF102" s="343"/>
      <c r="AG102" s="343"/>
      <c r="AH102" s="343"/>
      <c r="AI102" s="343">
        <v>0</v>
      </c>
      <c r="AJ102" s="343"/>
      <c r="AK102" s="343"/>
      <c r="AL102" s="343"/>
      <c r="AM102" s="343">
        <v>3</v>
      </c>
      <c r="AN102" s="343"/>
      <c r="AO102" s="343"/>
      <c r="AP102" s="343"/>
      <c r="AQ102" s="343" t="s">
        <v>661</v>
      </c>
      <c r="AR102" s="343"/>
      <c r="AS102" s="343"/>
      <c r="AT102" s="343"/>
      <c r="AU102" s="356" t="s">
        <v>661</v>
      </c>
      <c r="AV102" s="357"/>
      <c r="AW102" s="357"/>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15">
      <c r="A116" s="277"/>
      <c r="B116" s="278"/>
      <c r="C116" s="278"/>
      <c r="D116" s="278"/>
      <c r="E116" s="278"/>
      <c r="F116" s="279"/>
      <c r="G116" s="336" t="s">
        <v>645</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646</v>
      </c>
      <c r="AC116" s="286"/>
      <c r="AD116" s="287"/>
      <c r="AE116" s="343" t="s">
        <v>639</v>
      </c>
      <c r="AF116" s="343"/>
      <c r="AG116" s="343"/>
      <c r="AH116" s="343"/>
      <c r="AI116" s="343">
        <v>15</v>
      </c>
      <c r="AJ116" s="343"/>
      <c r="AK116" s="343"/>
      <c r="AL116" s="343"/>
      <c r="AM116" s="343">
        <v>7.5</v>
      </c>
      <c r="AN116" s="343"/>
      <c r="AO116" s="343"/>
      <c r="AP116" s="343"/>
      <c r="AQ116" s="348" t="s">
        <v>661</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278</v>
      </c>
      <c r="AC117" s="328"/>
      <c r="AD117" s="329"/>
      <c r="AE117" s="291" t="s">
        <v>639</v>
      </c>
      <c r="AF117" s="291"/>
      <c r="AG117" s="291"/>
      <c r="AH117" s="291"/>
      <c r="AI117" s="291" t="s">
        <v>647</v>
      </c>
      <c r="AJ117" s="291"/>
      <c r="AK117" s="291"/>
      <c r="AL117" s="291"/>
      <c r="AM117" s="291" t="s">
        <v>664</v>
      </c>
      <c r="AN117" s="291"/>
      <c r="AO117" s="291"/>
      <c r="AP117" s="291"/>
      <c r="AQ117" s="291" t="s">
        <v>661</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324</v>
      </c>
      <c r="B130" s="970"/>
      <c r="C130" s="969" t="s">
        <v>188</v>
      </c>
      <c r="D130" s="970"/>
      <c r="E130" s="293" t="s">
        <v>217</v>
      </c>
      <c r="F130" s="294"/>
      <c r="G130" s="295" t="s">
        <v>648</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649</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639</v>
      </c>
      <c r="AR133" s="256"/>
      <c r="AS133" s="164" t="s">
        <v>185</v>
      </c>
      <c r="AT133" s="187"/>
      <c r="AU133" s="163">
        <v>2</v>
      </c>
      <c r="AV133" s="163"/>
      <c r="AW133" s="164" t="s">
        <v>175</v>
      </c>
      <c r="AX133" s="165"/>
      <c r="AY133">
        <f>$AY$132</f>
        <v>1</v>
      </c>
    </row>
    <row r="134" spans="1:51" ht="39.75" customHeight="1" x14ac:dyDescent="0.15">
      <c r="A134" s="973"/>
      <c r="B134" s="238"/>
      <c r="C134" s="237"/>
      <c r="D134" s="238"/>
      <c r="E134" s="237"/>
      <c r="F134" s="299"/>
      <c r="G134" s="217" t="s">
        <v>650</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651</v>
      </c>
      <c r="AC134" s="209"/>
      <c r="AD134" s="209"/>
      <c r="AE134" s="251" t="s">
        <v>639</v>
      </c>
      <c r="AF134" s="152"/>
      <c r="AG134" s="152"/>
      <c r="AH134" s="152"/>
      <c r="AI134" s="251">
        <v>96.2</v>
      </c>
      <c r="AJ134" s="152"/>
      <c r="AK134" s="152"/>
      <c r="AL134" s="152"/>
      <c r="AM134" s="251">
        <v>100</v>
      </c>
      <c r="AN134" s="152"/>
      <c r="AO134" s="152"/>
      <c r="AP134" s="152"/>
      <c r="AQ134" s="251" t="s">
        <v>639</v>
      </c>
      <c r="AR134" s="152"/>
      <c r="AS134" s="152"/>
      <c r="AT134" s="152"/>
      <c r="AU134" s="251">
        <v>100</v>
      </c>
      <c r="AV134" s="152"/>
      <c r="AW134" s="152"/>
      <c r="AX134" s="196"/>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7" t="s">
        <v>53</v>
      </c>
      <c r="Z135" s="143"/>
      <c r="AA135" s="144"/>
      <c r="AB135" s="271" t="s">
        <v>651</v>
      </c>
      <c r="AC135" s="160"/>
      <c r="AD135" s="160"/>
      <c r="AE135" s="251" t="s">
        <v>639</v>
      </c>
      <c r="AF135" s="152"/>
      <c r="AG135" s="152"/>
      <c r="AH135" s="152"/>
      <c r="AI135" s="251">
        <v>90</v>
      </c>
      <c r="AJ135" s="152"/>
      <c r="AK135" s="152"/>
      <c r="AL135" s="152"/>
      <c r="AM135" s="251">
        <v>90</v>
      </c>
      <c r="AN135" s="152"/>
      <c r="AO135" s="152"/>
      <c r="AP135" s="152"/>
      <c r="AQ135" s="251" t="s">
        <v>639</v>
      </c>
      <c r="AR135" s="152"/>
      <c r="AS135" s="152"/>
      <c r="AT135" s="152"/>
      <c r="AU135" s="251">
        <v>90</v>
      </c>
      <c r="AV135" s="152"/>
      <c r="AW135" s="152"/>
      <c r="AX135" s="196"/>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6"/>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7"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6"/>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6"/>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7"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6"/>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6"/>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7"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6"/>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6"/>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7"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6"/>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663</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6"/>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7"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6"/>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6"/>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7"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6"/>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6"/>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7"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6"/>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6"/>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7"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6"/>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6"/>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7"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6"/>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6"/>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7"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6"/>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6"/>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7"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6"/>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6"/>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7"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6"/>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6"/>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7"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6"/>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6"/>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7"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6"/>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6"/>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7"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6"/>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6"/>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7"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6"/>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6"/>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7"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6"/>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6"/>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7"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6"/>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6"/>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7"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6"/>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6"/>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7"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6"/>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6"/>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7"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6"/>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6"/>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7"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6"/>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6"/>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7"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6"/>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6"/>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7"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6"/>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73"/>
      <c r="B430" s="238"/>
      <c r="C430" s="235" t="s">
        <v>590</v>
      </c>
      <c r="D430" s="236"/>
      <c r="E430" s="224" t="s">
        <v>318</v>
      </c>
      <c r="F430" s="429"/>
      <c r="G430" s="226" t="s">
        <v>204</v>
      </c>
      <c r="H430" s="173"/>
      <c r="I430" s="173"/>
      <c r="J430" s="227" t="s">
        <v>639</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hidden="1"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639</v>
      </c>
      <c r="AF432" s="163"/>
      <c r="AG432" s="164" t="s">
        <v>185</v>
      </c>
      <c r="AH432" s="187"/>
      <c r="AI432" s="201"/>
      <c r="AJ432" s="201"/>
      <c r="AK432" s="201"/>
      <c r="AL432" s="202"/>
      <c r="AM432" s="201"/>
      <c r="AN432" s="201"/>
      <c r="AO432" s="201"/>
      <c r="AP432" s="202"/>
      <c r="AQ432" s="216" t="s">
        <v>639</v>
      </c>
      <c r="AR432" s="163"/>
      <c r="AS432" s="164" t="s">
        <v>185</v>
      </c>
      <c r="AT432" s="187"/>
      <c r="AU432" s="163" t="s">
        <v>639</v>
      </c>
      <c r="AV432" s="163"/>
      <c r="AW432" s="164" t="s">
        <v>175</v>
      </c>
      <c r="AX432" s="165"/>
      <c r="AY432">
        <f>$AY$431</f>
        <v>1</v>
      </c>
    </row>
    <row r="433" spans="1:51" ht="23.25" hidden="1" customHeight="1" x14ac:dyDescent="0.15">
      <c r="A433" s="973"/>
      <c r="B433" s="238"/>
      <c r="C433" s="237"/>
      <c r="D433" s="238"/>
      <c r="E433" s="181"/>
      <c r="F433" s="182"/>
      <c r="G433" s="217" t="s">
        <v>639</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639</v>
      </c>
      <c r="AC433" s="160"/>
      <c r="AD433" s="160"/>
      <c r="AE433" s="151" t="s">
        <v>639</v>
      </c>
      <c r="AF433" s="152"/>
      <c r="AG433" s="152"/>
      <c r="AH433" s="152"/>
      <c r="AI433" s="151" t="s">
        <v>639</v>
      </c>
      <c r="AJ433" s="152"/>
      <c r="AK433" s="152"/>
      <c r="AL433" s="152"/>
      <c r="AM433" s="151" t="s">
        <v>661</v>
      </c>
      <c r="AN433" s="152"/>
      <c r="AO433" s="152"/>
      <c r="AP433" s="153"/>
      <c r="AQ433" s="151" t="s">
        <v>639</v>
      </c>
      <c r="AR433" s="152"/>
      <c r="AS433" s="152"/>
      <c r="AT433" s="153"/>
      <c r="AU433" s="152" t="s">
        <v>639</v>
      </c>
      <c r="AV433" s="152"/>
      <c r="AW433" s="152"/>
      <c r="AX433" s="196"/>
      <c r="AY433">
        <f t="shared" ref="AY433:AY435" si="63">$AY$431</f>
        <v>1</v>
      </c>
    </row>
    <row r="434" spans="1:51" ht="23.25" hidden="1"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7" t="s">
        <v>53</v>
      </c>
      <c r="Z434" s="143"/>
      <c r="AA434" s="144"/>
      <c r="AB434" s="209" t="s">
        <v>639</v>
      </c>
      <c r="AC434" s="209"/>
      <c r="AD434" s="209"/>
      <c r="AE434" s="151" t="s">
        <v>639</v>
      </c>
      <c r="AF434" s="152"/>
      <c r="AG434" s="152"/>
      <c r="AH434" s="153"/>
      <c r="AI434" s="151" t="s">
        <v>639</v>
      </c>
      <c r="AJ434" s="152"/>
      <c r="AK434" s="152"/>
      <c r="AL434" s="152"/>
      <c r="AM434" s="151" t="s">
        <v>661</v>
      </c>
      <c r="AN434" s="152"/>
      <c r="AO434" s="152"/>
      <c r="AP434" s="153"/>
      <c r="AQ434" s="151" t="s">
        <v>639</v>
      </c>
      <c r="AR434" s="152"/>
      <c r="AS434" s="152"/>
      <c r="AT434" s="153"/>
      <c r="AU434" s="152" t="s">
        <v>639</v>
      </c>
      <c r="AV434" s="152"/>
      <c r="AW434" s="152"/>
      <c r="AX434" s="196"/>
      <c r="AY434">
        <f t="shared" si="63"/>
        <v>1</v>
      </c>
    </row>
    <row r="435" spans="1:51" ht="23.25" hidden="1"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7" t="s">
        <v>13</v>
      </c>
      <c r="Z435" s="143"/>
      <c r="AA435" s="144"/>
      <c r="AB435" s="198" t="s">
        <v>176</v>
      </c>
      <c r="AC435" s="198"/>
      <c r="AD435" s="198"/>
      <c r="AE435" s="151" t="s">
        <v>639</v>
      </c>
      <c r="AF435" s="152"/>
      <c r="AG435" s="152"/>
      <c r="AH435" s="153"/>
      <c r="AI435" s="151" t="s">
        <v>639</v>
      </c>
      <c r="AJ435" s="152"/>
      <c r="AK435" s="152"/>
      <c r="AL435" s="152"/>
      <c r="AM435" s="151" t="s">
        <v>661</v>
      </c>
      <c r="AN435" s="152"/>
      <c r="AO435" s="152"/>
      <c r="AP435" s="153"/>
      <c r="AQ435" s="151" t="s">
        <v>639</v>
      </c>
      <c r="AR435" s="152"/>
      <c r="AS435" s="152"/>
      <c r="AT435" s="153"/>
      <c r="AU435" s="152" t="s">
        <v>639</v>
      </c>
      <c r="AV435" s="152"/>
      <c r="AW435" s="152"/>
      <c r="AX435" s="196"/>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6"/>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7"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6"/>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7" t="s">
        <v>13</v>
      </c>
      <c r="Z440" s="143"/>
      <c r="AA440" s="144"/>
      <c r="AB440" s="198" t="s">
        <v>176</v>
      </c>
      <c r="AC440" s="198"/>
      <c r="AD440" s="198"/>
      <c r="AE440" s="151"/>
      <c r="AF440" s="152"/>
      <c r="AG440" s="152"/>
      <c r="AH440" s="153"/>
      <c r="AI440" s="151"/>
      <c r="AJ440" s="152"/>
      <c r="AK440" s="152"/>
      <c r="AL440" s="152"/>
      <c r="AM440" s="151"/>
      <c r="AN440" s="152"/>
      <c r="AO440" s="152"/>
      <c r="AP440" s="153"/>
      <c r="AQ440" s="151"/>
      <c r="AR440" s="152"/>
      <c r="AS440" s="152"/>
      <c r="AT440" s="153"/>
      <c r="AU440" s="152"/>
      <c r="AV440" s="152"/>
      <c r="AW440" s="152"/>
      <c r="AX440" s="196"/>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6"/>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7"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6"/>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7" t="s">
        <v>13</v>
      </c>
      <c r="Z445" s="143"/>
      <c r="AA445" s="144"/>
      <c r="AB445" s="198" t="s">
        <v>176</v>
      </c>
      <c r="AC445" s="198"/>
      <c r="AD445" s="198"/>
      <c r="AE445" s="151"/>
      <c r="AF445" s="152"/>
      <c r="AG445" s="152"/>
      <c r="AH445" s="153"/>
      <c r="AI445" s="151"/>
      <c r="AJ445" s="152"/>
      <c r="AK445" s="152"/>
      <c r="AL445" s="152"/>
      <c r="AM445" s="151"/>
      <c r="AN445" s="152"/>
      <c r="AO445" s="152"/>
      <c r="AP445" s="153"/>
      <c r="AQ445" s="151"/>
      <c r="AR445" s="152"/>
      <c r="AS445" s="152"/>
      <c r="AT445" s="153"/>
      <c r="AU445" s="152"/>
      <c r="AV445" s="152"/>
      <c r="AW445" s="152"/>
      <c r="AX445" s="196"/>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6"/>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7"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6"/>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7" t="s">
        <v>13</v>
      </c>
      <c r="Z450" s="143"/>
      <c r="AA450" s="144"/>
      <c r="AB450" s="198" t="s">
        <v>176</v>
      </c>
      <c r="AC450" s="198"/>
      <c r="AD450" s="198"/>
      <c r="AE450" s="151"/>
      <c r="AF450" s="152"/>
      <c r="AG450" s="152"/>
      <c r="AH450" s="153"/>
      <c r="AI450" s="151"/>
      <c r="AJ450" s="152"/>
      <c r="AK450" s="152"/>
      <c r="AL450" s="152"/>
      <c r="AM450" s="151"/>
      <c r="AN450" s="152"/>
      <c r="AO450" s="152"/>
      <c r="AP450" s="153"/>
      <c r="AQ450" s="151"/>
      <c r="AR450" s="152"/>
      <c r="AS450" s="152"/>
      <c r="AT450" s="153"/>
      <c r="AU450" s="152"/>
      <c r="AV450" s="152"/>
      <c r="AW450" s="152"/>
      <c r="AX450" s="196"/>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6"/>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7"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6"/>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7" t="s">
        <v>13</v>
      </c>
      <c r="Z455" s="143"/>
      <c r="AA455" s="144"/>
      <c r="AB455" s="198" t="s">
        <v>176</v>
      </c>
      <c r="AC455" s="198"/>
      <c r="AD455" s="198"/>
      <c r="AE455" s="151"/>
      <c r="AF455" s="152"/>
      <c r="AG455" s="152"/>
      <c r="AH455" s="153"/>
      <c r="AI455" s="151"/>
      <c r="AJ455" s="152"/>
      <c r="AK455" s="152"/>
      <c r="AL455" s="152"/>
      <c r="AM455" s="151"/>
      <c r="AN455" s="152"/>
      <c r="AO455" s="152"/>
      <c r="AP455" s="153"/>
      <c r="AQ455" s="151"/>
      <c r="AR455" s="152"/>
      <c r="AS455" s="152"/>
      <c r="AT455" s="153"/>
      <c r="AU455" s="152"/>
      <c r="AV455" s="152"/>
      <c r="AW455" s="152"/>
      <c r="AX455" s="196"/>
      <c r="AY455">
        <f t="shared" si="67"/>
        <v>0</v>
      </c>
    </row>
    <row r="456" spans="1:51" ht="18.75" hidden="1"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hidden="1"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639</v>
      </c>
      <c r="AF457" s="163"/>
      <c r="AG457" s="164" t="s">
        <v>185</v>
      </c>
      <c r="AH457" s="187"/>
      <c r="AI457" s="201"/>
      <c r="AJ457" s="201"/>
      <c r="AK457" s="201"/>
      <c r="AL457" s="202"/>
      <c r="AM457" s="201"/>
      <c r="AN457" s="201"/>
      <c r="AO457" s="201"/>
      <c r="AP457" s="202"/>
      <c r="AQ457" s="216" t="s">
        <v>639</v>
      </c>
      <c r="AR457" s="163"/>
      <c r="AS457" s="164" t="s">
        <v>185</v>
      </c>
      <c r="AT457" s="187"/>
      <c r="AU457" s="163" t="s">
        <v>639</v>
      </c>
      <c r="AV457" s="163"/>
      <c r="AW457" s="164" t="s">
        <v>175</v>
      </c>
      <c r="AX457" s="165"/>
      <c r="AY457">
        <f>$AY$456</f>
        <v>1</v>
      </c>
    </row>
    <row r="458" spans="1:51" ht="23.25" hidden="1" customHeight="1" x14ac:dyDescent="0.15">
      <c r="A458" s="973"/>
      <c r="B458" s="238"/>
      <c r="C458" s="237"/>
      <c r="D458" s="238"/>
      <c r="E458" s="181"/>
      <c r="F458" s="182"/>
      <c r="G458" s="217" t="s">
        <v>639</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639</v>
      </c>
      <c r="AC458" s="160"/>
      <c r="AD458" s="160"/>
      <c r="AE458" s="151" t="s">
        <v>639</v>
      </c>
      <c r="AF458" s="152"/>
      <c r="AG458" s="152"/>
      <c r="AH458" s="152"/>
      <c r="AI458" s="151" t="s">
        <v>639</v>
      </c>
      <c r="AJ458" s="152"/>
      <c r="AK458" s="152"/>
      <c r="AL458" s="152"/>
      <c r="AM458" s="151" t="s">
        <v>661</v>
      </c>
      <c r="AN458" s="152"/>
      <c r="AO458" s="152"/>
      <c r="AP458" s="153"/>
      <c r="AQ458" s="151" t="s">
        <v>639</v>
      </c>
      <c r="AR458" s="152"/>
      <c r="AS458" s="152"/>
      <c r="AT458" s="153"/>
      <c r="AU458" s="152" t="s">
        <v>639</v>
      </c>
      <c r="AV458" s="152"/>
      <c r="AW458" s="152"/>
      <c r="AX458" s="196"/>
      <c r="AY458">
        <f t="shared" ref="AY458:AY460" si="68">$AY$456</f>
        <v>1</v>
      </c>
    </row>
    <row r="459" spans="1:51" ht="23.25" hidden="1"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7" t="s">
        <v>53</v>
      </c>
      <c r="Z459" s="143"/>
      <c r="AA459" s="144"/>
      <c r="AB459" s="209" t="s">
        <v>639</v>
      </c>
      <c r="AC459" s="209"/>
      <c r="AD459" s="209"/>
      <c r="AE459" s="151" t="s">
        <v>639</v>
      </c>
      <c r="AF459" s="152"/>
      <c r="AG459" s="152"/>
      <c r="AH459" s="153"/>
      <c r="AI459" s="151" t="s">
        <v>639</v>
      </c>
      <c r="AJ459" s="152"/>
      <c r="AK459" s="152"/>
      <c r="AL459" s="152"/>
      <c r="AM459" s="151" t="s">
        <v>661</v>
      </c>
      <c r="AN459" s="152"/>
      <c r="AO459" s="152"/>
      <c r="AP459" s="153"/>
      <c r="AQ459" s="151" t="s">
        <v>639</v>
      </c>
      <c r="AR459" s="152"/>
      <c r="AS459" s="152"/>
      <c r="AT459" s="153"/>
      <c r="AU459" s="152" t="s">
        <v>639</v>
      </c>
      <c r="AV459" s="152"/>
      <c r="AW459" s="152"/>
      <c r="AX459" s="196"/>
      <c r="AY459">
        <f t="shared" si="68"/>
        <v>1</v>
      </c>
    </row>
    <row r="460" spans="1:51" ht="23.25" hidden="1" customHeight="1" thickBot="1" x14ac:dyDescent="0.2">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7" t="s">
        <v>13</v>
      </c>
      <c r="Z460" s="143"/>
      <c r="AA460" s="144"/>
      <c r="AB460" s="198" t="s">
        <v>14</v>
      </c>
      <c r="AC460" s="198"/>
      <c r="AD460" s="198"/>
      <c r="AE460" s="151" t="s">
        <v>639</v>
      </c>
      <c r="AF460" s="152"/>
      <c r="AG460" s="152"/>
      <c r="AH460" s="153"/>
      <c r="AI460" s="151" t="s">
        <v>639</v>
      </c>
      <c r="AJ460" s="152"/>
      <c r="AK460" s="152"/>
      <c r="AL460" s="152"/>
      <c r="AM460" s="151" t="s">
        <v>661</v>
      </c>
      <c r="AN460" s="152"/>
      <c r="AO460" s="152"/>
      <c r="AP460" s="153"/>
      <c r="AQ460" s="151" t="s">
        <v>639</v>
      </c>
      <c r="AR460" s="152"/>
      <c r="AS460" s="152"/>
      <c r="AT460" s="153"/>
      <c r="AU460" s="152" t="s">
        <v>639</v>
      </c>
      <c r="AV460" s="152"/>
      <c r="AW460" s="152"/>
      <c r="AX460" s="196"/>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6"/>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7"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6"/>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7" t="s">
        <v>13</v>
      </c>
      <c r="Z465" s="143"/>
      <c r="AA465" s="144"/>
      <c r="AB465" s="198" t="s">
        <v>14</v>
      </c>
      <c r="AC465" s="198"/>
      <c r="AD465" s="198"/>
      <c r="AE465" s="151"/>
      <c r="AF465" s="152"/>
      <c r="AG465" s="152"/>
      <c r="AH465" s="153"/>
      <c r="AI465" s="151"/>
      <c r="AJ465" s="152"/>
      <c r="AK465" s="152"/>
      <c r="AL465" s="152"/>
      <c r="AM465" s="151"/>
      <c r="AN465" s="152"/>
      <c r="AO465" s="152"/>
      <c r="AP465" s="153"/>
      <c r="AQ465" s="151"/>
      <c r="AR465" s="152"/>
      <c r="AS465" s="152"/>
      <c r="AT465" s="153"/>
      <c r="AU465" s="152"/>
      <c r="AV465" s="152"/>
      <c r="AW465" s="152"/>
      <c r="AX465" s="196"/>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6"/>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7"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6"/>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7" t="s">
        <v>13</v>
      </c>
      <c r="Z470" s="143"/>
      <c r="AA470" s="144"/>
      <c r="AB470" s="198" t="s">
        <v>14</v>
      </c>
      <c r="AC470" s="198"/>
      <c r="AD470" s="198"/>
      <c r="AE470" s="151"/>
      <c r="AF470" s="152"/>
      <c r="AG470" s="152"/>
      <c r="AH470" s="153"/>
      <c r="AI470" s="151"/>
      <c r="AJ470" s="152"/>
      <c r="AK470" s="152"/>
      <c r="AL470" s="152"/>
      <c r="AM470" s="151"/>
      <c r="AN470" s="152"/>
      <c r="AO470" s="152"/>
      <c r="AP470" s="153"/>
      <c r="AQ470" s="151"/>
      <c r="AR470" s="152"/>
      <c r="AS470" s="152"/>
      <c r="AT470" s="153"/>
      <c r="AU470" s="152"/>
      <c r="AV470" s="152"/>
      <c r="AW470" s="152"/>
      <c r="AX470" s="196"/>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6"/>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7"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6"/>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7" t="s">
        <v>13</v>
      </c>
      <c r="Z475" s="143"/>
      <c r="AA475" s="144"/>
      <c r="AB475" s="198" t="s">
        <v>14</v>
      </c>
      <c r="AC475" s="198"/>
      <c r="AD475" s="198"/>
      <c r="AE475" s="151"/>
      <c r="AF475" s="152"/>
      <c r="AG475" s="152"/>
      <c r="AH475" s="153"/>
      <c r="AI475" s="151"/>
      <c r="AJ475" s="152"/>
      <c r="AK475" s="152"/>
      <c r="AL475" s="152"/>
      <c r="AM475" s="151"/>
      <c r="AN475" s="152"/>
      <c r="AO475" s="152"/>
      <c r="AP475" s="153"/>
      <c r="AQ475" s="151"/>
      <c r="AR475" s="152"/>
      <c r="AS475" s="152"/>
      <c r="AT475" s="153"/>
      <c r="AU475" s="152"/>
      <c r="AV475" s="152"/>
      <c r="AW475" s="152"/>
      <c r="AX475" s="196"/>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6"/>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7"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6"/>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7" t="s">
        <v>13</v>
      </c>
      <c r="Z480" s="143"/>
      <c r="AA480" s="144"/>
      <c r="AB480" s="198" t="s">
        <v>14</v>
      </c>
      <c r="AC480" s="198"/>
      <c r="AD480" s="198"/>
      <c r="AE480" s="151"/>
      <c r="AF480" s="152"/>
      <c r="AG480" s="152"/>
      <c r="AH480" s="153"/>
      <c r="AI480" s="151"/>
      <c r="AJ480" s="152"/>
      <c r="AK480" s="152"/>
      <c r="AL480" s="152"/>
      <c r="AM480" s="151"/>
      <c r="AN480" s="152"/>
      <c r="AO480" s="152"/>
      <c r="AP480" s="153"/>
      <c r="AQ480" s="151"/>
      <c r="AR480" s="152"/>
      <c r="AS480" s="152"/>
      <c r="AT480" s="153"/>
      <c r="AU480" s="152"/>
      <c r="AV480" s="152"/>
      <c r="AW480" s="152"/>
      <c r="AX480" s="196"/>
      <c r="AY480">
        <f t="shared" si="72"/>
        <v>0</v>
      </c>
    </row>
    <row r="481" spans="1:51" ht="23.85" hidden="1" customHeight="1" x14ac:dyDescent="0.15">
      <c r="A481" s="973"/>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3"/>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6"/>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7"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6"/>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7" t="s">
        <v>13</v>
      </c>
      <c r="Z489" s="143"/>
      <c r="AA489" s="144"/>
      <c r="AB489" s="198" t="s">
        <v>176</v>
      </c>
      <c r="AC489" s="198"/>
      <c r="AD489" s="198"/>
      <c r="AE489" s="151"/>
      <c r="AF489" s="152"/>
      <c r="AG489" s="152"/>
      <c r="AH489" s="153"/>
      <c r="AI489" s="151"/>
      <c r="AJ489" s="152"/>
      <c r="AK489" s="152"/>
      <c r="AL489" s="152"/>
      <c r="AM489" s="151"/>
      <c r="AN489" s="152"/>
      <c r="AO489" s="152"/>
      <c r="AP489" s="153"/>
      <c r="AQ489" s="151"/>
      <c r="AR489" s="152"/>
      <c r="AS489" s="152"/>
      <c r="AT489" s="153"/>
      <c r="AU489" s="152"/>
      <c r="AV489" s="152"/>
      <c r="AW489" s="152"/>
      <c r="AX489" s="196"/>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6"/>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7"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6"/>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7" t="s">
        <v>13</v>
      </c>
      <c r="Z494" s="143"/>
      <c r="AA494" s="144"/>
      <c r="AB494" s="198" t="s">
        <v>176</v>
      </c>
      <c r="AC494" s="198"/>
      <c r="AD494" s="198"/>
      <c r="AE494" s="151"/>
      <c r="AF494" s="152"/>
      <c r="AG494" s="152"/>
      <c r="AH494" s="153"/>
      <c r="AI494" s="151"/>
      <c r="AJ494" s="152"/>
      <c r="AK494" s="152"/>
      <c r="AL494" s="152"/>
      <c r="AM494" s="151"/>
      <c r="AN494" s="152"/>
      <c r="AO494" s="152"/>
      <c r="AP494" s="153"/>
      <c r="AQ494" s="151"/>
      <c r="AR494" s="152"/>
      <c r="AS494" s="152"/>
      <c r="AT494" s="153"/>
      <c r="AU494" s="152"/>
      <c r="AV494" s="152"/>
      <c r="AW494" s="152"/>
      <c r="AX494" s="196"/>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6"/>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7"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6"/>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7" t="s">
        <v>13</v>
      </c>
      <c r="Z499" s="143"/>
      <c r="AA499" s="144"/>
      <c r="AB499" s="198" t="s">
        <v>176</v>
      </c>
      <c r="AC499" s="198"/>
      <c r="AD499" s="198"/>
      <c r="AE499" s="151"/>
      <c r="AF499" s="152"/>
      <c r="AG499" s="152"/>
      <c r="AH499" s="153"/>
      <c r="AI499" s="151"/>
      <c r="AJ499" s="152"/>
      <c r="AK499" s="152"/>
      <c r="AL499" s="152"/>
      <c r="AM499" s="151"/>
      <c r="AN499" s="152"/>
      <c r="AO499" s="152"/>
      <c r="AP499" s="153"/>
      <c r="AQ499" s="151"/>
      <c r="AR499" s="152"/>
      <c r="AS499" s="152"/>
      <c r="AT499" s="153"/>
      <c r="AU499" s="152"/>
      <c r="AV499" s="152"/>
      <c r="AW499" s="152"/>
      <c r="AX499" s="196"/>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6"/>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7"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6"/>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7" t="s">
        <v>13</v>
      </c>
      <c r="Z504" s="143"/>
      <c r="AA504" s="144"/>
      <c r="AB504" s="198" t="s">
        <v>176</v>
      </c>
      <c r="AC504" s="198"/>
      <c r="AD504" s="198"/>
      <c r="AE504" s="151"/>
      <c r="AF504" s="152"/>
      <c r="AG504" s="152"/>
      <c r="AH504" s="153"/>
      <c r="AI504" s="151"/>
      <c r="AJ504" s="152"/>
      <c r="AK504" s="152"/>
      <c r="AL504" s="152"/>
      <c r="AM504" s="151"/>
      <c r="AN504" s="152"/>
      <c r="AO504" s="152"/>
      <c r="AP504" s="153"/>
      <c r="AQ504" s="151"/>
      <c r="AR504" s="152"/>
      <c r="AS504" s="152"/>
      <c r="AT504" s="153"/>
      <c r="AU504" s="152"/>
      <c r="AV504" s="152"/>
      <c r="AW504" s="152"/>
      <c r="AX504" s="196"/>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6"/>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7"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6"/>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7" t="s">
        <v>13</v>
      </c>
      <c r="Z509" s="143"/>
      <c r="AA509" s="144"/>
      <c r="AB509" s="198" t="s">
        <v>176</v>
      </c>
      <c r="AC509" s="198"/>
      <c r="AD509" s="198"/>
      <c r="AE509" s="151"/>
      <c r="AF509" s="152"/>
      <c r="AG509" s="152"/>
      <c r="AH509" s="153"/>
      <c r="AI509" s="151"/>
      <c r="AJ509" s="152"/>
      <c r="AK509" s="152"/>
      <c r="AL509" s="152"/>
      <c r="AM509" s="151"/>
      <c r="AN509" s="152"/>
      <c r="AO509" s="152"/>
      <c r="AP509" s="153"/>
      <c r="AQ509" s="151"/>
      <c r="AR509" s="152"/>
      <c r="AS509" s="152"/>
      <c r="AT509" s="153"/>
      <c r="AU509" s="152"/>
      <c r="AV509" s="152"/>
      <c r="AW509" s="152"/>
      <c r="AX509" s="196"/>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6"/>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7"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6"/>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7" t="s">
        <v>13</v>
      </c>
      <c r="Z514" s="143"/>
      <c r="AA514" s="144"/>
      <c r="AB514" s="198" t="s">
        <v>14</v>
      </c>
      <c r="AC514" s="198"/>
      <c r="AD514" s="198"/>
      <c r="AE514" s="151"/>
      <c r="AF514" s="152"/>
      <c r="AG514" s="152"/>
      <c r="AH514" s="153"/>
      <c r="AI514" s="151"/>
      <c r="AJ514" s="152"/>
      <c r="AK514" s="152"/>
      <c r="AL514" s="152"/>
      <c r="AM514" s="151"/>
      <c r="AN514" s="152"/>
      <c r="AO514" s="152"/>
      <c r="AP514" s="153"/>
      <c r="AQ514" s="151"/>
      <c r="AR514" s="152"/>
      <c r="AS514" s="152"/>
      <c r="AT514" s="153"/>
      <c r="AU514" s="152"/>
      <c r="AV514" s="152"/>
      <c r="AW514" s="152"/>
      <c r="AX514" s="196"/>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6"/>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7"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6"/>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7" t="s">
        <v>13</v>
      </c>
      <c r="Z519" s="143"/>
      <c r="AA519" s="144"/>
      <c r="AB519" s="198" t="s">
        <v>14</v>
      </c>
      <c r="AC519" s="198"/>
      <c r="AD519" s="198"/>
      <c r="AE519" s="151"/>
      <c r="AF519" s="152"/>
      <c r="AG519" s="152"/>
      <c r="AH519" s="153"/>
      <c r="AI519" s="151"/>
      <c r="AJ519" s="152"/>
      <c r="AK519" s="152"/>
      <c r="AL519" s="152"/>
      <c r="AM519" s="151"/>
      <c r="AN519" s="152"/>
      <c r="AO519" s="152"/>
      <c r="AP519" s="153"/>
      <c r="AQ519" s="151"/>
      <c r="AR519" s="152"/>
      <c r="AS519" s="152"/>
      <c r="AT519" s="153"/>
      <c r="AU519" s="152"/>
      <c r="AV519" s="152"/>
      <c r="AW519" s="152"/>
      <c r="AX519" s="196"/>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6"/>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7"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6"/>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7" t="s">
        <v>13</v>
      </c>
      <c r="Z524" s="143"/>
      <c r="AA524" s="144"/>
      <c r="AB524" s="198" t="s">
        <v>14</v>
      </c>
      <c r="AC524" s="198"/>
      <c r="AD524" s="198"/>
      <c r="AE524" s="151"/>
      <c r="AF524" s="152"/>
      <c r="AG524" s="152"/>
      <c r="AH524" s="153"/>
      <c r="AI524" s="151"/>
      <c r="AJ524" s="152"/>
      <c r="AK524" s="152"/>
      <c r="AL524" s="152"/>
      <c r="AM524" s="151"/>
      <c r="AN524" s="152"/>
      <c r="AO524" s="152"/>
      <c r="AP524" s="153"/>
      <c r="AQ524" s="151"/>
      <c r="AR524" s="152"/>
      <c r="AS524" s="152"/>
      <c r="AT524" s="153"/>
      <c r="AU524" s="152"/>
      <c r="AV524" s="152"/>
      <c r="AW524" s="152"/>
      <c r="AX524" s="196"/>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6"/>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7"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6"/>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7" t="s">
        <v>13</v>
      </c>
      <c r="Z529" s="143"/>
      <c r="AA529" s="144"/>
      <c r="AB529" s="198" t="s">
        <v>14</v>
      </c>
      <c r="AC529" s="198"/>
      <c r="AD529" s="198"/>
      <c r="AE529" s="151"/>
      <c r="AF529" s="152"/>
      <c r="AG529" s="152"/>
      <c r="AH529" s="153"/>
      <c r="AI529" s="151"/>
      <c r="AJ529" s="152"/>
      <c r="AK529" s="152"/>
      <c r="AL529" s="152"/>
      <c r="AM529" s="151"/>
      <c r="AN529" s="152"/>
      <c r="AO529" s="152"/>
      <c r="AP529" s="153"/>
      <c r="AQ529" s="151"/>
      <c r="AR529" s="152"/>
      <c r="AS529" s="152"/>
      <c r="AT529" s="153"/>
      <c r="AU529" s="152"/>
      <c r="AV529" s="152"/>
      <c r="AW529" s="152"/>
      <c r="AX529" s="196"/>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6"/>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7"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6"/>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7" t="s">
        <v>13</v>
      </c>
      <c r="Z534" s="143"/>
      <c r="AA534" s="144"/>
      <c r="AB534" s="198" t="s">
        <v>14</v>
      </c>
      <c r="AC534" s="198"/>
      <c r="AD534" s="198"/>
      <c r="AE534" s="151"/>
      <c r="AF534" s="152"/>
      <c r="AG534" s="152"/>
      <c r="AH534" s="153"/>
      <c r="AI534" s="151"/>
      <c r="AJ534" s="152"/>
      <c r="AK534" s="152"/>
      <c r="AL534" s="152"/>
      <c r="AM534" s="151"/>
      <c r="AN534" s="152"/>
      <c r="AO534" s="152"/>
      <c r="AP534" s="153"/>
      <c r="AQ534" s="151"/>
      <c r="AR534" s="152"/>
      <c r="AS534" s="152"/>
      <c r="AT534" s="153"/>
      <c r="AU534" s="152"/>
      <c r="AV534" s="152"/>
      <c r="AW534" s="152"/>
      <c r="AX534" s="196"/>
      <c r="AY534">
        <f t="shared" si="82"/>
        <v>0</v>
      </c>
    </row>
    <row r="535" spans="1:51" ht="23.85" hidden="1" customHeight="1" x14ac:dyDescent="0.15">
      <c r="A535" s="973"/>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6"/>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7"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6"/>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7" t="s">
        <v>13</v>
      </c>
      <c r="Z543" s="143"/>
      <c r="AA543" s="144"/>
      <c r="AB543" s="198" t="s">
        <v>176</v>
      </c>
      <c r="AC543" s="198"/>
      <c r="AD543" s="198"/>
      <c r="AE543" s="151"/>
      <c r="AF543" s="152"/>
      <c r="AG543" s="152"/>
      <c r="AH543" s="153"/>
      <c r="AI543" s="151"/>
      <c r="AJ543" s="152"/>
      <c r="AK543" s="152"/>
      <c r="AL543" s="152"/>
      <c r="AM543" s="151"/>
      <c r="AN543" s="152"/>
      <c r="AO543" s="152"/>
      <c r="AP543" s="153"/>
      <c r="AQ543" s="151"/>
      <c r="AR543" s="152"/>
      <c r="AS543" s="152"/>
      <c r="AT543" s="153"/>
      <c r="AU543" s="152"/>
      <c r="AV543" s="152"/>
      <c r="AW543" s="152"/>
      <c r="AX543" s="196"/>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6"/>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7"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6"/>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7" t="s">
        <v>13</v>
      </c>
      <c r="Z548" s="143"/>
      <c r="AA548" s="144"/>
      <c r="AB548" s="198" t="s">
        <v>176</v>
      </c>
      <c r="AC548" s="198"/>
      <c r="AD548" s="198"/>
      <c r="AE548" s="151"/>
      <c r="AF548" s="152"/>
      <c r="AG548" s="152"/>
      <c r="AH548" s="153"/>
      <c r="AI548" s="151"/>
      <c r="AJ548" s="152"/>
      <c r="AK548" s="152"/>
      <c r="AL548" s="152"/>
      <c r="AM548" s="151"/>
      <c r="AN548" s="152"/>
      <c r="AO548" s="152"/>
      <c r="AP548" s="153"/>
      <c r="AQ548" s="151"/>
      <c r="AR548" s="152"/>
      <c r="AS548" s="152"/>
      <c r="AT548" s="153"/>
      <c r="AU548" s="152"/>
      <c r="AV548" s="152"/>
      <c r="AW548" s="152"/>
      <c r="AX548" s="196"/>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6"/>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7"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6"/>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7" t="s">
        <v>13</v>
      </c>
      <c r="Z553" s="143"/>
      <c r="AA553" s="144"/>
      <c r="AB553" s="198" t="s">
        <v>176</v>
      </c>
      <c r="AC553" s="198"/>
      <c r="AD553" s="198"/>
      <c r="AE553" s="151"/>
      <c r="AF553" s="152"/>
      <c r="AG553" s="152"/>
      <c r="AH553" s="153"/>
      <c r="AI553" s="151"/>
      <c r="AJ553" s="152"/>
      <c r="AK553" s="152"/>
      <c r="AL553" s="152"/>
      <c r="AM553" s="151"/>
      <c r="AN553" s="152"/>
      <c r="AO553" s="152"/>
      <c r="AP553" s="153"/>
      <c r="AQ553" s="151"/>
      <c r="AR553" s="152"/>
      <c r="AS553" s="152"/>
      <c r="AT553" s="153"/>
      <c r="AU553" s="152"/>
      <c r="AV553" s="152"/>
      <c r="AW553" s="152"/>
      <c r="AX553" s="196"/>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6"/>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7"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6"/>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7" t="s">
        <v>13</v>
      </c>
      <c r="Z558" s="143"/>
      <c r="AA558" s="144"/>
      <c r="AB558" s="198" t="s">
        <v>176</v>
      </c>
      <c r="AC558" s="198"/>
      <c r="AD558" s="198"/>
      <c r="AE558" s="151"/>
      <c r="AF558" s="152"/>
      <c r="AG558" s="152"/>
      <c r="AH558" s="153"/>
      <c r="AI558" s="151"/>
      <c r="AJ558" s="152"/>
      <c r="AK558" s="152"/>
      <c r="AL558" s="152"/>
      <c r="AM558" s="151"/>
      <c r="AN558" s="152"/>
      <c r="AO558" s="152"/>
      <c r="AP558" s="153"/>
      <c r="AQ558" s="151"/>
      <c r="AR558" s="152"/>
      <c r="AS558" s="152"/>
      <c r="AT558" s="153"/>
      <c r="AU558" s="152"/>
      <c r="AV558" s="152"/>
      <c r="AW558" s="152"/>
      <c r="AX558" s="196"/>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6"/>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7"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6"/>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7" t="s">
        <v>13</v>
      </c>
      <c r="Z563" s="143"/>
      <c r="AA563" s="144"/>
      <c r="AB563" s="198" t="s">
        <v>176</v>
      </c>
      <c r="AC563" s="198"/>
      <c r="AD563" s="198"/>
      <c r="AE563" s="151"/>
      <c r="AF563" s="152"/>
      <c r="AG563" s="152"/>
      <c r="AH563" s="153"/>
      <c r="AI563" s="151"/>
      <c r="AJ563" s="152"/>
      <c r="AK563" s="152"/>
      <c r="AL563" s="152"/>
      <c r="AM563" s="151"/>
      <c r="AN563" s="152"/>
      <c r="AO563" s="152"/>
      <c r="AP563" s="153"/>
      <c r="AQ563" s="151"/>
      <c r="AR563" s="152"/>
      <c r="AS563" s="152"/>
      <c r="AT563" s="153"/>
      <c r="AU563" s="152"/>
      <c r="AV563" s="152"/>
      <c r="AW563" s="152"/>
      <c r="AX563" s="196"/>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6"/>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7"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6"/>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7" t="s">
        <v>13</v>
      </c>
      <c r="Z568" s="143"/>
      <c r="AA568" s="144"/>
      <c r="AB568" s="198" t="s">
        <v>14</v>
      </c>
      <c r="AC568" s="198"/>
      <c r="AD568" s="198"/>
      <c r="AE568" s="151"/>
      <c r="AF568" s="152"/>
      <c r="AG568" s="152"/>
      <c r="AH568" s="153"/>
      <c r="AI568" s="151"/>
      <c r="AJ568" s="152"/>
      <c r="AK568" s="152"/>
      <c r="AL568" s="152"/>
      <c r="AM568" s="151"/>
      <c r="AN568" s="152"/>
      <c r="AO568" s="152"/>
      <c r="AP568" s="153"/>
      <c r="AQ568" s="151"/>
      <c r="AR568" s="152"/>
      <c r="AS568" s="152"/>
      <c r="AT568" s="153"/>
      <c r="AU568" s="152"/>
      <c r="AV568" s="152"/>
      <c r="AW568" s="152"/>
      <c r="AX568" s="196"/>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6"/>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7"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6"/>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7" t="s">
        <v>13</v>
      </c>
      <c r="Z573" s="143"/>
      <c r="AA573" s="144"/>
      <c r="AB573" s="198" t="s">
        <v>14</v>
      </c>
      <c r="AC573" s="198"/>
      <c r="AD573" s="198"/>
      <c r="AE573" s="151"/>
      <c r="AF573" s="152"/>
      <c r="AG573" s="152"/>
      <c r="AH573" s="153"/>
      <c r="AI573" s="151"/>
      <c r="AJ573" s="152"/>
      <c r="AK573" s="152"/>
      <c r="AL573" s="152"/>
      <c r="AM573" s="151"/>
      <c r="AN573" s="152"/>
      <c r="AO573" s="152"/>
      <c r="AP573" s="153"/>
      <c r="AQ573" s="151"/>
      <c r="AR573" s="152"/>
      <c r="AS573" s="152"/>
      <c r="AT573" s="153"/>
      <c r="AU573" s="152"/>
      <c r="AV573" s="152"/>
      <c r="AW573" s="152"/>
      <c r="AX573" s="196"/>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6"/>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7"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6"/>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7" t="s">
        <v>13</v>
      </c>
      <c r="Z578" s="143"/>
      <c r="AA578" s="144"/>
      <c r="AB578" s="198" t="s">
        <v>14</v>
      </c>
      <c r="AC578" s="198"/>
      <c r="AD578" s="198"/>
      <c r="AE578" s="151"/>
      <c r="AF578" s="152"/>
      <c r="AG578" s="152"/>
      <c r="AH578" s="153"/>
      <c r="AI578" s="151"/>
      <c r="AJ578" s="152"/>
      <c r="AK578" s="152"/>
      <c r="AL578" s="152"/>
      <c r="AM578" s="151"/>
      <c r="AN578" s="152"/>
      <c r="AO578" s="152"/>
      <c r="AP578" s="153"/>
      <c r="AQ578" s="151"/>
      <c r="AR578" s="152"/>
      <c r="AS578" s="152"/>
      <c r="AT578" s="153"/>
      <c r="AU578" s="152"/>
      <c r="AV578" s="152"/>
      <c r="AW578" s="152"/>
      <c r="AX578" s="196"/>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6"/>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7"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6"/>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7" t="s">
        <v>13</v>
      </c>
      <c r="Z583" s="143"/>
      <c r="AA583" s="144"/>
      <c r="AB583" s="198" t="s">
        <v>14</v>
      </c>
      <c r="AC583" s="198"/>
      <c r="AD583" s="198"/>
      <c r="AE583" s="151"/>
      <c r="AF583" s="152"/>
      <c r="AG583" s="152"/>
      <c r="AH583" s="153"/>
      <c r="AI583" s="151"/>
      <c r="AJ583" s="152"/>
      <c r="AK583" s="152"/>
      <c r="AL583" s="152"/>
      <c r="AM583" s="151"/>
      <c r="AN583" s="152"/>
      <c r="AO583" s="152"/>
      <c r="AP583" s="153"/>
      <c r="AQ583" s="151"/>
      <c r="AR583" s="152"/>
      <c r="AS583" s="152"/>
      <c r="AT583" s="153"/>
      <c r="AU583" s="152"/>
      <c r="AV583" s="152"/>
      <c r="AW583" s="152"/>
      <c r="AX583" s="196"/>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6"/>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7"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6"/>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7" t="s">
        <v>13</v>
      </c>
      <c r="Z588" s="143"/>
      <c r="AA588" s="144"/>
      <c r="AB588" s="198" t="s">
        <v>14</v>
      </c>
      <c r="AC588" s="198"/>
      <c r="AD588" s="198"/>
      <c r="AE588" s="151"/>
      <c r="AF588" s="152"/>
      <c r="AG588" s="152"/>
      <c r="AH588" s="153"/>
      <c r="AI588" s="151"/>
      <c r="AJ588" s="152"/>
      <c r="AK588" s="152"/>
      <c r="AL588" s="152"/>
      <c r="AM588" s="151"/>
      <c r="AN588" s="152"/>
      <c r="AO588" s="152"/>
      <c r="AP588" s="153"/>
      <c r="AQ588" s="151"/>
      <c r="AR588" s="152"/>
      <c r="AS588" s="152"/>
      <c r="AT588" s="153"/>
      <c r="AU588" s="152"/>
      <c r="AV588" s="152"/>
      <c r="AW588" s="152"/>
      <c r="AX588" s="196"/>
      <c r="AY588">
        <f t="shared" si="92"/>
        <v>0</v>
      </c>
    </row>
    <row r="589" spans="1:51" ht="23.85" hidden="1" customHeight="1" x14ac:dyDescent="0.15">
      <c r="A589" s="973"/>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6"/>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7"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6"/>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7" t="s">
        <v>13</v>
      </c>
      <c r="Z597" s="143"/>
      <c r="AA597" s="144"/>
      <c r="AB597" s="198" t="s">
        <v>176</v>
      </c>
      <c r="AC597" s="198"/>
      <c r="AD597" s="198"/>
      <c r="AE597" s="151"/>
      <c r="AF597" s="152"/>
      <c r="AG597" s="152"/>
      <c r="AH597" s="153"/>
      <c r="AI597" s="151"/>
      <c r="AJ597" s="152"/>
      <c r="AK597" s="152"/>
      <c r="AL597" s="152"/>
      <c r="AM597" s="151"/>
      <c r="AN597" s="152"/>
      <c r="AO597" s="152"/>
      <c r="AP597" s="153"/>
      <c r="AQ597" s="151"/>
      <c r="AR597" s="152"/>
      <c r="AS597" s="152"/>
      <c r="AT597" s="153"/>
      <c r="AU597" s="152"/>
      <c r="AV597" s="152"/>
      <c r="AW597" s="152"/>
      <c r="AX597" s="196"/>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6"/>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7"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6"/>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7" t="s">
        <v>13</v>
      </c>
      <c r="Z602" s="143"/>
      <c r="AA602" s="144"/>
      <c r="AB602" s="198" t="s">
        <v>176</v>
      </c>
      <c r="AC602" s="198"/>
      <c r="AD602" s="198"/>
      <c r="AE602" s="151"/>
      <c r="AF602" s="152"/>
      <c r="AG602" s="152"/>
      <c r="AH602" s="153"/>
      <c r="AI602" s="151"/>
      <c r="AJ602" s="152"/>
      <c r="AK602" s="152"/>
      <c r="AL602" s="152"/>
      <c r="AM602" s="151"/>
      <c r="AN602" s="152"/>
      <c r="AO602" s="152"/>
      <c r="AP602" s="153"/>
      <c r="AQ602" s="151"/>
      <c r="AR602" s="152"/>
      <c r="AS602" s="152"/>
      <c r="AT602" s="153"/>
      <c r="AU602" s="152"/>
      <c r="AV602" s="152"/>
      <c r="AW602" s="152"/>
      <c r="AX602" s="196"/>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6"/>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7"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6"/>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7" t="s">
        <v>13</v>
      </c>
      <c r="Z607" s="143"/>
      <c r="AA607" s="144"/>
      <c r="AB607" s="198" t="s">
        <v>176</v>
      </c>
      <c r="AC607" s="198"/>
      <c r="AD607" s="198"/>
      <c r="AE607" s="151"/>
      <c r="AF607" s="152"/>
      <c r="AG607" s="152"/>
      <c r="AH607" s="153"/>
      <c r="AI607" s="151"/>
      <c r="AJ607" s="152"/>
      <c r="AK607" s="152"/>
      <c r="AL607" s="152"/>
      <c r="AM607" s="151"/>
      <c r="AN607" s="152"/>
      <c r="AO607" s="152"/>
      <c r="AP607" s="153"/>
      <c r="AQ607" s="151"/>
      <c r="AR607" s="152"/>
      <c r="AS607" s="152"/>
      <c r="AT607" s="153"/>
      <c r="AU607" s="152"/>
      <c r="AV607" s="152"/>
      <c r="AW607" s="152"/>
      <c r="AX607" s="196"/>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6"/>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7"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6"/>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7" t="s">
        <v>13</v>
      </c>
      <c r="Z612" s="143"/>
      <c r="AA612" s="144"/>
      <c r="AB612" s="198" t="s">
        <v>176</v>
      </c>
      <c r="AC612" s="198"/>
      <c r="AD612" s="198"/>
      <c r="AE612" s="151"/>
      <c r="AF612" s="152"/>
      <c r="AG612" s="152"/>
      <c r="AH612" s="153"/>
      <c r="AI612" s="151"/>
      <c r="AJ612" s="152"/>
      <c r="AK612" s="152"/>
      <c r="AL612" s="152"/>
      <c r="AM612" s="151"/>
      <c r="AN612" s="152"/>
      <c r="AO612" s="152"/>
      <c r="AP612" s="153"/>
      <c r="AQ612" s="151"/>
      <c r="AR612" s="152"/>
      <c r="AS612" s="152"/>
      <c r="AT612" s="153"/>
      <c r="AU612" s="152"/>
      <c r="AV612" s="152"/>
      <c r="AW612" s="152"/>
      <c r="AX612" s="196"/>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6"/>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7"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6"/>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7" t="s">
        <v>13</v>
      </c>
      <c r="Z617" s="143"/>
      <c r="AA617" s="144"/>
      <c r="AB617" s="198" t="s">
        <v>176</v>
      </c>
      <c r="AC617" s="198"/>
      <c r="AD617" s="198"/>
      <c r="AE617" s="151"/>
      <c r="AF617" s="152"/>
      <c r="AG617" s="152"/>
      <c r="AH617" s="153"/>
      <c r="AI617" s="151"/>
      <c r="AJ617" s="152"/>
      <c r="AK617" s="152"/>
      <c r="AL617" s="152"/>
      <c r="AM617" s="151"/>
      <c r="AN617" s="152"/>
      <c r="AO617" s="152"/>
      <c r="AP617" s="153"/>
      <c r="AQ617" s="151"/>
      <c r="AR617" s="152"/>
      <c r="AS617" s="152"/>
      <c r="AT617" s="153"/>
      <c r="AU617" s="152"/>
      <c r="AV617" s="152"/>
      <c r="AW617" s="152"/>
      <c r="AX617" s="196"/>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6"/>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7"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6"/>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7" t="s">
        <v>13</v>
      </c>
      <c r="Z622" s="143"/>
      <c r="AA622" s="144"/>
      <c r="AB622" s="198" t="s">
        <v>14</v>
      </c>
      <c r="AC622" s="198"/>
      <c r="AD622" s="198"/>
      <c r="AE622" s="151"/>
      <c r="AF622" s="152"/>
      <c r="AG622" s="152"/>
      <c r="AH622" s="153"/>
      <c r="AI622" s="151"/>
      <c r="AJ622" s="152"/>
      <c r="AK622" s="152"/>
      <c r="AL622" s="152"/>
      <c r="AM622" s="151"/>
      <c r="AN622" s="152"/>
      <c r="AO622" s="152"/>
      <c r="AP622" s="153"/>
      <c r="AQ622" s="151"/>
      <c r="AR622" s="152"/>
      <c r="AS622" s="152"/>
      <c r="AT622" s="153"/>
      <c r="AU622" s="152"/>
      <c r="AV622" s="152"/>
      <c r="AW622" s="152"/>
      <c r="AX622" s="196"/>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6"/>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7"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6"/>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7" t="s">
        <v>13</v>
      </c>
      <c r="Z627" s="143"/>
      <c r="AA627" s="144"/>
      <c r="AB627" s="198" t="s">
        <v>14</v>
      </c>
      <c r="AC627" s="198"/>
      <c r="AD627" s="198"/>
      <c r="AE627" s="151"/>
      <c r="AF627" s="152"/>
      <c r="AG627" s="152"/>
      <c r="AH627" s="153"/>
      <c r="AI627" s="151"/>
      <c r="AJ627" s="152"/>
      <c r="AK627" s="152"/>
      <c r="AL627" s="152"/>
      <c r="AM627" s="151"/>
      <c r="AN627" s="152"/>
      <c r="AO627" s="152"/>
      <c r="AP627" s="153"/>
      <c r="AQ627" s="151"/>
      <c r="AR627" s="152"/>
      <c r="AS627" s="152"/>
      <c r="AT627" s="153"/>
      <c r="AU627" s="152"/>
      <c r="AV627" s="152"/>
      <c r="AW627" s="152"/>
      <c r="AX627" s="196"/>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6"/>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7"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6"/>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7" t="s">
        <v>13</v>
      </c>
      <c r="Z632" s="143"/>
      <c r="AA632" s="144"/>
      <c r="AB632" s="198" t="s">
        <v>14</v>
      </c>
      <c r="AC632" s="198"/>
      <c r="AD632" s="198"/>
      <c r="AE632" s="151"/>
      <c r="AF632" s="152"/>
      <c r="AG632" s="152"/>
      <c r="AH632" s="153"/>
      <c r="AI632" s="151"/>
      <c r="AJ632" s="152"/>
      <c r="AK632" s="152"/>
      <c r="AL632" s="152"/>
      <c r="AM632" s="151"/>
      <c r="AN632" s="152"/>
      <c r="AO632" s="152"/>
      <c r="AP632" s="153"/>
      <c r="AQ632" s="151"/>
      <c r="AR632" s="152"/>
      <c r="AS632" s="152"/>
      <c r="AT632" s="153"/>
      <c r="AU632" s="152"/>
      <c r="AV632" s="152"/>
      <c r="AW632" s="152"/>
      <c r="AX632" s="196"/>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6"/>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7"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6"/>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7" t="s">
        <v>13</v>
      </c>
      <c r="Z637" s="143"/>
      <c r="AA637" s="144"/>
      <c r="AB637" s="198" t="s">
        <v>14</v>
      </c>
      <c r="AC637" s="198"/>
      <c r="AD637" s="198"/>
      <c r="AE637" s="151"/>
      <c r="AF637" s="152"/>
      <c r="AG637" s="152"/>
      <c r="AH637" s="153"/>
      <c r="AI637" s="151"/>
      <c r="AJ637" s="152"/>
      <c r="AK637" s="152"/>
      <c r="AL637" s="152"/>
      <c r="AM637" s="151"/>
      <c r="AN637" s="152"/>
      <c r="AO637" s="152"/>
      <c r="AP637" s="153"/>
      <c r="AQ637" s="151"/>
      <c r="AR637" s="152"/>
      <c r="AS637" s="152"/>
      <c r="AT637" s="153"/>
      <c r="AU637" s="152"/>
      <c r="AV637" s="152"/>
      <c r="AW637" s="152"/>
      <c r="AX637" s="196"/>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6"/>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7"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6"/>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7" t="s">
        <v>13</v>
      </c>
      <c r="Z642" s="143"/>
      <c r="AA642" s="144"/>
      <c r="AB642" s="198" t="s">
        <v>14</v>
      </c>
      <c r="AC642" s="198"/>
      <c r="AD642" s="198"/>
      <c r="AE642" s="151"/>
      <c r="AF642" s="152"/>
      <c r="AG642" s="152"/>
      <c r="AH642" s="153"/>
      <c r="AI642" s="151"/>
      <c r="AJ642" s="152"/>
      <c r="AK642" s="152"/>
      <c r="AL642" s="152"/>
      <c r="AM642" s="151"/>
      <c r="AN642" s="152"/>
      <c r="AO642" s="152"/>
      <c r="AP642" s="153"/>
      <c r="AQ642" s="151"/>
      <c r="AR642" s="152"/>
      <c r="AS642" s="152"/>
      <c r="AT642" s="153"/>
      <c r="AU642" s="152"/>
      <c r="AV642" s="152"/>
      <c r="AW642" s="152"/>
      <c r="AX642" s="196"/>
      <c r="AY642">
        <f t="shared" si="102"/>
        <v>0</v>
      </c>
    </row>
    <row r="643" spans="1:51" ht="23.85" hidden="1" customHeight="1" x14ac:dyDescent="0.15">
      <c r="A643" s="973"/>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6"/>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7"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6"/>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7" t="s">
        <v>13</v>
      </c>
      <c r="Z651" s="143"/>
      <c r="AA651" s="144"/>
      <c r="AB651" s="198" t="s">
        <v>176</v>
      </c>
      <c r="AC651" s="198"/>
      <c r="AD651" s="198"/>
      <c r="AE651" s="151"/>
      <c r="AF651" s="152"/>
      <c r="AG651" s="152"/>
      <c r="AH651" s="153"/>
      <c r="AI651" s="151"/>
      <c r="AJ651" s="152"/>
      <c r="AK651" s="152"/>
      <c r="AL651" s="152"/>
      <c r="AM651" s="151"/>
      <c r="AN651" s="152"/>
      <c r="AO651" s="152"/>
      <c r="AP651" s="153"/>
      <c r="AQ651" s="151"/>
      <c r="AR651" s="152"/>
      <c r="AS651" s="152"/>
      <c r="AT651" s="153"/>
      <c r="AU651" s="152"/>
      <c r="AV651" s="152"/>
      <c r="AW651" s="152"/>
      <c r="AX651" s="196"/>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6"/>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7"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6"/>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7" t="s">
        <v>13</v>
      </c>
      <c r="Z656" s="143"/>
      <c r="AA656" s="144"/>
      <c r="AB656" s="198" t="s">
        <v>176</v>
      </c>
      <c r="AC656" s="198"/>
      <c r="AD656" s="198"/>
      <c r="AE656" s="151"/>
      <c r="AF656" s="152"/>
      <c r="AG656" s="152"/>
      <c r="AH656" s="153"/>
      <c r="AI656" s="151"/>
      <c r="AJ656" s="152"/>
      <c r="AK656" s="152"/>
      <c r="AL656" s="152"/>
      <c r="AM656" s="151"/>
      <c r="AN656" s="152"/>
      <c r="AO656" s="152"/>
      <c r="AP656" s="153"/>
      <c r="AQ656" s="151"/>
      <c r="AR656" s="152"/>
      <c r="AS656" s="152"/>
      <c r="AT656" s="153"/>
      <c r="AU656" s="152"/>
      <c r="AV656" s="152"/>
      <c r="AW656" s="152"/>
      <c r="AX656" s="196"/>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6"/>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7"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6"/>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7" t="s">
        <v>13</v>
      </c>
      <c r="Z661" s="143"/>
      <c r="AA661" s="144"/>
      <c r="AB661" s="198" t="s">
        <v>176</v>
      </c>
      <c r="AC661" s="198"/>
      <c r="AD661" s="198"/>
      <c r="AE661" s="151"/>
      <c r="AF661" s="152"/>
      <c r="AG661" s="152"/>
      <c r="AH661" s="153"/>
      <c r="AI661" s="151"/>
      <c r="AJ661" s="152"/>
      <c r="AK661" s="152"/>
      <c r="AL661" s="152"/>
      <c r="AM661" s="151"/>
      <c r="AN661" s="152"/>
      <c r="AO661" s="152"/>
      <c r="AP661" s="153"/>
      <c r="AQ661" s="151"/>
      <c r="AR661" s="152"/>
      <c r="AS661" s="152"/>
      <c r="AT661" s="153"/>
      <c r="AU661" s="152"/>
      <c r="AV661" s="152"/>
      <c r="AW661" s="152"/>
      <c r="AX661" s="196"/>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6"/>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7"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6"/>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7" t="s">
        <v>13</v>
      </c>
      <c r="Z666" s="143"/>
      <c r="AA666" s="144"/>
      <c r="AB666" s="198" t="s">
        <v>176</v>
      </c>
      <c r="AC666" s="198"/>
      <c r="AD666" s="198"/>
      <c r="AE666" s="151"/>
      <c r="AF666" s="152"/>
      <c r="AG666" s="152"/>
      <c r="AH666" s="153"/>
      <c r="AI666" s="151"/>
      <c r="AJ666" s="152"/>
      <c r="AK666" s="152"/>
      <c r="AL666" s="152"/>
      <c r="AM666" s="151"/>
      <c r="AN666" s="152"/>
      <c r="AO666" s="152"/>
      <c r="AP666" s="153"/>
      <c r="AQ666" s="151"/>
      <c r="AR666" s="152"/>
      <c r="AS666" s="152"/>
      <c r="AT666" s="153"/>
      <c r="AU666" s="152"/>
      <c r="AV666" s="152"/>
      <c r="AW666" s="152"/>
      <c r="AX666" s="196"/>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6"/>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7"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6"/>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7" t="s">
        <v>13</v>
      </c>
      <c r="Z671" s="143"/>
      <c r="AA671" s="144"/>
      <c r="AB671" s="198" t="s">
        <v>176</v>
      </c>
      <c r="AC671" s="198"/>
      <c r="AD671" s="198"/>
      <c r="AE671" s="151"/>
      <c r="AF671" s="152"/>
      <c r="AG671" s="152"/>
      <c r="AH671" s="153"/>
      <c r="AI671" s="151"/>
      <c r="AJ671" s="152"/>
      <c r="AK671" s="152"/>
      <c r="AL671" s="152"/>
      <c r="AM671" s="151"/>
      <c r="AN671" s="152"/>
      <c r="AO671" s="152"/>
      <c r="AP671" s="153"/>
      <c r="AQ671" s="151"/>
      <c r="AR671" s="152"/>
      <c r="AS671" s="152"/>
      <c r="AT671" s="153"/>
      <c r="AU671" s="152"/>
      <c r="AV671" s="152"/>
      <c r="AW671" s="152"/>
      <c r="AX671" s="196"/>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6"/>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7"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6"/>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7" t="s">
        <v>13</v>
      </c>
      <c r="Z676" s="143"/>
      <c r="AA676" s="144"/>
      <c r="AB676" s="198" t="s">
        <v>14</v>
      </c>
      <c r="AC676" s="198"/>
      <c r="AD676" s="198"/>
      <c r="AE676" s="151"/>
      <c r="AF676" s="152"/>
      <c r="AG676" s="152"/>
      <c r="AH676" s="153"/>
      <c r="AI676" s="151"/>
      <c r="AJ676" s="152"/>
      <c r="AK676" s="152"/>
      <c r="AL676" s="152"/>
      <c r="AM676" s="151"/>
      <c r="AN676" s="152"/>
      <c r="AO676" s="152"/>
      <c r="AP676" s="153"/>
      <c r="AQ676" s="151"/>
      <c r="AR676" s="152"/>
      <c r="AS676" s="152"/>
      <c r="AT676" s="153"/>
      <c r="AU676" s="152"/>
      <c r="AV676" s="152"/>
      <c r="AW676" s="152"/>
      <c r="AX676" s="196"/>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6"/>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7"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6"/>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7" t="s">
        <v>13</v>
      </c>
      <c r="Z681" s="143"/>
      <c r="AA681" s="144"/>
      <c r="AB681" s="198" t="s">
        <v>14</v>
      </c>
      <c r="AC681" s="198"/>
      <c r="AD681" s="198"/>
      <c r="AE681" s="151"/>
      <c r="AF681" s="152"/>
      <c r="AG681" s="152"/>
      <c r="AH681" s="153"/>
      <c r="AI681" s="151"/>
      <c r="AJ681" s="152"/>
      <c r="AK681" s="152"/>
      <c r="AL681" s="152"/>
      <c r="AM681" s="151"/>
      <c r="AN681" s="152"/>
      <c r="AO681" s="152"/>
      <c r="AP681" s="153"/>
      <c r="AQ681" s="151"/>
      <c r="AR681" s="152"/>
      <c r="AS681" s="152"/>
      <c r="AT681" s="153"/>
      <c r="AU681" s="152"/>
      <c r="AV681" s="152"/>
      <c r="AW681" s="152"/>
      <c r="AX681" s="196"/>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6"/>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7"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6"/>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7" t="s">
        <v>13</v>
      </c>
      <c r="Z686" s="143"/>
      <c r="AA686" s="144"/>
      <c r="AB686" s="198" t="s">
        <v>14</v>
      </c>
      <c r="AC686" s="198"/>
      <c r="AD686" s="198"/>
      <c r="AE686" s="151"/>
      <c r="AF686" s="152"/>
      <c r="AG686" s="152"/>
      <c r="AH686" s="153"/>
      <c r="AI686" s="151"/>
      <c r="AJ686" s="152"/>
      <c r="AK686" s="152"/>
      <c r="AL686" s="152"/>
      <c r="AM686" s="151"/>
      <c r="AN686" s="152"/>
      <c r="AO686" s="152"/>
      <c r="AP686" s="153"/>
      <c r="AQ686" s="151"/>
      <c r="AR686" s="152"/>
      <c r="AS686" s="152"/>
      <c r="AT686" s="153"/>
      <c r="AU686" s="152"/>
      <c r="AV686" s="152"/>
      <c r="AW686" s="152"/>
      <c r="AX686" s="196"/>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6"/>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7"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6"/>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7" t="s">
        <v>13</v>
      </c>
      <c r="Z691" s="143"/>
      <c r="AA691" s="144"/>
      <c r="AB691" s="198" t="s">
        <v>14</v>
      </c>
      <c r="AC691" s="198"/>
      <c r="AD691" s="198"/>
      <c r="AE691" s="151"/>
      <c r="AF691" s="152"/>
      <c r="AG691" s="152"/>
      <c r="AH691" s="153"/>
      <c r="AI691" s="151"/>
      <c r="AJ691" s="152"/>
      <c r="AK691" s="152"/>
      <c r="AL691" s="152"/>
      <c r="AM691" s="151"/>
      <c r="AN691" s="152"/>
      <c r="AO691" s="152"/>
      <c r="AP691" s="153"/>
      <c r="AQ691" s="151"/>
      <c r="AR691" s="152"/>
      <c r="AS691" s="152"/>
      <c r="AT691" s="153"/>
      <c r="AU691" s="152"/>
      <c r="AV691" s="152"/>
      <c r="AW691" s="152"/>
      <c r="AX691" s="196"/>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6"/>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7"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6"/>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7" t="s">
        <v>13</v>
      </c>
      <c r="Z696" s="143"/>
      <c r="AA696" s="144"/>
      <c r="AB696" s="198" t="s">
        <v>14</v>
      </c>
      <c r="AC696" s="198"/>
      <c r="AD696" s="198"/>
      <c r="AE696" s="151"/>
      <c r="AF696" s="152"/>
      <c r="AG696" s="152"/>
      <c r="AH696" s="153"/>
      <c r="AI696" s="151"/>
      <c r="AJ696" s="152"/>
      <c r="AK696" s="152"/>
      <c r="AL696" s="152"/>
      <c r="AM696" s="151"/>
      <c r="AN696" s="152"/>
      <c r="AO696" s="152"/>
      <c r="AP696" s="153"/>
      <c r="AQ696" s="151"/>
      <c r="AR696" s="152"/>
      <c r="AS696" s="152"/>
      <c r="AT696" s="153"/>
      <c r="AU696" s="152"/>
      <c r="AV696" s="152"/>
      <c r="AW696" s="152"/>
      <c r="AX696" s="196"/>
      <c r="AY696">
        <f t="shared" si="112"/>
        <v>0</v>
      </c>
    </row>
    <row r="697" spans="1:51" ht="23.85" hidden="1" customHeight="1" x14ac:dyDescent="0.15">
      <c r="A697" s="973"/>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97.9"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654</v>
      </c>
      <c r="AE702" s="875"/>
      <c r="AF702" s="875"/>
      <c r="AG702" s="864" t="s">
        <v>672</v>
      </c>
      <c r="AH702" s="865"/>
      <c r="AI702" s="865"/>
      <c r="AJ702" s="865"/>
      <c r="AK702" s="865"/>
      <c r="AL702" s="865"/>
      <c r="AM702" s="865"/>
      <c r="AN702" s="865"/>
      <c r="AO702" s="865"/>
      <c r="AP702" s="865"/>
      <c r="AQ702" s="865"/>
      <c r="AR702" s="865"/>
      <c r="AS702" s="865"/>
      <c r="AT702" s="865"/>
      <c r="AU702" s="865"/>
      <c r="AV702" s="865"/>
      <c r="AW702" s="865"/>
      <c r="AX702" s="866"/>
    </row>
    <row r="703" spans="1:51" ht="82.1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654</v>
      </c>
      <c r="AE703" s="170"/>
      <c r="AF703" s="170"/>
      <c r="AG703" s="648" t="s">
        <v>670</v>
      </c>
      <c r="AH703" s="649"/>
      <c r="AI703" s="649"/>
      <c r="AJ703" s="649"/>
      <c r="AK703" s="649"/>
      <c r="AL703" s="649"/>
      <c r="AM703" s="649"/>
      <c r="AN703" s="649"/>
      <c r="AO703" s="649"/>
      <c r="AP703" s="649"/>
      <c r="AQ703" s="649"/>
      <c r="AR703" s="649"/>
      <c r="AS703" s="649"/>
      <c r="AT703" s="649"/>
      <c r="AU703" s="649"/>
      <c r="AV703" s="649"/>
      <c r="AW703" s="649"/>
      <c r="AX703" s="650"/>
    </row>
    <row r="704" spans="1:51" ht="60.6"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654</v>
      </c>
      <c r="AE704" s="567"/>
      <c r="AF704" s="567"/>
      <c r="AG704" s="409" t="s">
        <v>671</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654</v>
      </c>
      <c r="AE705" s="717"/>
      <c r="AF705" s="717"/>
      <c r="AG705" s="175" t="s">
        <v>669</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665</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665</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674</v>
      </c>
      <c r="AE708" s="652"/>
      <c r="AF708" s="652"/>
      <c r="AG708" s="507"/>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654</v>
      </c>
      <c r="AE709" s="170"/>
      <c r="AF709" s="170"/>
      <c r="AG709" s="648" t="s">
        <v>668</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674</v>
      </c>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654</v>
      </c>
      <c r="AE711" s="170"/>
      <c r="AF711" s="170"/>
      <c r="AG711" s="648" t="s">
        <v>667</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674</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674</v>
      </c>
      <c r="AE713" s="170"/>
      <c r="AF713" s="171"/>
      <c r="AG713" s="648"/>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654</v>
      </c>
      <c r="AE714" s="573"/>
      <c r="AF714" s="574"/>
      <c r="AG714" s="673" t="s">
        <v>677</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654</v>
      </c>
      <c r="AE715" s="652"/>
      <c r="AF715" s="758"/>
      <c r="AG715" s="507" t="s">
        <v>678</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674</v>
      </c>
      <c r="AE716" s="740"/>
      <c r="AF716" s="740"/>
      <c r="AG716" s="648"/>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654</v>
      </c>
      <c r="AE717" s="170"/>
      <c r="AF717" s="170"/>
      <c r="AG717" s="648" t="s">
        <v>666</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675</v>
      </c>
      <c r="AE718" s="170"/>
      <c r="AF718" s="170"/>
      <c r="AG718" s="178" t="s">
        <v>679</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674</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676</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673</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t="s">
        <v>683</v>
      </c>
      <c r="B731" s="600"/>
      <c r="C731" s="600"/>
      <c r="D731" s="600"/>
      <c r="E731" s="601"/>
      <c r="F731" s="664" t="s">
        <v>682</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t="s">
        <v>301</v>
      </c>
      <c r="B733" s="600"/>
      <c r="C733" s="600"/>
      <c r="D733" s="600"/>
      <c r="E733" s="601"/>
      <c r="F733" s="747" t="s">
        <v>684</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591</v>
      </c>
      <c r="B737" s="143"/>
      <c r="C737" s="143"/>
      <c r="D737" s="144"/>
      <c r="E737" s="90" t="s">
        <v>639</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639</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639</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639</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639</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639</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639</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639</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652</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464</v>
      </c>
      <c r="B746" s="94"/>
      <c r="C746" s="94"/>
      <c r="D746" s="94"/>
      <c r="E746" s="97" t="s">
        <v>629</v>
      </c>
      <c r="F746" s="98"/>
      <c r="G746" s="98"/>
      <c r="H746" s="85" t="str">
        <f>IF(E746="","","-")</f>
        <v>-</v>
      </c>
      <c r="I746" s="98" t="s">
        <v>653</v>
      </c>
      <c r="J746" s="98"/>
      <c r="K746" s="85" t="str">
        <f>IF(I746="","","-")</f>
        <v>-</v>
      </c>
      <c r="L746" s="89">
        <v>62</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629</v>
      </c>
      <c r="F747" s="98"/>
      <c r="G747" s="98"/>
      <c r="H747" s="85" t="str">
        <f>IF(E747="","","-")</f>
        <v>-</v>
      </c>
      <c r="I747" s="98"/>
      <c r="J747" s="98"/>
      <c r="K747" s="85" t="str">
        <f>IF(I747="","","-")</f>
        <v/>
      </c>
      <c r="L747" s="89">
        <v>493</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305</v>
      </c>
      <c r="B787" s="742"/>
      <c r="C787" s="742"/>
      <c r="D787" s="742"/>
      <c r="E787" s="742"/>
      <c r="F787" s="743"/>
      <c r="G787" s="420" t="s">
        <v>656</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657</v>
      </c>
      <c r="H789" s="431"/>
      <c r="I789" s="431"/>
      <c r="J789" s="431"/>
      <c r="K789" s="432"/>
      <c r="L789" s="433" t="s">
        <v>655</v>
      </c>
      <c r="M789" s="434"/>
      <c r="N789" s="434"/>
      <c r="O789" s="434"/>
      <c r="P789" s="434"/>
      <c r="Q789" s="434"/>
      <c r="R789" s="434"/>
      <c r="S789" s="434"/>
      <c r="T789" s="434"/>
      <c r="U789" s="434"/>
      <c r="V789" s="434"/>
      <c r="W789" s="434"/>
      <c r="X789" s="435"/>
      <c r="Y789" s="436">
        <v>15</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15</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v>0</v>
      </c>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0" t="s">
        <v>658</v>
      </c>
      <c r="D845" s="400"/>
      <c r="E845" s="400"/>
      <c r="F845" s="400"/>
      <c r="G845" s="400"/>
      <c r="H845" s="400"/>
      <c r="I845" s="400"/>
      <c r="J845" s="401">
        <v>7010001042703</v>
      </c>
      <c r="K845" s="402"/>
      <c r="L845" s="402"/>
      <c r="M845" s="402"/>
      <c r="N845" s="402"/>
      <c r="O845" s="402"/>
      <c r="P845" s="302" t="s">
        <v>659</v>
      </c>
      <c r="Q845" s="302"/>
      <c r="R845" s="302"/>
      <c r="S845" s="302"/>
      <c r="T845" s="302"/>
      <c r="U845" s="302"/>
      <c r="V845" s="302"/>
      <c r="W845" s="302"/>
      <c r="X845" s="302"/>
      <c r="Y845" s="303">
        <v>15</v>
      </c>
      <c r="Z845" s="304"/>
      <c r="AA845" s="304"/>
      <c r="AB845" s="305"/>
      <c r="AC845" s="307" t="s">
        <v>680</v>
      </c>
      <c r="AD845" s="308"/>
      <c r="AE845" s="308"/>
      <c r="AF845" s="308"/>
      <c r="AG845" s="308"/>
      <c r="AH845" s="403">
        <v>2</v>
      </c>
      <c r="AI845" s="404"/>
      <c r="AJ845" s="404"/>
      <c r="AK845" s="404"/>
      <c r="AL845" s="311">
        <v>99.7</v>
      </c>
      <c r="AM845" s="312"/>
      <c r="AN845" s="312"/>
      <c r="AO845" s="313"/>
      <c r="AP845" s="306"/>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customHeight="1" x14ac:dyDescent="0.15">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9" priority="14007">
      <formula>IF(RIGHT(TEXT(P14,"0.#"),1)=".",FALSE,TRUE)</formula>
    </cfRule>
    <cfRule type="expression" dxfId="2098" priority="14008">
      <formula>IF(RIGHT(TEXT(P14,"0.#"),1)=".",TRUE,FALSE)</formula>
    </cfRule>
  </conditionalFormatting>
  <conditionalFormatting sqref="AE32">
    <cfRule type="expression" dxfId="2097" priority="13997">
      <formula>IF(RIGHT(TEXT(AE32,"0.#"),1)=".",FALSE,TRUE)</formula>
    </cfRule>
    <cfRule type="expression" dxfId="2096" priority="13998">
      <formula>IF(RIGHT(TEXT(AE32,"0.#"),1)=".",TRUE,FALSE)</formula>
    </cfRule>
  </conditionalFormatting>
  <conditionalFormatting sqref="P18:AX18">
    <cfRule type="expression" dxfId="2095" priority="13883">
      <formula>IF(RIGHT(TEXT(P18,"0.#"),1)=".",FALSE,TRUE)</formula>
    </cfRule>
    <cfRule type="expression" dxfId="2094" priority="13884">
      <formula>IF(RIGHT(TEXT(P18,"0.#"),1)=".",TRUE,FALSE)</formula>
    </cfRule>
  </conditionalFormatting>
  <conditionalFormatting sqref="Y790">
    <cfRule type="expression" dxfId="2093" priority="13879">
      <formula>IF(RIGHT(TEXT(Y790,"0.#"),1)=".",FALSE,TRUE)</formula>
    </cfRule>
    <cfRule type="expression" dxfId="2092" priority="13880">
      <formula>IF(RIGHT(TEXT(Y790,"0.#"),1)=".",TRUE,FALSE)</formula>
    </cfRule>
  </conditionalFormatting>
  <conditionalFormatting sqref="Y799">
    <cfRule type="expression" dxfId="2091" priority="13875">
      <formula>IF(RIGHT(TEXT(Y799,"0.#"),1)=".",FALSE,TRUE)</formula>
    </cfRule>
    <cfRule type="expression" dxfId="2090" priority="13876">
      <formula>IF(RIGHT(TEXT(Y799,"0.#"),1)=".",TRUE,FALSE)</formula>
    </cfRule>
  </conditionalFormatting>
  <conditionalFormatting sqref="Y830:Y837 Y828 Y817:Y824 Y815 Y804:Y811 Y802">
    <cfRule type="expression" dxfId="2089" priority="13657">
      <formula>IF(RIGHT(TEXT(Y802,"0.#"),1)=".",FALSE,TRUE)</formula>
    </cfRule>
    <cfRule type="expression" dxfId="2088" priority="13658">
      <formula>IF(RIGHT(TEXT(Y802,"0.#"),1)=".",TRUE,FALSE)</formula>
    </cfRule>
  </conditionalFormatting>
  <conditionalFormatting sqref="P16:AQ17 P15:AX15 P13:AX13">
    <cfRule type="expression" dxfId="2087" priority="13705">
      <formula>IF(RIGHT(TEXT(P13,"0.#"),1)=".",FALSE,TRUE)</formula>
    </cfRule>
    <cfRule type="expression" dxfId="2086" priority="13706">
      <formula>IF(RIGHT(TEXT(P13,"0.#"),1)=".",TRUE,FALSE)</formula>
    </cfRule>
  </conditionalFormatting>
  <conditionalFormatting sqref="P19:AJ19">
    <cfRule type="expression" dxfId="2085" priority="13703">
      <formula>IF(RIGHT(TEXT(P19,"0.#"),1)=".",FALSE,TRUE)</formula>
    </cfRule>
    <cfRule type="expression" dxfId="2084" priority="13704">
      <formula>IF(RIGHT(TEXT(P19,"0.#"),1)=".",TRUE,FALSE)</formula>
    </cfRule>
  </conditionalFormatting>
  <conditionalFormatting sqref="AE101 AQ101">
    <cfRule type="expression" dxfId="2083" priority="13695">
      <formula>IF(RIGHT(TEXT(AE101,"0.#"),1)=".",FALSE,TRUE)</formula>
    </cfRule>
    <cfRule type="expression" dxfId="2082" priority="13696">
      <formula>IF(RIGHT(TEXT(AE101,"0.#"),1)=".",TRUE,FALSE)</formula>
    </cfRule>
  </conditionalFormatting>
  <conditionalFormatting sqref="Y791:Y798 Y789">
    <cfRule type="expression" dxfId="2081" priority="13681">
      <formula>IF(RIGHT(TEXT(Y789,"0.#"),1)=".",FALSE,TRUE)</formula>
    </cfRule>
    <cfRule type="expression" dxfId="2080" priority="13682">
      <formula>IF(RIGHT(TEXT(Y789,"0.#"),1)=".",TRUE,FALSE)</formula>
    </cfRule>
  </conditionalFormatting>
  <conditionalFormatting sqref="AU790">
    <cfRule type="expression" dxfId="2079" priority="13679">
      <formula>IF(RIGHT(TEXT(AU790,"0.#"),1)=".",FALSE,TRUE)</formula>
    </cfRule>
    <cfRule type="expression" dxfId="2078" priority="13680">
      <formula>IF(RIGHT(TEXT(AU790,"0.#"),1)=".",TRUE,FALSE)</formula>
    </cfRule>
  </conditionalFormatting>
  <conditionalFormatting sqref="AU799">
    <cfRule type="expression" dxfId="2077" priority="13677">
      <formula>IF(RIGHT(TEXT(AU799,"0.#"),1)=".",FALSE,TRUE)</formula>
    </cfRule>
    <cfRule type="expression" dxfId="2076" priority="13678">
      <formula>IF(RIGHT(TEXT(AU799,"0.#"),1)=".",TRUE,FALSE)</formula>
    </cfRule>
  </conditionalFormatting>
  <conditionalFormatting sqref="AU791:AU798 AU789">
    <cfRule type="expression" dxfId="2075" priority="13675">
      <formula>IF(RIGHT(TEXT(AU789,"0.#"),1)=".",FALSE,TRUE)</formula>
    </cfRule>
    <cfRule type="expression" dxfId="2074" priority="13676">
      <formula>IF(RIGHT(TEXT(AU789,"0.#"),1)=".",TRUE,FALSE)</formula>
    </cfRule>
  </conditionalFormatting>
  <conditionalFormatting sqref="Y829 Y816 Y803">
    <cfRule type="expression" dxfId="2073" priority="13661">
      <formula>IF(RIGHT(TEXT(Y803,"0.#"),1)=".",FALSE,TRUE)</formula>
    </cfRule>
    <cfRule type="expression" dxfId="2072" priority="13662">
      <formula>IF(RIGHT(TEXT(Y803,"0.#"),1)=".",TRUE,FALSE)</formula>
    </cfRule>
  </conditionalFormatting>
  <conditionalFormatting sqref="Y838 Y825 Y812">
    <cfRule type="expression" dxfId="2071" priority="13659">
      <formula>IF(RIGHT(TEXT(Y812,"0.#"),1)=".",FALSE,TRUE)</formula>
    </cfRule>
    <cfRule type="expression" dxfId="2070" priority="13660">
      <formula>IF(RIGHT(TEXT(Y812,"0.#"),1)=".",TRUE,FALSE)</formula>
    </cfRule>
  </conditionalFormatting>
  <conditionalFormatting sqref="AU829 AU816 AU803">
    <cfRule type="expression" dxfId="2069" priority="13655">
      <formula>IF(RIGHT(TEXT(AU803,"0.#"),1)=".",FALSE,TRUE)</formula>
    </cfRule>
    <cfRule type="expression" dxfId="2068" priority="13656">
      <formula>IF(RIGHT(TEXT(AU803,"0.#"),1)=".",TRUE,FALSE)</formula>
    </cfRule>
  </conditionalFormatting>
  <conditionalFormatting sqref="AU838 AU825 AU812">
    <cfRule type="expression" dxfId="2067" priority="13653">
      <formula>IF(RIGHT(TEXT(AU812,"0.#"),1)=".",FALSE,TRUE)</formula>
    </cfRule>
    <cfRule type="expression" dxfId="2066" priority="13654">
      <formula>IF(RIGHT(TEXT(AU812,"0.#"),1)=".",TRUE,FALSE)</formula>
    </cfRule>
  </conditionalFormatting>
  <conditionalFormatting sqref="AU830:AU837 AU828 AU817:AU824 AU815 AU804:AU811 AU802">
    <cfRule type="expression" dxfId="2065" priority="13651">
      <formula>IF(RIGHT(TEXT(AU802,"0.#"),1)=".",FALSE,TRUE)</formula>
    </cfRule>
    <cfRule type="expression" dxfId="2064" priority="13652">
      <formula>IF(RIGHT(TEXT(AU802,"0.#"),1)=".",TRUE,FALSE)</formula>
    </cfRule>
  </conditionalFormatting>
  <conditionalFormatting sqref="AM87">
    <cfRule type="expression" dxfId="2063" priority="13305">
      <formula>IF(RIGHT(TEXT(AM87,"0.#"),1)=".",FALSE,TRUE)</formula>
    </cfRule>
    <cfRule type="expression" dxfId="2062" priority="13306">
      <formula>IF(RIGHT(TEXT(AM87,"0.#"),1)=".",TRUE,FALSE)</formula>
    </cfRule>
  </conditionalFormatting>
  <conditionalFormatting sqref="AE55">
    <cfRule type="expression" dxfId="2061" priority="13373">
      <formula>IF(RIGHT(TEXT(AE55,"0.#"),1)=".",FALSE,TRUE)</formula>
    </cfRule>
    <cfRule type="expression" dxfId="2060" priority="13374">
      <formula>IF(RIGHT(TEXT(AE55,"0.#"),1)=".",TRUE,FALSE)</formula>
    </cfRule>
  </conditionalFormatting>
  <conditionalFormatting sqref="AI55">
    <cfRule type="expression" dxfId="2059" priority="13371">
      <formula>IF(RIGHT(TEXT(AI55,"0.#"),1)=".",FALSE,TRUE)</formula>
    </cfRule>
    <cfRule type="expression" dxfId="2058" priority="13372">
      <formula>IF(RIGHT(TEXT(AI55,"0.#"),1)=".",TRUE,FALSE)</formula>
    </cfRule>
  </conditionalFormatting>
  <conditionalFormatting sqref="AM34">
    <cfRule type="expression" dxfId="2057" priority="13451">
      <formula>IF(RIGHT(TEXT(AM34,"0.#"),1)=".",FALSE,TRUE)</formula>
    </cfRule>
    <cfRule type="expression" dxfId="2056" priority="13452">
      <formula>IF(RIGHT(TEXT(AM34,"0.#"),1)=".",TRUE,FALSE)</formula>
    </cfRule>
  </conditionalFormatting>
  <conditionalFormatting sqref="AE33">
    <cfRule type="expression" dxfId="2055" priority="13465">
      <formula>IF(RIGHT(TEXT(AE33,"0.#"),1)=".",FALSE,TRUE)</formula>
    </cfRule>
    <cfRule type="expression" dxfId="2054" priority="13466">
      <formula>IF(RIGHT(TEXT(AE33,"0.#"),1)=".",TRUE,FALSE)</formula>
    </cfRule>
  </conditionalFormatting>
  <conditionalFormatting sqref="AE34">
    <cfRule type="expression" dxfId="2053" priority="13463">
      <formula>IF(RIGHT(TEXT(AE34,"0.#"),1)=".",FALSE,TRUE)</formula>
    </cfRule>
    <cfRule type="expression" dxfId="2052" priority="13464">
      <formula>IF(RIGHT(TEXT(AE34,"0.#"),1)=".",TRUE,FALSE)</formula>
    </cfRule>
  </conditionalFormatting>
  <conditionalFormatting sqref="AI34">
    <cfRule type="expression" dxfId="2051" priority="13461">
      <formula>IF(RIGHT(TEXT(AI34,"0.#"),1)=".",FALSE,TRUE)</formula>
    </cfRule>
    <cfRule type="expression" dxfId="2050" priority="13462">
      <formula>IF(RIGHT(TEXT(AI34,"0.#"),1)=".",TRUE,FALSE)</formula>
    </cfRule>
  </conditionalFormatting>
  <conditionalFormatting sqref="AI33">
    <cfRule type="expression" dxfId="2049" priority="13459">
      <formula>IF(RIGHT(TEXT(AI33,"0.#"),1)=".",FALSE,TRUE)</formula>
    </cfRule>
    <cfRule type="expression" dxfId="2048" priority="13460">
      <formula>IF(RIGHT(TEXT(AI33,"0.#"),1)=".",TRUE,FALSE)</formula>
    </cfRule>
  </conditionalFormatting>
  <conditionalFormatting sqref="AI32">
    <cfRule type="expression" dxfId="2047" priority="13457">
      <formula>IF(RIGHT(TEXT(AI32,"0.#"),1)=".",FALSE,TRUE)</formula>
    </cfRule>
    <cfRule type="expression" dxfId="2046" priority="13458">
      <formula>IF(RIGHT(TEXT(AI32,"0.#"),1)=".",TRUE,FALSE)</formula>
    </cfRule>
  </conditionalFormatting>
  <conditionalFormatting sqref="AM32">
    <cfRule type="expression" dxfId="2045" priority="13455">
      <formula>IF(RIGHT(TEXT(AM32,"0.#"),1)=".",FALSE,TRUE)</formula>
    </cfRule>
    <cfRule type="expression" dxfId="2044" priority="13456">
      <formula>IF(RIGHT(TEXT(AM32,"0.#"),1)=".",TRUE,FALSE)</formula>
    </cfRule>
  </conditionalFormatting>
  <conditionalFormatting sqref="AM33">
    <cfRule type="expression" dxfId="2043" priority="13453">
      <formula>IF(RIGHT(TEXT(AM33,"0.#"),1)=".",FALSE,TRUE)</formula>
    </cfRule>
    <cfRule type="expression" dxfId="2042" priority="13454">
      <formula>IF(RIGHT(TEXT(AM33,"0.#"),1)=".",TRUE,FALSE)</formula>
    </cfRule>
  </conditionalFormatting>
  <conditionalFormatting sqref="AQ32:AQ34">
    <cfRule type="expression" dxfId="2041" priority="13445">
      <formula>IF(RIGHT(TEXT(AQ32,"0.#"),1)=".",FALSE,TRUE)</formula>
    </cfRule>
    <cfRule type="expression" dxfId="2040" priority="13446">
      <formula>IF(RIGHT(TEXT(AQ32,"0.#"),1)=".",TRUE,FALSE)</formula>
    </cfRule>
  </conditionalFormatting>
  <conditionalFormatting sqref="AU32:AU34">
    <cfRule type="expression" dxfId="2039" priority="13443">
      <formula>IF(RIGHT(TEXT(AU32,"0.#"),1)=".",FALSE,TRUE)</formula>
    </cfRule>
    <cfRule type="expression" dxfId="2038" priority="13444">
      <formula>IF(RIGHT(TEXT(AU32,"0.#"),1)=".",TRUE,FALSE)</formula>
    </cfRule>
  </conditionalFormatting>
  <conditionalFormatting sqref="AE53">
    <cfRule type="expression" dxfId="2037" priority="13377">
      <formula>IF(RIGHT(TEXT(AE53,"0.#"),1)=".",FALSE,TRUE)</formula>
    </cfRule>
    <cfRule type="expression" dxfId="2036" priority="13378">
      <formula>IF(RIGHT(TEXT(AE53,"0.#"),1)=".",TRUE,FALSE)</formula>
    </cfRule>
  </conditionalFormatting>
  <conditionalFormatting sqref="AE54">
    <cfRule type="expression" dxfId="2035" priority="13375">
      <formula>IF(RIGHT(TEXT(AE54,"0.#"),1)=".",FALSE,TRUE)</formula>
    </cfRule>
    <cfRule type="expression" dxfId="2034" priority="13376">
      <formula>IF(RIGHT(TEXT(AE54,"0.#"),1)=".",TRUE,FALSE)</formula>
    </cfRule>
  </conditionalFormatting>
  <conditionalFormatting sqref="AI54">
    <cfRule type="expression" dxfId="2033" priority="13369">
      <formula>IF(RIGHT(TEXT(AI54,"0.#"),1)=".",FALSE,TRUE)</formula>
    </cfRule>
    <cfRule type="expression" dxfId="2032" priority="13370">
      <formula>IF(RIGHT(TEXT(AI54,"0.#"),1)=".",TRUE,FALSE)</formula>
    </cfRule>
  </conditionalFormatting>
  <conditionalFormatting sqref="AI53">
    <cfRule type="expression" dxfId="2031" priority="13367">
      <formula>IF(RIGHT(TEXT(AI53,"0.#"),1)=".",FALSE,TRUE)</formula>
    </cfRule>
    <cfRule type="expression" dxfId="2030" priority="13368">
      <formula>IF(RIGHT(TEXT(AI53,"0.#"),1)=".",TRUE,FALSE)</formula>
    </cfRule>
  </conditionalFormatting>
  <conditionalFormatting sqref="AM53">
    <cfRule type="expression" dxfId="2029" priority="13365">
      <formula>IF(RIGHT(TEXT(AM53,"0.#"),1)=".",FALSE,TRUE)</formula>
    </cfRule>
    <cfRule type="expression" dxfId="2028" priority="13366">
      <formula>IF(RIGHT(TEXT(AM53,"0.#"),1)=".",TRUE,FALSE)</formula>
    </cfRule>
  </conditionalFormatting>
  <conditionalFormatting sqref="AM54">
    <cfRule type="expression" dxfId="2027" priority="13363">
      <formula>IF(RIGHT(TEXT(AM54,"0.#"),1)=".",FALSE,TRUE)</formula>
    </cfRule>
    <cfRule type="expression" dxfId="2026" priority="13364">
      <formula>IF(RIGHT(TEXT(AM54,"0.#"),1)=".",TRUE,FALSE)</formula>
    </cfRule>
  </conditionalFormatting>
  <conditionalFormatting sqref="AM55">
    <cfRule type="expression" dxfId="2025" priority="13361">
      <formula>IF(RIGHT(TEXT(AM55,"0.#"),1)=".",FALSE,TRUE)</formula>
    </cfRule>
    <cfRule type="expression" dxfId="2024" priority="13362">
      <formula>IF(RIGHT(TEXT(AM55,"0.#"),1)=".",TRUE,FALSE)</formula>
    </cfRule>
  </conditionalFormatting>
  <conditionalFormatting sqref="AE60">
    <cfRule type="expression" dxfId="2023" priority="13347">
      <formula>IF(RIGHT(TEXT(AE60,"0.#"),1)=".",FALSE,TRUE)</formula>
    </cfRule>
    <cfRule type="expression" dxfId="2022" priority="13348">
      <formula>IF(RIGHT(TEXT(AE60,"0.#"),1)=".",TRUE,FALSE)</formula>
    </cfRule>
  </conditionalFormatting>
  <conditionalFormatting sqref="AE61">
    <cfRule type="expression" dxfId="2021" priority="13345">
      <formula>IF(RIGHT(TEXT(AE61,"0.#"),1)=".",FALSE,TRUE)</formula>
    </cfRule>
    <cfRule type="expression" dxfId="2020" priority="13346">
      <formula>IF(RIGHT(TEXT(AE61,"0.#"),1)=".",TRUE,FALSE)</formula>
    </cfRule>
  </conditionalFormatting>
  <conditionalFormatting sqref="AE62">
    <cfRule type="expression" dxfId="2019" priority="13343">
      <formula>IF(RIGHT(TEXT(AE62,"0.#"),1)=".",FALSE,TRUE)</formula>
    </cfRule>
    <cfRule type="expression" dxfId="2018" priority="13344">
      <formula>IF(RIGHT(TEXT(AE62,"0.#"),1)=".",TRUE,FALSE)</formula>
    </cfRule>
  </conditionalFormatting>
  <conditionalFormatting sqref="AI62">
    <cfRule type="expression" dxfId="2017" priority="13341">
      <formula>IF(RIGHT(TEXT(AI62,"0.#"),1)=".",FALSE,TRUE)</formula>
    </cfRule>
    <cfRule type="expression" dxfId="2016" priority="13342">
      <formula>IF(RIGHT(TEXT(AI62,"0.#"),1)=".",TRUE,FALSE)</formula>
    </cfRule>
  </conditionalFormatting>
  <conditionalFormatting sqref="AI61">
    <cfRule type="expression" dxfId="2015" priority="13339">
      <formula>IF(RIGHT(TEXT(AI61,"0.#"),1)=".",FALSE,TRUE)</formula>
    </cfRule>
    <cfRule type="expression" dxfId="2014" priority="13340">
      <formula>IF(RIGHT(TEXT(AI61,"0.#"),1)=".",TRUE,FALSE)</formula>
    </cfRule>
  </conditionalFormatting>
  <conditionalFormatting sqref="AI60">
    <cfRule type="expression" dxfId="2013" priority="13337">
      <formula>IF(RIGHT(TEXT(AI60,"0.#"),1)=".",FALSE,TRUE)</formula>
    </cfRule>
    <cfRule type="expression" dxfId="2012" priority="13338">
      <formula>IF(RIGHT(TEXT(AI60,"0.#"),1)=".",TRUE,FALSE)</formula>
    </cfRule>
  </conditionalFormatting>
  <conditionalFormatting sqref="AM60">
    <cfRule type="expression" dxfId="2011" priority="13335">
      <formula>IF(RIGHT(TEXT(AM60,"0.#"),1)=".",FALSE,TRUE)</formula>
    </cfRule>
    <cfRule type="expression" dxfId="2010" priority="13336">
      <formula>IF(RIGHT(TEXT(AM60,"0.#"),1)=".",TRUE,FALSE)</formula>
    </cfRule>
  </conditionalFormatting>
  <conditionalFormatting sqref="AM61">
    <cfRule type="expression" dxfId="2009" priority="13333">
      <formula>IF(RIGHT(TEXT(AM61,"0.#"),1)=".",FALSE,TRUE)</formula>
    </cfRule>
    <cfRule type="expression" dxfId="2008" priority="13334">
      <formula>IF(RIGHT(TEXT(AM61,"0.#"),1)=".",TRUE,FALSE)</formula>
    </cfRule>
  </conditionalFormatting>
  <conditionalFormatting sqref="AM62">
    <cfRule type="expression" dxfId="2007" priority="13331">
      <formula>IF(RIGHT(TEXT(AM62,"0.#"),1)=".",FALSE,TRUE)</formula>
    </cfRule>
    <cfRule type="expression" dxfId="2006" priority="13332">
      <formula>IF(RIGHT(TEXT(AM62,"0.#"),1)=".",TRUE,FALSE)</formula>
    </cfRule>
  </conditionalFormatting>
  <conditionalFormatting sqref="AE87">
    <cfRule type="expression" dxfId="2005" priority="13317">
      <formula>IF(RIGHT(TEXT(AE87,"0.#"),1)=".",FALSE,TRUE)</formula>
    </cfRule>
    <cfRule type="expression" dxfId="2004" priority="13318">
      <formula>IF(RIGHT(TEXT(AE87,"0.#"),1)=".",TRUE,FALSE)</formula>
    </cfRule>
  </conditionalFormatting>
  <conditionalFormatting sqref="AE88">
    <cfRule type="expression" dxfId="2003" priority="13315">
      <formula>IF(RIGHT(TEXT(AE88,"0.#"),1)=".",FALSE,TRUE)</formula>
    </cfRule>
    <cfRule type="expression" dxfId="2002" priority="13316">
      <formula>IF(RIGHT(TEXT(AE88,"0.#"),1)=".",TRUE,FALSE)</formula>
    </cfRule>
  </conditionalFormatting>
  <conditionalFormatting sqref="AE89">
    <cfRule type="expression" dxfId="2001" priority="13313">
      <formula>IF(RIGHT(TEXT(AE89,"0.#"),1)=".",FALSE,TRUE)</formula>
    </cfRule>
    <cfRule type="expression" dxfId="2000" priority="13314">
      <formula>IF(RIGHT(TEXT(AE89,"0.#"),1)=".",TRUE,FALSE)</formula>
    </cfRule>
  </conditionalFormatting>
  <conditionalFormatting sqref="AI89">
    <cfRule type="expression" dxfId="1999" priority="13311">
      <formula>IF(RIGHT(TEXT(AI89,"0.#"),1)=".",FALSE,TRUE)</formula>
    </cfRule>
    <cfRule type="expression" dxfId="1998" priority="13312">
      <formula>IF(RIGHT(TEXT(AI89,"0.#"),1)=".",TRUE,FALSE)</formula>
    </cfRule>
  </conditionalFormatting>
  <conditionalFormatting sqref="AI88">
    <cfRule type="expression" dxfId="1997" priority="13309">
      <formula>IF(RIGHT(TEXT(AI88,"0.#"),1)=".",FALSE,TRUE)</formula>
    </cfRule>
    <cfRule type="expression" dxfId="1996" priority="13310">
      <formula>IF(RIGHT(TEXT(AI88,"0.#"),1)=".",TRUE,FALSE)</formula>
    </cfRule>
  </conditionalFormatting>
  <conditionalFormatting sqref="AI87">
    <cfRule type="expression" dxfId="1995" priority="13307">
      <formula>IF(RIGHT(TEXT(AI87,"0.#"),1)=".",FALSE,TRUE)</formula>
    </cfRule>
    <cfRule type="expression" dxfId="1994" priority="13308">
      <formula>IF(RIGHT(TEXT(AI87,"0.#"),1)=".",TRUE,FALSE)</formula>
    </cfRule>
  </conditionalFormatting>
  <conditionalFormatting sqref="AM88">
    <cfRule type="expression" dxfId="1993" priority="13303">
      <formula>IF(RIGHT(TEXT(AM88,"0.#"),1)=".",FALSE,TRUE)</formula>
    </cfRule>
    <cfRule type="expression" dxfId="1992" priority="13304">
      <formula>IF(RIGHT(TEXT(AM88,"0.#"),1)=".",TRUE,FALSE)</formula>
    </cfRule>
  </conditionalFormatting>
  <conditionalFormatting sqref="AM89">
    <cfRule type="expression" dxfId="1991" priority="13301">
      <formula>IF(RIGHT(TEXT(AM89,"0.#"),1)=".",FALSE,TRUE)</formula>
    </cfRule>
    <cfRule type="expression" dxfId="1990" priority="13302">
      <formula>IF(RIGHT(TEXT(AM89,"0.#"),1)=".",TRUE,FALSE)</formula>
    </cfRule>
  </conditionalFormatting>
  <conditionalFormatting sqref="AE92">
    <cfRule type="expression" dxfId="1989" priority="13287">
      <formula>IF(RIGHT(TEXT(AE92,"0.#"),1)=".",FALSE,TRUE)</formula>
    </cfRule>
    <cfRule type="expression" dxfId="1988" priority="13288">
      <formula>IF(RIGHT(TEXT(AE92,"0.#"),1)=".",TRUE,FALSE)</formula>
    </cfRule>
  </conditionalFormatting>
  <conditionalFormatting sqref="AE93">
    <cfRule type="expression" dxfId="1987" priority="13285">
      <formula>IF(RIGHT(TEXT(AE93,"0.#"),1)=".",FALSE,TRUE)</formula>
    </cfRule>
    <cfRule type="expression" dxfId="1986" priority="13286">
      <formula>IF(RIGHT(TEXT(AE93,"0.#"),1)=".",TRUE,FALSE)</formula>
    </cfRule>
  </conditionalFormatting>
  <conditionalFormatting sqref="AE94">
    <cfRule type="expression" dxfId="1985" priority="13283">
      <formula>IF(RIGHT(TEXT(AE94,"0.#"),1)=".",FALSE,TRUE)</formula>
    </cfRule>
    <cfRule type="expression" dxfId="1984" priority="13284">
      <formula>IF(RIGHT(TEXT(AE94,"0.#"),1)=".",TRUE,FALSE)</formula>
    </cfRule>
  </conditionalFormatting>
  <conditionalFormatting sqref="AI94">
    <cfRule type="expression" dxfId="1983" priority="13281">
      <formula>IF(RIGHT(TEXT(AI94,"0.#"),1)=".",FALSE,TRUE)</formula>
    </cfRule>
    <cfRule type="expression" dxfId="1982" priority="13282">
      <formula>IF(RIGHT(TEXT(AI94,"0.#"),1)=".",TRUE,FALSE)</formula>
    </cfRule>
  </conditionalFormatting>
  <conditionalFormatting sqref="AI93">
    <cfRule type="expression" dxfId="1981" priority="13279">
      <formula>IF(RIGHT(TEXT(AI93,"0.#"),1)=".",FALSE,TRUE)</formula>
    </cfRule>
    <cfRule type="expression" dxfId="1980" priority="13280">
      <formula>IF(RIGHT(TEXT(AI93,"0.#"),1)=".",TRUE,FALSE)</formula>
    </cfRule>
  </conditionalFormatting>
  <conditionalFormatting sqref="AI92">
    <cfRule type="expression" dxfId="1979" priority="13277">
      <formula>IF(RIGHT(TEXT(AI92,"0.#"),1)=".",FALSE,TRUE)</formula>
    </cfRule>
    <cfRule type="expression" dxfId="1978" priority="13278">
      <formula>IF(RIGHT(TEXT(AI92,"0.#"),1)=".",TRUE,FALSE)</formula>
    </cfRule>
  </conditionalFormatting>
  <conditionalFormatting sqref="AM92">
    <cfRule type="expression" dxfId="1977" priority="13275">
      <formula>IF(RIGHT(TEXT(AM92,"0.#"),1)=".",FALSE,TRUE)</formula>
    </cfRule>
    <cfRule type="expression" dxfId="1976" priority="13276">
      <formula>IF(RIGHT(TEXT(AM92,"0.#"),1)=".",TRUE,FALSE)</formula>
    </cfRule>
  </conditionalFormatting>
  <conditionalFormatting sqref="AM93">
    <cfRule type="expression" dxfId="1975" priority="13273">
      <formula>IF(RIGHT(TEXT(AM93,"0.#"),1)=".",FALSE,TRUE)</formula>
    </cfRule>
    <cfRule type="expression" dxfId="1974" priority="13274">
      <formula>IF(RIGHT(TEXT(AM93,"0.#"),1)=".",TRUE,FALSE)</formula>
    </cfRule>
  </conditionalFormatting>
  <conditionalFormatting sqref="AM94">
    <cfRule type="expression" dxfId="1973" priority="13271">
      <formula>IF(RIGHT(TEXT(AM94,"0.#"),1)=".",FALSE,TRUE)</formula>
    </cfRule>
    <cfRule type="expression" dxfId="1972" priority="13272">
      <formula>IF(RIGHT(TEXT(AM94,"0.#"),1)=".",TRUE,FALSE)</formula>
    </cfRule>
  </conditionalFormatting>
  <conditionalFormatting sqref="AE97">
    <cfRule type="expression" dxfId="1971" priority="13257">
      <formula>IF(RIGHT(TEXT(AE97,"0.#"),1)=".",FALSE,TRUE)</formula>
    </cfRule>
    <cfRule type="expression" dxfId="1970" priority="13258">
      <formula>IF(RIGHT(TEXT(AE97,"0.#"),1)=".",TRUE,FALSE)</formula>
    </cfRule>
  </conditionalFormatting>
  <conditionalFormatting sqref="AE98">
    <cfRule type="expression" dxfId="1969" priority="13255">
      <formula>IF(RIGHT(TEXT(AE98,"0.#"),1)=".",FALSE,TRUE)</formula>
    </cfRule>
    <cfRule type="expression" dxfId="1968" priority="13256">
      <formula>IF(RIGHT(TEXT(AE98,"0.#"),1)=".",TRUE,FALSE)</formula>
    </cfRule>
  </conditionalFormatting>
  <conditionalFormatting sqref="AE99">
    <cfRule type="expression" dxfId="1967" priority="13253">
      <formula>IF(RIGHT(TEXT(AE99,"0.#"),1)=".",FALSE,TRUE)</formula>
    </cfRule>
    <cfRule type="expression" dxfId="1966" priority="13254">
      <formula>IF(RIGHT(TEXT(AE99,"0.#"),1)=".",TRUE,FALSE)</formula>
    </cfRule>
  </conditionalFormatting>
  <conditionalFormatting sqref="AI99">
    <cfRule type="expression" dxfId="1965" priority="13251">
      <formula>IF(RIGHT(TEXT(AI99,"0.#"),1)=".",FALSE,TRUE)</formula>
    </cfRule>
    <cfRule type="expression" dxfId="1964" priority="13252">
      <formula>IF(RIGHT(TEXT(AI99,"0.#"),1)=".",TRUE,FALSE)</formula>
    </cfRule>
  </conditionalFormatting>
  <conditionalFormatting sqref="AI98">
    <cfRule type="expression" dxfId="1963" priority="13249">
      <formula>IF(RIGHT(TEXT(AI98,"0.#"),1)=".",FALSE,TRUE)</formula>
    </cfRule>
    <cfRule type="expression" dxfId="1962" priority="13250">
      <formula>IF(RIGHT(TEXT(AI98,"0.#"),1)=".",TRUE,FALSE)</formula>
    </cfRule>
  </conditionalFormatting>
  <conditionalFormatting sqref="AI97">
    <cfRule type="expression" dxfId="1961" priority="13247">
      <formula>IF(RIGHT(TEXT(AI97,"0.#"),1)=".",FALSE,TRUE)</formula>
    </cfRule>
    <cfRule type="expression" dxfId="1960" priority="13248">
      <formula>IF(RIGHT(TEXT(AI97,"0.#"),1)=".",TRUE,FALSE)</formula>
    </cfRule>
  </conditionalFormatting>
  <conditionalFormatting sqref="AM97">
    <cfRule type="expression" dxfId="1959" priority="13245">
      <formula>IF(RIGHT(TEXT(AM97,"0.#"),1)=".",FALSE,TRUE)</formula>
    </cfRule>
    <cfRule type="expression" dxfId="1958" priority="13246">
      <formula>IF(RIGHT(TEXT(AM97,"0.#"),1)=".",TRUE,FALSE)</formula>
    </cfRule>
  </conditionalFormatting>
  <conditionalFormatting sqref="AM98">
    <cfRule type="expression" dxfId="1957" priority="13243">
      <formula>IF(RIGHT(TEXT(AM98,"0.#"),1)=".",FALSE,TRUE)</formula>
    </cfRule>
    <cfRule type="expression" dxfId="1956" priority="13244">
      <formula>IF(RIGHT(TEXT(AM98,"0.#"),1)=".",TRUE,FALSE)</formula>
    </cfRule>
  </conditionalFormatting>
  <conditionalFormatting sqref="AM99">
    <cfRule type="expression" dxfId="1955" priority="13241">
      <formula>IF(RIGHT(TEXT(AM99,"0.#"),1)=".",FALSE,TRUE)</formula>
    </cfRule>
    <cfRule type="expression" dxfId="1954" priority="13242">
      <formula>IF(RIGHT(TEXT(AM99,"0.#"),1)=".",TRUE,FALSE)</formula>
    </cfRule>
  </conditionalFormatting>
  <conditionalFormatting sqref="AI101">
    <cfRule type="expression" dxfId="1953" priority="13227">
      <formula>IF(RIGHT(TEXT(AI101,"0.#"),1)=".",FALSE,TRUE)</formula>
    </cfRule>
    <cfRule type="expression" dxfId="1952" priority="13228">
      <formula>IF(RIGHT(TEXT(AI101,"0.#"),1)=".",TRUE,FALSE)</formula>
    </cfRule>
  </conditionalFormatting>
  <conditionalFormatting sqref="AM101">
    <cfRule type="expression" dxfId="1951" priority="13225">
      <formula>IF(RIGHT(TEXT(AM101,"0.#"),1)=".",FALSE,TRUE)</formula>
    </cfRule>
    <cfRule type="expression" dxfId="1950" priority="13226">
      <formula>IF(RIGHT(TEXT(AM101,"0.#"),1)=".",TRUE,FALSE)</formula>
    </cfRule>
  </conditionalFormatting>
  <conditionalFormatting sqref="AE102">
    <cfRule type="expression" dxfId="1949" priority="13223">
      <formula>IF(RIGHT(TEXT(AE102,"0.#"),1)=".",FALSE,TRUE)</formula>
    </cfRule>
    <cfRule type="expression" dxfId="1948" priority="13224">
      <formula>IF(RIGHT(TEXT(AE102,"0.#"),1)=".",TRUE,FALSE)</formula>
    </cfRule>
  </conditionalFormatting>
  <conditionalFormatting sqref="AI102">
    <cfRule type="expression" dxfId="1947" priority="13221">
      <formula>IF(RIGHT(TEXT(AI102,"0.#"),1)=".",FALSE,TRUE)</formula>
    </cfRule>
    <cfRule type="expression" dxfId="1946" priority="13222">
      <formula>IF(RIGHT(TEXT(AI102,"0.#"),1)=".",TRUE,FALSE)</formula>
    </cfRule>
  </conditionalFormatting>
  <conditionalFormatting sqref="AM102">
    <cfRule type="expression" dxfId="1945" priority="13219">
      <formula>IF(RIGHT(TEXT(AM102,"0.#"),1)=".",FALSE,TRUE)</formula>
    </cfRule>
    <cfRule type="expression" dxfId="1944" priority="13220">
      <formula>IF(RIGHT(TEXT(AM102,"0.#"),1)=".",TRUE,FALSE)</formula>
    </cfRule>
  </conditionalFormatting>
  <conditionalFormatting sqref="AQ102">
    <cfRule type="expression" dxfId="1943" priority="13217">
      <formula>IF(RIGHT(TEXT(AQ102,"0.#"),1)=".",FALSE,TRUE)</formula>
    </cfRule>
    <cfRule type="expression" dxfId="1942" priority="13218">
      <formula>IF(RIGHT(TEXT(AQ102,"0.#"),1)=".",TRUE,FALSE)</formula>
    </cfRule>
  </conditionalFormatting>
  <conditionalFormatting sqref="AE104">
    <cfRule type="expression" dxfId="1941" priority="13215">
      <formula>IF(RIGHT(TEXT(AE104,"0.#"),1)=".",FALSE,TRUE)</formula>
    </cfRule>
    <cfRule type="expression" dxfId="1940" priority="13216">
      <formula>IF(RIGHT(TEXT(AE104,"0.#"),1)=".",TRUE,FALSE)</formula>
    </cfRule>
  </conditionalFormatting>
  <conditionalFormatting sqref="AI104">
    <cfRule type="expression" dxfId="1939" priority="13213">
      <formula>IF(RIGHT(TEXT(AI104,"0.#"),1)=".",FALSE,TRUE)</formula>
    </cfRule>
    <cfRule type="expression" dxfId="1938" priority="13214">
      <formula>IF(RIGHT(TEXT(AI104,"0.#"),1)=".",TRUE,FALSE)</formula>
    </cfRule>
  </conditionalFormatting>
  <conditionalFormatting sqref="AM104">
    <cfRule type="expression" dxfId="1937" priority="13211">
      <formula>IF(RIGHT(TEXT(AM104,"0.#"),1)=".",FALSE,TRUE)</formula>
    </cfRule>
    <cfRule type="expression" dxfId="1936" priority="13212">
      <formula>IF(RIGHT(TEXT(AM104,"0.#"),1)=".",TRUE,FALSE)</formula>
    </cfRule>
  </conditionalFormatting>
  <conditionalFormatting sqref="AE105">
    <cfRule type="expression" dxfId="1935" priority="13209">
      <formula>IF(RIGHT(TEXT(AE105,"0.#"),1)=".",FALSE,TRUE)</formula>
    </cfRule>
    <cfRule type="expression" dxfId="1934" priority="13210">
      <formula>IF(RIGHT(TEXT(AE105,"0.#"),1)=".",TRUE,FALSE)</formula>
    </cfRule>
  </conditionalFormatting>
  <conditionalFormatting sqref="AI105">
    <cfRule type="expression" dxfId="1933" priority="13207">
      <formula>IF(RIGHT(TEXT(AI105,"0.#"),1)=".",FALSE,TRUE)</formula>
    </cfRule>
    <cfRule type="expression" dxfId="1932" priority="13208">
      <formula>IF(RIGHT(TEXT(AI105,"0.#"),1)=".",TRUE,FALSE)</formula>
    </cfRule>
  </conditionalFormatting>
  <conditionalFormatting sqref="AM105">
    <cfRule type="expression" dxfId="1931" priority="13205">
      <formula>IF(RIGHT(TEXT(AM105,"0.#"),1)=".",FALSE,TRUE)</formula>
    </cfRule>
    <cfRule type="expression" dxfId="1930" priority="13206">
      <formula>IF(RIGHT(TEXT(AM105,"0.#"),1)=".",TRUE,FALSE)</formula>
    </cfRule>
  </conditionalFormatting>
  <conditionalFormatting sqref="AE107">
    <cfRule type="expression" dxfId="1929" priority="13201">
      <formula>IF(RIGHT(TEXT(AE107,"0.#"),1)=".",FALSE,TRUE)</formula>
    </cfRule>
    <cfRule type="expression" dxfId="1928" priority="13202">
      <formula>IF(RIGHT(TEXT(AE107,"0.#"),1)=".",TRUE,FALSE)</formula>
    </cfRule>
  </conditionalFormatting>
  <conditionalFormatting sqref="AI107">
    <cfRule type="expression" dxfId="1927" priority="13199">
      <formula>IF(RIGHT(TEXT(AI107,"0.#"),1)=".",FALSE,TRUE)</formula>
    </cfRule>
    <cfRule type="expression" dxfId="1926" priority="13200">
      <formula>IF(RIGHT(TEXT(AI107,"0.#"),1)=".",TRUE,FALSE)</formula>
    </cfRule>
  </conditionalFormatting>
  <conditionalFormatting sqref="AM107">
    <cfRule type="expression" dxfId="1925" priority="13197">
      <formula>IF(RIGHT(TEXT(AM107,"0.#"),1)=".",FALSE,TRUE)</formula>
    </cfRule>
    <cfRule type="expression" dxfId="1924" priority="13198">
      <formula>IF(RIGHT(TEXT(AM107,"0.#"),1)=".",TRUE,FALSE)</formula>
    </cfRule>
  </conditionalFormatting>
  <conditionalFormatting sqref="AE108">
    <cfRule type="expression" dxfId="1923" priority="13195">
      <formula>IF(RIGHT(TEXT(AE108,"0.#"),1)=".",FALSE,TRUE)</formula>
    </cfRule>
    <cfRule type="expression" dxfId="1922" priority="13196">
      <formula>IF(RIGHT(TEXT(AE108,"0.#"),1)=".",TRUE,FALSE)</formula>
    </cfRule>
  </conditionalFormatting>
  <conditionalFormatting sqref="AI108">
    <cfRule type="expression" dxfId="1921" priority="13193">
      <formula>IF(RIGHT(TEXT(AI108,"0.#"),1)=".",FALSE,TRUE)</formula>
    </cfRule>
    <cfRule type="expression" dxfId="1920" priority="13194">
      <formula>IF(RIGHT(TEXT(AI108,"0.#"),1)=".",TRUE,FALSE)</formula>
    </cfRule>
  </conditionalFormatting>
  <conditionalFormatting sqref="AM108">
    <cfRule type="expression" dxfId="1919" priority="13191">
      <formula>IF(RIGHT(TEXT(AM108,"0.#"),1)=".",FALSE,TRUE)</formula>
    </cfRule>
    <cfRule type="expression" dxfId="1918" priority="13192">
      <formula>IF(RIGHT(TEXT(AM108,"0.#"),1)=".",TRUE,FALSE)</formula>
    </cfRule>
  </conditionalFormatting>
  <conditionalFormatting sqref="AE110">
    <cfRule type="expression" dxfId="1917" priority="13187">
      <formula>IF(RIGHT(TEXT(AE110,"0.#"),1)=".",FALSE,TRUE)</formula>
    </cfRule>
    <cfRule type="expression" dxfId="1916" priority="13188">
      <formula>IF(RIGHT(TEXT(AE110,"0.#"),1)=".",TRUE,FALSE)</formula>
    </cfRule>
  </conditionalFormatting>
  <conditionalFormatting sqref="AI110">
    <cfRule type="expression" dxfId="1915" priority="13185">
      <formula>IF(RIGHT(TEXT(AI110,"0.#"),1)=".",FALSE,TRUE)</formula>
    </cfRule>
    <cfRule type="expression" dxfId="1914" priority="13186">
      <formula>IF(RIGHT(TEXT(AI110,"0.#"),1)=".",TRUE,FALSE)</formula>
    </cfRule>
  </conditionalFormatting>
  <conditionalFormatting sqref="AM110">
    <cfRule type="expression" dxfId="1913" priority="13183">
      <formula>IF(RIGHT(TEXT(AM110,"0.#"),1)=".",FALSE,TRUE)</formula>
    </cfRule>
    <cfRule type="expression" dxfId="1912" priority="13184">
      <formula>IF(RIGHT(TEXT(AM110,"0.#"),1)=".",TRUE,FALSE)</formula>
    </cfRule>
  </conditionalFormatting>
  <conditionalFormatting sqref="AE111">
    <cfRule type="expression" dxfId="1911" priority="13181">
      <formula>IF(RIGHT(TEXT(AE111,"0.#"),1)=".",FALSE,TRUE)</formula>
    </cfRule>
    <cfRule type="expression" dxfId="1910" priority="13182">
      <formula>IF(RIGHT(TEXT(AE111,"0.#"),1)=".",TRUE,FALSE)</formula>
    </cfRule>
  </conditionalFormatting>
  <conditionalFormatting sqref="AI111">
    <cfRule type="expression" dxfId="1909" priority="13179">
      <formula>IF(RIGHT(TEXT(AI111,"0.#"),1)=".",FALSE,TRUE)</formula>
    </cfRule>
    <cfRule type="expression" dxfId="1908" priority="13180">
      <formula>IF(RIGHT(TEXT(AI111,"0.#"),1)=".",TRUE,FALSE)</formula>
    </cfRule>
  </conditionalFormatting>
  <conditionalFormatting sqref="AM111">
    <cfRule type="expression" dxfId="1907" priority="13177">
      <formula>IF(RIGHT(TEXT(AM111,"0.#"),1)=".",FALSE,TRUE)</formula>
    </cfRule>
    <cfRule type="expression" dxfId="1906" priority="13178">
      <formula>IF(RIGHT(TEXT(AM111,"0.#"),1)=".",TRUE,FALSE)</formula>
    </cfRule>
  </conditionalFormatting>
  <conditionalFormatting sqref="AE113">
    <cfRule type="expression" dxfId="1905" priority="13173">
      <formula>IF(RIGHT(TEXT(AE113,"0.#"),1)=".",FALSE,TRUE)</formula>
    </cfRule>
    <cfRule type="expression" dxfId="1904" priority="13174">
      <formula>IF(RIGHT(TEXT(AE113,"0.#"),1)=".",TRUE,FALSE)</formula>
    </cfRule>
  </conditionalFormatting>
  <conditionalFormatting sqref="AI113">
    <cfRule type="expression" dxfId="1903" priority="13171">
      <formula>IF(RIGHT(TEXT(AI113,"0.#"),1)=".",FALSE,TRUE)</formula>
    </cfRule>
    <cfRule type="expression" dxfId="1902" priority="13172">
      <formula>IF(RIGHT(TEXT(AI113,"0.#"),1)=".",TRUE,FALSE)</formula>
    </cfRule>
  </conditionalFormatting>
  <conditionalFormatting sqref="AM113">
    <cfRule type="expression" dxfId="1901" priority="13169">
      <formula>IF(RIGHT(TEXT(AM113,"0.#"),1)=".",FALSE,TRUE)</formula>
    </cfRule>
    <cfRule type="expression" dxfId="1900" priority="13170">
      <formula>IF(RIGHT(TEXT(AM113,"0.#"),1)=".",TRUE,FALSE)</formula>
    </cfRule>
  </conditionalFormatting>
  <conditionalFormatting sqref="AE114">
    <cfRule type="expression" dxfId="1899" priority="13167">
      <formula>IF(RIGHT(TEXT(AE114,"0.#"),1)=".",FALSE,TRUE)</formula>
    </cfRule>
    <cfRule type="expression" dxfId="1898" priority="13168">
      <formula>IF(RIGHT(TEXT(AE114,"0.#"),1)=".",TRUE,FALSE)</formula>
    </cfRule>
  </conditionalFormatting>
  <conditionalFormatting sqref="AI114">
    <cfRule type="expression" dxfId="1897" priority="13165">
      <formula>IF(RIGHT(TEXT(AI114,"0.#"),1)=".",FALSE,TRUE)</formula>
    </cfRule>
    <cfRule type="expression" dxfId="1896" priority="13166">
      <formula>IF(RIGHT(TEXT(AI114,"0.#"),1)=".",TRUE,FALSE)</formula>
    </cfRule>
  </conditionalFormatting>
  <conditionalFormatting sqref="AM114">
    <cfRule type="expression" dxfId="1895" priority="13163">
      <formula>IF(RIGHT(TEXT(AM114,"0.#"),1)=".",FALSE,TRUE)</formula>
    </cfRule>
    <cfRule type="expression" dxfId="1894" priority="13164">
      <formula>IF(RIGHT(TEXT(AM114,"0.#"),1)=".",TRUE,FALSE)</formula>
    </cfRule>
  </conditionalFormatting>
  <conditionalFormatting sqref="AE116 AQ116">
    <cfRule type="expression" dxfId="1893" priority="13159">
      <formula>IF(RIGHT(TEXT(AE116,"0.#"),1)=".",FALSE,TRUE)</formula>
    </cfRule>
    <cfRule type="expression" dxfId="1892" priority="13160">
      <formula>IF(RIGHT(TEXT(AE116,"0.#"),1)=".",TRUE,FALSE)</formula>
    </cfRule>
  </conditionalFormatting>
  <conditionalFormatting sqref="AI116">
    <cfRule type="expression" dxfId="1891" priority="13157">
      <formula>IF(RIGHT(TEXT(AI116,"0.#"),1)=".",FALSE,TRUE)</formula>
    </cfRule>
    <cfRule type="expression" dxfId="1890" priority="13158">
      <formula>IF(RIGHT(TEXT(AI116,"0.#"),1)=".",TRUE,FALSE)</formula>
    </cfRule>
  </conditionalFormatting>
  <conditionalFormatting sqref="AE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47:AO874">
    <cfRule type="expression" dxfId="1801" priority="6629">
      <formula>IF(AND(AL847&gt;=0, RIGHT(TEXT(AL847,"0.#"),1)&lt;&gt;"."),TRUE,FALSE)</formula>
    </cfRule>
    <cfRule type="expression" dxfId="1800" priority="6630">
      <formula>IF(AND(AL847&gt;=0, RIGHT(TEXT(AL847,"0.#"),1)="."),TRUE,FALSE)</formula>
    </cfRule>
    <cfRule type="expression" dxfId="1799" priority="6631">
      <formula>IF(AND(AL847&lt;0, RIGHT(TEXT(AL847,"0.#"),1)&lt;&gt;"."),TRUE,FALSE)</formula>
    </cfRule>
    <cfRule type="expression" dxfId="1798" priority="6632">
      <formula>IF(AND(AL847&lt;0, RIGHT(TEXT(AL847,"0.#"),1)="."),TRUE,FALSE)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47:Y874">
    <cfRule type="expression" dxfId="1727" priority="2957">
      <formula>IF(RIGHT(TEXT(Y847,"0.#"),1)=".",FALSE,TRUE)</formula>
    </cfRule>
    <cfRule type="expression" dxfId="1726" priority="2958">
      <formula>IF(RIGHT(TEXT(Y847,"0.#"),1)=".",TRUE,FALSE)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10:AO1139">
    <cfRule type="expression" dxfId="1697" priority="2863">
      <formula>IF(AND(AL1110&gt;=0, RIGHT(TEXT(AL1110,"0.#"),1)&lt;&gt;"."),TRUE,FALSE)</formula>
    </cfRule>
    <cfRule type="expression" dxfId="1696" priority="2864">
      <formula>IF(AND(AL1110&gt;=0, RIGHT(TEXT(AL1110,"0.#"),1)="."),TRUE,FALSE)</formula>
    </cfRule>
    <cfRule type="expression" dxfId="1695" priority="2865">
      <formula>IF(AND(AL1110&lt;0, RIGHT(TEXT(AL1110,"0.#"),1)&lt;&gt;"."),TRUE,FALSE)</formula>
    </cfRule>
    <cfRule type="expression" dxfId="1694" priority="2866">
      <formula>IF(AND(AL1110&lt;0, RIGHT(TEXT(AL1110,"0.#"),1)="."),TRUE,FALSE)</formula>
    </cfRule>
  </conditionalFormatting>
  <conditionalFormatting sqref="Y1110:Y1139">
    <cfRule type="expression" dxfId="1693" priority="2861">
      <formula>IF(RIGHT(TEXT(Y1110,"0.#"),1)=".",FALSE,TRUE)</formula>
    </cfRule>
    <cfRule type="expression" dxfId="1692" priority="2862">
      <formula>IF(RIGHT(TEXT(Y1110,"0.#"),1)=".",TRUE,FALSE)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45:AO846">
    <cfRule type="expression" dxfId="1683" priority="2815">
      <formula>IF(AND(AL845&gt;=0, RIGHT(TEXT(AL845,"0.#"),1)&lt;&gt;"."),TRUE,FALSE)</formula>
    </cfRule>
    <cfRule type="expression" dxfId="1682" priority="2816">
      <formula>IF(AND(AL845&gt;=0, RIGHT(TEXT(AL845,"0.#"),1)="."),TRUE,FALSE)</formula>
    </cfRule>
    <cfRule type="expression" dxfId="1681" priority="2817">
      <formula>IF(AND(AL845&lt;0, RIGHT(TEXT(AL845,"0.#"),1)&lt;&gt;"."),TRUE,FALSE)</formula>
    </cfRule>
    <cfRule type="expression" dxfId="1680" priority="2818">
      <formula>IF(AND(AL845&lt;0, RIGHT(TEXT(AL845,"0.#"),1)="."),TRUE,FALSE)</formula>
    </cfRule>
  </conditionalFormatting>
  <conditionalFormatting sqref="Y845:Y846">
    <cfRule type="expression" dxfId="1679" priority="2813">
      <formula>IF(RIGHT(TEXT(Y845,"0.#"),1)=".",FALSE,TRUE)</formula>
    </cfRule>
    <cfRule type="expression" dxfId="1678" priority="2814">
      <formula>IF(RIGHT(TEXT(Y845,"0.#"),1)=".",TRUE,FALSE)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80:Y907">
    <cfRule type="expression" dxfId="1361" priority="2073">
      <formula>IF(RIGHT(TEXT(Y880,"0.#"),1)=".",FALSE,TRUE)</formula>
    </cfRule>
    <cfRule type="expression" dxfId="1360" priority="2074">
      <formula>IF(RIGHT(TEXT(Y880,"0.#"),1)=".",TRUE,FALSE)</formula>
    </cfRule>
  </conditionalFormatting>
  <conditionalFormatting sqref="Y878:Y879">
    <cfRule type="expression" dxfId="1359" priority="2067">
      <formula>IF(RIGHT(TEXT(Y878,"0.#"),1)=".",FALSE,TRUE)</formula>
    </cfRule>
    <cfRule type="expression" dxfId="1358" priority="2068">
      <formula>IF(RIGHT(TEXT(Y878,"0.#"),1)=".",TRUE,FALSE)</formula>
    </cfRule>
  </conditionalFormatting>
  <conditionalFormatting sqref="Y913:Y940">
    <cfRule type="expression" dxfId="1357" priority="2061">
      <formula>IF(RIGHT(TEXT(Y913,"0.#"),1)=".",FALSE,TRUE)</formula>
    </cfRule>
    <cfRule type="expression" dxfId="1356" priority="2062">
      <formula>IF(RIGHT(TEXT(Y913,"0.#"),1)=".",TRUE,FALSE)</formula>
    </cfRule>
  </conditionalFormatting>
  <conditionalFormatting sqref="Y911:Y912">
    <cfRule type="expression" dxfId="1355" priority="2055">
      <formula>IF(RIGHT(TEXT(Y911,"0.#"),1)=".",FALSE,TRUE)</formula>
    </cfRule>
    <cfRule type="expression" dxfId="1354" priority="2056">
      <formula>IF(RIGHT(TEXT(Y911,"0.#"),1)=".",TRUE,FALSE)</formula>
    </cfRule>
  </conditionalFormatting>
  <conditionalFormatting sqref="Y946:Y973">
    <cfRule type="expression" dxfId="1353" priority="2049">
      <formula>IF(RIGHT(TEXT(Y946,"0.#"),1)=".",FALSE,TRUE)</formula>
    </cfRule>
    <cfRule type="expression" dxfId="1352" priority="2050">
      <formula>IF(RIGHT(TEXT(Y946,"0.#"),1)=".",TRUE,FALSE)</formula>
    </cfRule>
  </conditionalFormatting>
  <conditionalFormatting sqref="Y944:Y945">
    <cfRule type="expression" dxfId="1351" priority="2043">
      <formula>IF(RIGHT(TEXT(Y944,"0.#"),1)=".",FALSE,TRUE)</formula>
    </cfRule>
    <cfRule type="expression" dxfId="1350" priority="2044">
      <formula>IF(RIGHT(TEXT(Y944,"0.#"),1)=".",TRUE,FALSE)</formula>
    </cfRule>
  </conditionalFormatting>
  <conditionalFormatting sqref="Y979:Y1006">
    <cfRule type="expression" dxfId="1349" priority="2037">
      <formula>IF(RIGHT(TEXT(Y979,"0.#"),1)=".",FALSE,TRUE)</formula>
    </cfRule>
    <cfRule type="expression" dxfId="1348" priority="2038">
      <formula>IF(RIGHT(TEXT(Y979,"0.#"),1)=".",TRUE,FALSE)</formula>
    </cfRule>
  </conditionalFormatting>
  <conditionalFormatting sqref="Y977:Y978">
    <cfRule type="expression" dxfId="1347" priority="2031">
      <formula>IF(RIGHT(TEXT(Y977,"0.#"),1)=".",FALSE,TRUE)</formula>
    </cfRule>
    <cfRule type="expression" dxfId="1346" priority="2032">
      <formula>IF(RIGHT(TEXT(Y977,"0.#"),1)=".",TRUE,FALSE)</formula>
    </cfRule>
  </conditionalFormatting>
  <conditionalFormatting sqref="Y1012:Y1039">
    <cfRule type="expression" dxfId="1345" priority="2025">
      <formula>IF(RIGHT(TEXT(Y1012,"0.#"),1)=".",FALSE,TRUE)</formula>
    </cfRule>
    <cfRule type="expression" dxfId="1344" priority="2026">
      <formula>IF(RIGHT(TEXT(Y1012,"0.#"),1)=".",TRUE,FALSE)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80:AO907">
    <cfRule type="expression" dxfId="1263" priority="2075">
      <formula>IF(AND(AL880&gt;=0, RIGHT(TEXT(AL880,"0.#"),1)&lt;&gt;"."),TRUE,FALSE)</formula>
    </cfRule>
    <cfRule type="expression" dxfId="1262" priority="2076">
      <formula>IF(AND(AL880&gt;=0, RIGHT(TEXT(AL880,"0.#"),1)="."),TRUE,FALSE)</formula>
    </cfRule>
    <cfRule type="expression" dxfId="1261" priority="2077">
      <formula>IF(AND(AL880&lt;0, RIGHT(TEXT(AL880,"0.#"),1)&lt;&gt;"."),TRUE,FALSE)</formula>
    </cfRule>
    <cfRule type="expression" dxfId="1260" priority="2078">
      <formula>IF(AND(AL880&lt;0, RIGHT(TEXT(AL880,"0.#"),1)="."),TRUE,FALSE)</formula>
    </cfRule>
  </conditionalFormatting>
  <conditionalFormatting sqref="AL878:AO879">
    <cfRule type="expression" dxfId="1259" priority="2069">
      <formula>IF(AND(AL878&gt;=0, RIGHT(TEXT(AL878,"0.#"),1)&lt;&gt;"."),TRUE,FALSE)</formula>
    </cfRule>
    <cfRule type="expression" dxfId="1258" priority="2070">
      <formula>IF(AND(AL878&gt;=0, RIGHT(TEXT(AL878,"0.#"),1)="."),TRUE,FALSE)</formula>
    </cfRule>
    <cfRule type="expression" dxfId="1257" priority="2071">
      <formula>IF(AND(AL878&lt;0, RIGHT(TEXT(AL878,"0.#"),1)&lt;&gt;"."),TRUE,FALSE)</formula>
    </cfRule>
    <cfRule type="expression" dxfId="1256" priority="2072">
      <formula>IF(AND(AL878&lt;0, RIGHT(TEXT(AL878,"0.#"),1)="."),TRUE,FALSE)</formula>
    </cfRule>
  </conditionalFormatting>
  <conditionalFormatting sqref="AL913:AO940">
    <cfRule type="expression" dxfId="1255" priority="2063">
      <formula>IF(AND(AL913&gt;=0, RIGHT(TEXT(AL913,"0.#"),1)&lt;&gt;"."),TRUE,FALSE)</formula>
    </cfRule>
    <cfRule type="expression" dxfId="1254" priority="2064">
      <formula>IF(AND(AL913&gt;=0, RIGHT(TEXT(AL913,"0.#"),1)="."),TRUE,FALSE)</formula>
    </cfRule>
    <cfRule type="expression" dxfId="1253" priority="2065">
      <formula>IF(AND(AL913&lt;0, RIGHT(TEXT(AL913,"0.#"),1)&lt;&gt;"."),TRUE,FALSE)</formula>
    </cfRule>
    <cfRule type="expression" dxfId="1252" priority="2066">
      <formula>IF(AND(AL913&lt;0, RIGHT(TEXT(AL913,"0.#"),1)="."),TRUE,FALSE)</formula>
    </cfRule>
  </conditionalFormatting>
  <conditionalFormatting sqref="AL911:AO912">
    <cfRule type="expression" dxfId="1251" priority="2057">
      <formula>IF(AND(AL911&gt;=0, RIGHT(TEXT(AL911,"0.#"),1)&lt;&gt;"."),TRUE,FALSE)</formula>
    </cfRule>
    <cfRule type="expression" dxfId="1250" priority="2058">
      <formula>IF(AND(AL911&gt;=0, RIGHT(TEXT(AL911,"0.#"),1)="."),TRUE,FALSE)</formula>
    </cfRule>
    <cfRule type="expression" dxfId="1249" priority="2059">
      <formula>IF(AND(AL911&lt;0, RIGHT(TEXT(AL911,"0.#"),1)&lt;&gt;"."),TRUE,FALSE)</formula>
    </cfRule>
    <cfRule type="expression" dxfId="1248" priority="2060">
      <formula>IF(AND(AL911&lt;0, RIGHT(TEXT(AL911,"0.#"),1)="."),TRUE,FALSE)</formula>
    </cfRule>
  </conditionalFormatting>
  <conditionalFormatting sqref="AL946:AO973">
    <cfRule type="expression" dxfId="1247" priority="2051">
      <formula>IF(AND(AL946&gt;=0, RIGHT(TEXT(AL946,"0.#"),1)&lt;&gt;"."),TRUE,FALSE)</formula>
    </cfRule>
    <cfRule type="expression" dxfId="1246" priority="2052">
      <formula>IF(AND(AL946&gt;=0, RIGHT(TEXT(AL946,"0.#"),1)="."),TRUE,FALSE)</formula>
    </cfRule>
    <cfRule type="expression" dxfId="1245" priority="2053">
      <formula>IF(AND(AL946&lt;0, RIGHT(TEXT(AL946,"0.#"),1)&lt;&gt;"."),TRUE,FALSE)</formula>
    </cfRule>
    <cfRule type="expression" dxfId="1244" priority="2054">
      <formula>IF(AND(AL946&lt;0, RIGHT(TEXT(AL946,"0.#"),1)="."),TRUE,FALSE)</formula>
    </cfRule>
  </conditionalFormatting>
  <conditionalFormatting sqref="AL944:AO945">
    <cfRule type="expression" dxfId="1243" priority="2045">
      <formula>IF(AND(AL944&gt;=0, RIGHT(TEXT(AL944,"0.#"),1)&lt;&gt;"."),TRUE,FALSE)</formula>
    </cfRule>
    <cfRule type="expression" dxfId="1242" priority="2046">
      <formula>IF(AND(AL944&gt;=0, RIGHT(TEXT(AL944,"0.#"),1)="."),TRUE,FALSE)</formula>
    </cfRule>
    <cfRule type="expression" dxfId="1241" priority="2047">
      <formula>IF(AND(AL944&lt;0, RIGHT(TEXT(AL944,"0.#"),1)&lt;&gt;"."),TRUE,FALSE)</formula>
    </cfRule>
    <cfRule type="expression" dxfId="1240" priority="2048">
      <formula>IF(AND(AL944&lt;0, RIGHT(TEXT(AL944,"0.#"),1)="."),TRUE,FALSE)</formula>
    </cfRule>
  </conditionalFormatting>
  <conditionalFormatting sqref="AL979:AO1006">
    <cfRule type="expression" dxfId="1239" priority="2039">
      <formula>IF(AND(AL979&gt;=0, RIGHT(TEXT(AL979,"0.#"),1)&lt;&gt;"."),TRUE,FALSE)</formula>
    </cfRule>
    <cfRule type="expression" dxfId="1238" priority="2040">
      <formula>IF(AND(AL979&gt;=0, RIGHT(TEXT(AL979,"0.#"),1)="."),TRUE,FALSE)</formula>
    </cfRule>
    <cfRule type="expression" dxfId="1237" priority="2041">
      <formula>IF(AND(AL979&lt;0, RIGHT(TEXT(AL979,"0.#"),1)&lt;&gt;"."),TRUE,FALSE)</formula>
    </cfRule>
    <cfRule type="expression" dxfId="1236" priority="2042">
      <formula>IF(AND(AL979&lt;0, RIGHT(TEXT(AL979,"0.#"),1)="."),TRUE,FALSE)</formula>
    </cfRule>
  </conditionalFormatting>
  <conditionalFormatting sqref="AL977:AO978">
    <cfRule type="expression" dxfId="1235" priority="2033">
      <formula>IF(AND(AL977&gt;=0, RIGHT(TEXT(AL977,"0.#"),1)&lt;&gt;"."),TRUE,FALSE)</formula>
    </cfRule>
    <cfRule type="expression" dxfId="1234" priority="2034">
      <formula>IF(AND(AL977&gt;=0, RIGHT(TEXT(AL977,"0.#"),1)="."),TRUE,FALSE)</formula>
    </cfRule>
    <cfRule type="expression" dxfId="1233" priority="2035">
      <formula>IF(AND(AL977&lt;0, RIGHT(TEXT(AL977,"0.#"),1)&lt;&gt;"."),TRUE,FALSE)</formula>
    </cfRule>
    <cfRule type="expression" dxfId="1232" priority="2036">
      <formula>IF(AND(AL977&lt;0, RIGHT(TEXT(AL977,"0.#"),1)="."),TRUE,FALSE)</formula>
    </cfRule>
  </conditionalFormatting>
  <conditionalFormatting sqref="AL1012:AO1039">
    <cfRule type="expression" dxfId="1231" priority="2027">
      <formula>IF(AND(AL1012&gt;=0, RIGHT(TEXT(AL1012,"0.#"),1)&lt;&gt;"."),TRUE,FALSE)</formula>
    </cfRule>
    <cfRule type="expression" dxfId="1230" priority="2028">
      <formula>IF(AND(AL1012&gt;=0, RIGHT(TEXT(AL1012,"0.#"),1)="."),TRUE,FALSE)</formula>
    </cfRule>
    <cfRule type="expression" dxfId="1229" priority="2029">
      <formula>IF(AND(AL1012&lt;0, RIGHT(TEXT(AL1012,"0.#"),1)&lt;&gt;"."),TRUE,FALSE)</formula>
    </cfRule>
    <cfRule type="expression" dxfId="1228" priority="2030">
      <formula>IF(AND(AL1012&lt;0, RIGHT(TEXT(AL1012,"0.#"),1)="."),TRUE,FALSE)</formula>
    </cfRule>
  </conditionalFormatting>
  <conditionalFormatting sqref="AL1010:AO1011">
    <cfRule type="expression" dxfId="1227" priority="2021">
      <formula>IF(AND(AL1010&gt;=0, RIGHT(TEXT(AL1010,"0.#"),1)&lt;&gt;"."),TRUE,FALSE)</formula>
    </cfRule>
    <cfRule type="expression" dxfId="1226" priority="2022">
      <formula>IF(AND(AL1010&gt;=0, RIGHT(TEXT(AL1010,"0.#"),1)="."),TRUE,FALSE)</formula>
    </cfRule>
    <cfRule type="expression" dxfId="1225" priority="2023">
      <formula>IF(AND(AL1010&lt;0, RIGHT(TEXT(AL1010,"0.#"),1)&lt;&gt;"."),TRUE,FALSE)</formula>
    </cfRule>
    <cfRule type="expression" dxfId="1224" priority="2024">
      <formula>IF(AND(AL1010&lt;0, RIGHT(TEXT(AL1010,"0.#"),1)="."),TRUE,FALSE)</formula>
    </cfRule>
  </conditionalFormatting>
  <conditionalFormatting sqref="Y1010:Y1011">
    <cfRule type="expression" dxfId="1223" priority="2019">
      <formula>IF(RIGHT(TEXT(Y1010,"0.#"),1)=".",FALSE,TRUE)</formula>
    </cfRule>
    <cfRule type="expression" dxfId="1222" priority="2020">
      <formula>IF(RIGHT(TEXT(Y1010,"0.#"),1)=".",TRUE,FALSE)</formula>
    </cfRule>
  </conditionalFormatting>
  <conditionalFormatting sqref="AL1045:AO1072">
    <cfRule type="expression" dxfId="1221" priority="2015">
      <formula>IF(AND(AL1045&gt;=0, RIGHT(TEXT(AL1045,"0.#"),1)&lt;&gt;"."),TRUE,FALSE)</formula>
    </cfRule>
    <cfRule type="expression" dxfId="1220" priority="2016">
      <formula>IF(AND(AL1045&gt;=0, RIGHT(TEXT(AL1045,"0.#"),1)="."),TRUE,FALSE)</formula>
    </cfRule>
    <cfRule type="expression" dxfId="1219" priority="2017">
      <formula>IF(AND(AL1045&lt;0, RIGHT(TEXT(AL1045,"0.#"),1)&lt;&gt;"."),TRUE,FALSE)</formula>
    </cfRule>
    <cfRule type="expression" dxfId="1218" priority="2018">
      <formula>IF(AND(AL1045&lt;0, RIGHT(TEXT(AL1045,"0.#"),1)="."),TRUE,FALSE)</formula>
    </cfRule>
  </conditionalFormatting>
  <conditionalFormatting sqref="Y1045:Y1072">
    <cfRule type="expression" dxfId="1217" priority="2013">
      <formula>IF(RIGHT(TEXT(Y1045,"0.#"),1)=".",FALSE,TRUE)</formula>
    </cfRule>
    <cfRule type="expression" dxfId="1216" priority="2014">
      <formula>IF(RIGHT(TEXT(Y1045,"0.#"),1)=".",TRUE,FALSE)</formula>
    </cfRule>
  </conditionalFormatting>
  <conditionalFormatting sqref="AL1043:AO1044">
    <cfRule type="expression" dxfId="1215" priority="2009">
      <formula>IF(AND(AL1043&gt;=0, RIGHT(TEXT(AL1043,"0.#"),1)&lt;&gt;"."),TRUE,FALSE)</formula>
    </cfRule>
    <cfRule type="expression" dxfId="1214" priority="2010">
      <formula>IF(AND(AL1043&gt;=0, RIGHT(TEXT(AL1043,"0.#"),1)="."),TRUE,FALSE)</formula>
    </cfRule>
    <cfRule type="expression" dxfId="1213" priority="2011">
      <formula>IF(AND(AL1043&lt;0, RIGHT(TEXT(AL1043,"0.#"),1)&lt;&gt;"."),TRUE,FALSE)</formula>
    </cfRule>
    <cfRule type="expression" dxfId="1212" priority="2012">
      <formula>IF(AND(AL1043&lt;0, RIGHT(TEXT(AL1043,"0.#"),1)="."),TRUE,FALSE)</formula>
    </cfRule>
  </conditionalFormatting>
  <conditionalFormatting sqref="Y1043:Y1044">
    <cfRule type="expression" dxfId="1211" priority="2007">
      <formula>IF(RIGHT(TEXT(Y1043,"0.#"),1)=".",FALSE,TRUE)</formula>
    </cfRule>
    <cfRule type="expression" dxfId="1210" priority="2008">
      <formula>IF(RIGHT(TEXT(Y1043,"0.#"),1)=".",TRUE,FALSE)</formula>
    </cfRule>
  </conditionalFormatting>
  <conditionalFormatting sqref="AL1078:AO1105">
    <cfRule type="expression" dxfId="1209" priority="2003">
      <formula>IF(AND(AL1078&gt;=0, RIGHT(TEXT(AL1078,"0.#"),1)&lt;&gt;"."),TRUE,FALSE)</formula>
    </cfRule>
    <cfRule type="expression" dxfId="1208" priority="2004">
      <formula>IF(AND(AL1078&gt;=0, RIGHT(TEXT(AL1078,"0.#"),1)="."),TRUE,FALSE)</formula>
    </cfRule>
    <cfRule type="expression" dxfId="1207" priority="2005">
      <formula>IF(AND(AL1078&lt;0, RIGHT(TEXT(AL1078,"0.#"),1)&lt;&gt;"."),TRUE,FALSE)</formula>
    </cfRule>
    <cfRule type="expression" dxfId="1206" priority="2006">
      <formula>IF(AND(AL1078&lt;0, RIGHT(TEXT(AL1078,"0.#"),1)="."),TRUE,FALSE)</formula>
    </cfRule>
  </conditionalFormatting>
  <conditionalFormatting sqref="Y1078:Y1105">
    <cfRule type="expression" dxfId="1205" priority="2001">
      <formula>IF(RIGHT(TEXT(Y1078,"0.#"),1)=".",FALSE,TRUE)</formula>
    </cfRule>
    <cfRule type="expression" dxfId="1204" priority="2002">
      <formula>IF(RIGHT(TEXT(Y1078,"0.#"),1)=".",TRUE,FALSE)</formula>
    </cfRule>
  </conditionalFormatting>
  <conditionalFormatting sqref="AL1076:AO1077">
    <cfRule type="expression" dxfId="1203" priority="1997">
      <formula>IF(AND(AL1076&gt;=0, RIGHT(TEXT(AL1076,"0.#"),1)&lt;&gt;"."),TRUE,FALSE)</formula>
    </cfRule>
    <cfRule type="expression" dxfId="1202" priority="1998">
      <formula>IF(AND(AL1076&gt;=0, RIGHT(TEXT(AL1076,"0.#"),1)="."),TRUE,FALSE)</formula>
    </cfRule>
    <cfRule type="expression" dxfId="1201" priority="1999">
      <formula>IF(AND(AL1076&lt;0, RIGHT(TEXT(AL1076,"0.#"),1)&lt;&gt;"."),TRUE,FALSE)</formula>
    </cfRule>
    <cfRule type="expression" dxfId="1200" priority="2000">
      <formula>IF(AND(AL1076&lt;0, RIGHT(TEXT(AL1076,"0.#"),1)="."),TRUE,FALSE)</formula>
    </cfRule>
  </conditionalFormatting>
  <conditionalFormatting sqref="Y1076:Y1077">
    <cfRule type="expression" dxfId="1199" priority="1995">
      <formula>IF(RIGHT(TEXT(Y1076,"0.#"),1)=".",FALSE,TRUE)</formula>
    </cfRule>
    <cfRule type="expression" dxfId="1198" priority="1996">
      <formula>IF(RIGHT(TEXT(Y1076,"0.#"),1)=".",TRUE,FALSE)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M116">
    <cfRule type="expression" dxfId="3" priority="3">
      <formula>IF(RIGHT(TEXT(AM116,"0.#"),1)=".",FALSE,TRUE)</formula>
    </cfRule>
    <cfRule type="expression" dxfId="2" priority="4">
      <formula>IF(RIGHT(TEXT(AM116,"0.#"),1)=".",TRUE,FALSE)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16383" man="1"/>
    <brk id="718" max="16383" man="1"/>
    <brk id="747" max="16383" man="1"/>
    <brk id="1110"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654</v>
      </c>
      <c r="H2" s="13" t="str">
        <f>IF(G2="","",F2)</f>
        <v>一般会計</v>
      </c>
      <c r="I2" s="13" t="str">
        <f>IF(H2="","",IF(I1&lt;&gt;"",CONCATENATE(I1,"、",H2),H2))</f>
        <v>一般会計</v>
      </c>
      <c r="K2" s="14" t="s">
        <v>102</v>
      </c>
      <c r="L2" s="15"/>
      <c r="M2" s="13" t="str">
        <f>IF(L2="","",K2)</f>
        <v/>
      </c>
      <c r="N2" s="13" t="str">
        <f>IF(M2="","",IF(N1&lt;&gt;"",CONCATENATE(N1,"、",M2),M2))</f>
        <v/>
      </c>
      <c r="O2" s="13"/>
      <c r="P2" s="12" t="s">
        <v>73</v>
      </c>
      <c r="Q2" s="17" t="s">
        <v>654</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654</v>
      </c>
      <c r="M3" s="13" t="str">
        <f t="shared" ref="M3:M11" si="2">IF(L3="","",K3)</f>
        <v>文教及び科学振興</v>
      </c>
      <c r="N3" s="13" t="str">
        <f>IF(M3="",N2,IF(N2&lt;&gt;"",CONCATENATE(N2,"、",M3),M3))</f>
        <v>文教及び科学振興</v>
      </c>
      <c r="O3" s="13"/>
      <c r="P3" s="12" t="s">
        <v>74</v>
      </c>
      <c r="Q3" s="17" t="s">
        <v>654</v>
      </c>
      <c r="R3" s="13" t="str">
        <f t="shared" ref="R3:R8" si="3">IF(Q3="","",P3)</f>
        <v>委託・請負</v>
      </c>
      <c r="S3" s="13" t="str">
        <f t="shared" ref="S3:S8" si="4">IF(R3="",S2,IF(S2&lt;&gt;"",CONCATENATE(S2,"、",R3),R3))</f>
        <v>直接実施、委託・請負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t="s">
        <v>654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t="s">
        <v>654</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科学技術・イノベーション、国土強靱化施策</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科学技術・イノベーション、国土強靱化施策</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2021-06-29T23:36:34Z</cp:lastPrinted>
  <dcterms:created xsi:type="dcterms:W3CDTF">2012-03-13T00:50:25Z</dcterms:created>
  <dcterms:modified xsi:type="dcterms:W3CDTF">2021-08-27T01:47:52Z</dcterms:modified>
</cp:coreProperties>
</file>