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6_官房予算\エクセル\"/>
    </mc:Choice>
  </mc:AlternateContent>
  <bookViews>
    <workbookView xWindow="28680" yWindow="-8010" windowWidth="16440" windowHeight="28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55" i="3"/>
  <c r="AY616" i="3"/>
  <c r="AY369" i="3"/>
  <c r="AY417" i="3"/>
  <c r="AY235" i="3"/>
  <c r="AY213" i="3"/>
  <c r="AY271" i="3"/>
  <c r="AY459"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<sst xmlns="http://schemas.openxmlformats.org/spreadsheetml/2006/main" count="2275" uniqueCount="710">
  <si>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</si>
  <si>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</si>
  <si>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</si>
  <si>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</si>
  <si>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</si>
  <si>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</si>
  <si>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</si>
  <si>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</si>
  <si>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</si>
  <si>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</si>
  <si>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</si>
  <si>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</si>
  <si>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</si>
  <si>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</si>
  <si>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</si>
  <si>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</si>
  <si>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</si>
  <si>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</si>
  <si>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</si>
  <si>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</si>
  <si>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</si>
  <si>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</si>
  <si>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</si>
  <si>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</si>
  <si>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</si>
  <si>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</si>
  <si>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</si>
  <si>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</si>
  <si>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</si>
  <si>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</si>
  <si>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</si>
  <si>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</si>
  <si>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</si>
  <si>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</si>
  <si>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</si>
  <si>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</si>
  <si>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</si>
  <si>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</si>
  <si>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</si>
  <si>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</si>
  <si>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</si>
  <si>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</si>
  <si>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</si>
  <si>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</si>
  <si>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</si>
  <si>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</si>
  <si>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</si>
  <si>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</si>
  <si>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</si>
  <si>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</si>
  <si>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</si>
  <si>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</si>
  <si>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</si>
  <si>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</si>
  <si>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</si>
  <si>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</si>
  <si>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</si>
  <si>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</si>
  <si>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</si>
  <si>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</si>
  <si>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</si>
  <si>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</si>
  <si>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</si>
  <si>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</si>
  <si>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</si>
  <si>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</si>
  <si>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</si>
  <si>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</si>
  <si>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</si>
  <si>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</si>
  <si>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</si>
  <si>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</si>
  <si>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</si>
  <si>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</si>
  <si>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</si>
  <si>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</si>
  <si>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</si>
  <si>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</si>
  <si>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</si>
  <si>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</si>
  <si>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</si>
  <si>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</si>
  <si>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</si>
  <si>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</si>
  <si>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</si>
  <si>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</si>
  <si>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</si>
  <si>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</si>
  <si>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</si>
  <si>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</si>
  <si>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</si>
  <si>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</si>
  <si>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</si>
  <si>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</si>
  <si>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</si>
  <si>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</si>
  <si>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</si>
  <si>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</si>
  <si>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</si>
  <si>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</si>
  <si>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</si>
  <si>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</si>
  <si>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</si>
  <si>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</si>
  <si>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</si>
  <si>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</si>
  <si>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</si>
  <si>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</si>
  <si>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</si>
  <si>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</si>
  <si>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</si>
  <si>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</si>
  <si>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</si>
  <si>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</si>
  <si>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</si>
  <si>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</si>
  <si>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</si>
  <si>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</si>
  <si>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</si>
  <si>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</si>
  <si>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</si>
  <si>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</si>
  <si>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</si>
  <si>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</si>
  <si>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</si>
  <si>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</si>
  <si>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</si>
  <si>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</si>
  <si>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</si>
  <si>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</si>
  <si>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</si>
  <si>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</si>
  <si>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</si>
  <si>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</si>
  <si>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</si>
  <si>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</si>
  <si>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</si>
  <si>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</si>
  <si>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</si>
  <si>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</si>
  <si>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</si>
  <si>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</si>
  <si>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</si>
  <si>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</si>
  <si>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</si>
  <si>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</si>
  <si>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</si>
  <si>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</si>
  <si>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</si>
  <si>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</si>
  <si>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</si>
  <si>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</si>
  <si>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</si>
  <si>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</si>
  <si>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</si>
  <si>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</si>
  <si>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</si>
  <si>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</si>
  <si>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</si>
  <si>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</si>
  <si>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</si>
  <si>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</si>
  <si>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</si>
  <si>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</si>
  <si>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</si>
  <si>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</si>
  <si>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</si>
  <si>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</si>
  <si>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</si>
  <si>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</si>
  <si>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</si>
  <si>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</si>
  <si>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</si>
  <si>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</si>
  <si>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</si>
  <si>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</si>
  <si>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</si>
  <si>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</si>
  <si>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</si>
  <si>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</si>
  <si>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</si>
  <si>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</si>
  <si>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</si>
  <si>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</si>
  <si>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</si>
  <si>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</si>
  <si>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</si>
  <si>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</si>
  <si>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</si>
  <si>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</si>
  <si>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</si>
  <si>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</si>
  <si>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</si>
  <si>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</si>
  <si>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</si>
  <si>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</si>
  <si>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</si>
  <si>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</si>
  <si>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</si>
  <si>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</si>
  <si>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</si>
  <si>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</si>
  <si>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</si>
  <si>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</si>
  <si>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</si>
  <si>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</si>
  <si>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</si>
  <si>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</si>
  <si>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</si>
  <si>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</si>
  <si>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</si>
  <si>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</si>
  <si>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</si>
  <si>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</si>
  <si>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</si>
  <si>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</si>
  <si>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</si>
  <si>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</si>
  <si>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</si>
  <si>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</si>
  <si>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</si>
  <si>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</si>
  <si>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</si>
  <si>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</si>
  <si>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</si>
  <si>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</si>
  <si>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</si>
  <si>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</si>
  <si>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</si>
  <si>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</si>
  <si>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</si>
  <si>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</si>
  <si>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</si>
  <si>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</si>
  <si>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</si>
  <si>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</si>
  <si>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</si>
  <si>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</si>
  <si>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</si>
  <si>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</si>
  <si>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</si>
  <si>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</si>
  <si>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</si>
  <si>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</si>
  <si>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</si>
  <si>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</si>
  <si>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</si>
  <si>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</si>
  <si>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</si>
  <si>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</si>
  <si>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</si>
  <si>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</si>
  <si>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</si>
  <si>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</si>
  <si>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</si>
  <si>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</si>
  <si>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</si>
  <si>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</si>
  <si>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</si>
  <si>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</si>
  <si>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</si>
  <si>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</si>
  <si>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</si>
  <si>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</si>
  <si>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</si>
  <si>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</si>
  <si>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</si>
  <si>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</si>
  <si>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</si>
  <si>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</si>
  <si>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</si>
  <si>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</si>
  <si>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</si>
  <si>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</si>
  <si>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</si>
  <si>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</si>
  <si>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</si>
  <si>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</si>
  <si>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</si>
  <si>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</si>
  <si>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</si>
  <si>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</si>
  <si>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</si>
  <si>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</si>
  <si>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</si>
  <si>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</si>
  <si>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</si>
  <si>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</si>
  <si>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</si>
  <si>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</si>
  <si>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</si>
  <si>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</si>
  <si>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</si>
  <si>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</si>
  <si>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</si>
  <si>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</si>
  <si>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</si>
  <si>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</si>
  <si>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</si>
  <si>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</si>
  <si>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</si>
  <si>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</si>
  <si>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</si>
  <si>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</si>
  <si>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</si>
  <si>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</si>
  <si>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</si>
  <si>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</si>
  <si>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</si>
  <si>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</si>
  <si>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</si>
  <si>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</si>
  <si>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</si>
  <si>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</si>
  <si>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</si>
  <si>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</si>
  <si>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</si>
  <si>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</si>
  <si>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</si>
  <si>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</si>
  <si>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</si>
  <si>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</si>
  <si>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</si>
  <si>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</si>
  <si>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</si>
  <si>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</si>
  <si>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</si>
  <si>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</si>
  <si>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</si>
  <si>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</si>
  <si>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</si>
  <si>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</si>
  <si>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</si>
  <si>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</si>
  <si>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</si>
  <si>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</si>
  <si>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</si>
  <si>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</si>
  <si>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</si>
  <si>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</si>
  <si>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</si>
  <si>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</si>
  <si>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</si>
  <si>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</si>
  <si>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</si>
  <si>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</si>
  <si>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</si>
  <si>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</si>
  <si>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</si>
  <si>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</si>
  <si>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</si>
  <si>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</si>
  <si>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</si>
  <si>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</si>
  <si>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</si>
  <si>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</si>
  <si>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</si>
  <si>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</si>
  <si>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</si>
  <si>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</si>
  <si>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</si>
  <si>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</si>
  <si>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</si>
  <si>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</si>
  <si>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</si>
  <si>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</si>
  <si>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</si>
  <si>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</si>
  <si>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</si>
  <si>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</si>
  <si>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</si>
  <si>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</si>
  <si>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</si>
  <si>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</si>
  <si>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</si>
  <si>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</si>
  <si>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</si>
  <si>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</si>
  <si>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</si>
  <si>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</si>
  <si>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</si>
  <si>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</si>
  <si>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</si>
  <si>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</si>
  <si>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</si>
  <si>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</si>
  <si>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</si>
  <si>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</si>
  <si>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</si>
  <si>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</si>
  <si>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</si>
  <si>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</si>
  <si>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</si>
  <si>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</si>
  <si>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</si>
  <si>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</si>
  <si>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</si>
  <si>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</si>
  <si>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</si>
  <si>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</si>
  <si>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</si>
  <si>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</si>
  <si>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</si>
  <si>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</si>
  <si>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</si>
  <si>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</si>
  <si>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</si>
  <si>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</si>
  <si>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</si>
  <si>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</si>
  <si>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</si>
  <si>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</si>
  <si>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</si>
  <si>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</si>
  <si>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</si>
  <si>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</si>
  <si>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</si>
  <si>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</si>
  <si>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</si>
  <si>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</si>
  <si>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</si>
  <si>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</si>
  <si>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</si>
  <si>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</si>
  <si>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</si>
  <si>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</si>
  <si>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</si>
  <si>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</si>
  <si>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</si>
  <si>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</si>
  <si>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</si>
  <si>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</si>
  <si>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</si>
  <si>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</si>
  <si>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</si>
  <si>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</si>
  <si>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</si>
  <si>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</si>
  <si>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</si>
  <si>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</si>
  <si>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</si>
  <si>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</si>
  <si>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</si>
  <si>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</si>
  <si>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</si>
  <si>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</si>
  <si>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</si>
  <si>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</si>
  <si>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</si>
  <si>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</si>
  <si>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</si>
  <si>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</si>
  <si>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</si>
  <si>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</si>
  <si>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</si>
  <si>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</si>
  <si>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</si>
  <si>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</si>
  <si>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</si>
  <si>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</si>
  <si>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</si>
  <si>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</si>
  <si>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</si>
  <si>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</si>
  <si>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</si>
  <si>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</si>
  <si>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</si>
  <si>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</si>
  <si>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</si>
  <si>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</si>
  <si>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</si>
  <si>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</si>
  <si>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</si>
  <si>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</si>
  <si>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</si>
  <si>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</si>
  <si>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</si>
  <si>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</si>
  <si>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</si>
  <si>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</si>
  <si>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</si>
  <si>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</si>
  <si>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</si>
  <si>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</si>
  <si>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</si>
  <si>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</si>
  <si>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</si>
  <si>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</si>
  <si>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</si>
  <si>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</si>
  <si>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</si>
  <si>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</si>
  <si>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</si>
  <si>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</si>
  <si>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</si>
  <si>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</si>
  <si>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</si>
  <si>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</si>
  <si>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</si>
  <si>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</si>
  <si>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</si>
  <si>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</si>
  <si>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</si>
  <si>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</si>
  <si>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</si>
  <si>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</si>
  <si>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</si>
  <si>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</si>
  <si>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</si>
  <si>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</si>
  <si>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</si>
  <si>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</si>
  <si>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</si>
  <si>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</si>
  <si>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</si>
  <si>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</si>
  <si>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</si>
  <si>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</si>
  <si>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</si>
  <si>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</si>
  <si>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</si>
  <si>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</si>
  <si>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</si>
  <si>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</si>
  <si>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</si>
  <si>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</si>
  <si>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</si>
  <si>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</si>
  <si>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</si>
  <si>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</si>
  <si>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</si>
  <si>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</si>
  <si>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</si>
  <si>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</si>
  <si>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</si>
  <si>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</si>
  <si>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</si>
  <si>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</si>
  <si>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</si>
  <si>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</si>
  <si>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</si>
  <si>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</si>
  <si>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</si>
  <si>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</si>
  <si>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</si>
  <si>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</si>
  <si>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</si>
  <si>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</si>
  <si>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</si>
  <si>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</si>
  <si>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</si>
  <si>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</si>
  <si>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</si>
  <si>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</si>
  <si>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</si>
  <si>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</si>
  <si>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</si>
  <si>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</si>
  <si>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</si>
  <si>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</si>
  <si>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</si>
  <si>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</si>
  <si>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</si>
  <si>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</si>
  <si>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</si>
  <si>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</si>
  <si>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</si>
  <si>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</si>
  <si>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</si>
  <si>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</si>
  <si>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</si>
  <si>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</si>
  <si>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</si>
  <si>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</si>
  <si>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</si>
  <si>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</si>
  <si>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</si>
  <si>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</si>
  <si>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</si>
  <si>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</si>
  <si>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</si>
  <si>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</si>
  <si>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</si>
  <si>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</si>
  <si>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</si>
  <si>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</si>
  <si>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</si>
  <si>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</si>
  <si>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</si>
  <si>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</si>
  <si>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</si>
  <si>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</si>
  <si>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</si>
  <si>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</si>
  <si>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</si>
  <si>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</si>
  <si>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</si>
  <si>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</si>
  <si>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</si>
  <si>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</si>
  <si>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</si>
  <si>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</si>
  <si>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</si>
  <si>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</si>
  <si>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</si>
  <si>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</si>
  <si>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</si>
  <si>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</si>
  <si>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</si>
  <si>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</si>
  <si>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</si>
  <si>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</si>
  <si>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</si>
  <si>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</si>
  <si>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</si>
  <si>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</si>
  <si>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</si>
  <si>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</si>
  <si>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</si>
  <si>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</si>
  <si>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</si>
  <si>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</si>
  <si>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</si>
  <si>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</si>
  <si>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</si>
  <si>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</si>
  <si>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</si>
  <si>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</si>
  <si>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</si>
  <si>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大臣官房</t>
  </si>
  <si>
    <t>課長　森戸 義貴</t>
  </si>
  <si>
    <t>平成18年度</t>
  </si>
  <si>
    <t>終了予定なし</t>
  </si>
  <si>
    <t>技術調査課</t>
  </si>
  <si>
    <t>-</t>
  </si>
  <si>
    <t>第5期科学技術基本計画（H28.1閣議決定）、国土交通省技術基本計画（H29.3）</t>
  </si>
  <si>
    <t>建設技術開発の推進にあたり、国土交通省技術基本計画の取り組み状況の整理・分析や新技術情報提供システムへ登録するための個々の技術特性に応じた評価等、分野横断的な検討を実施する。
令和元年度においては、「国土交通技術行政の基本政策懇談会」において、国土交通省が研究開発すべき課題、実施すべき施策等について議論を実施し、その整理を行った。</t>
  </si>
  <si>
    <t>技術研究開発調査費</t>
  </si>
  <si>
    <t>新技術の活用促進に繋がる技術の評価を毎年度10技術行う</t>
  </si>
  <si>
    <t>件</t>
  </si>
  <si>
    <t>国土交通省大臣官房調べ</t>
  </si>
  <si>
    <t>技術部会・システム検討会議等の開催数</t>
  </si>
  <si>
    <t>回</t>
  </si>
  <si>
    <t>単位当たりコスト＝Ｘ／Ｙ
Ｘ：執行額（単位：百万円）
Ｙ技術部会・システム検討会議等の開催数</t>
    <phoneticPr fontId="5"/>
  </si>
  <si>
    <t>百万円/回</t>
  </si>
  <si>
    <t>　　X/Y</t>
    <phoneticPr fontId="5"/>
  </si>
  <si>
    <t>26/3</t>
  </si>
  <si>
    <t>22/3</t>
  </si>
  <si>
    <t>１１　　ICTの利活用及び技術研究開発の推進</t>
  </si>
  <si>
    <t>４１　　技術研究開発を推進する</t>
  </si>
  <si>
    <t>139　目標を達成した技術開発課題の割合</t>
  </si>
  <si>
    <t>%</t>
  </si>
  <si>
    <t>4</t>
  </si>
  <si>
    <t>12</t>
  </si>
  <si>
    <t>418</t>
  </si>
  <si>
    <t>397</t>
  </si>
  <si>
    <t>413</t>
  </si>
  <si>
    <t>428</t>
  </si>
  <si>
    <t>417</t>
  </si>
  <si>
    <t>○</t>
  </si>
  <si>
    <t>国土交通省が実施している技術研究開発課題を効果的・効率的に推進することに資する。</t>
    <phoneticPr fontId="5"/>
  </si>
  <si>
    <t>有</t>
  </si>
  <si>
    <t>無</t>
  </si>
  <si>
    <t>‐</t>
  </si>
  <si>
    <t>△</t>
  </si>
  <si>
    <t>国土交通省技術基本計画は、科学技術基本計画、社会資本整備重点計画等の関連計画を踏まえ、持続可能な社会の実現のため、国土交通行政における事業・施策のより一層の効果・効率の向上、国土交通技術が国内外において広く社会に貢献することを目的に、技術政策の基本方針を示し、技術研究開発の推進、技術の効果的な活用、技術政策を支える人材の育成等の重要な取組を定めるものである。本計画に基づく取組の推進は、国民の安全・安心の確保、我が国の持続的な成長と地域の自律的な発展、豊かで質の高い生活の実現に寄与するものであり、国民や社会のニーズを的確に反映しているといえる。</t>
    <rPh sb="180" eb="181">
      <t>ホン</t>
    </rPh>
    <rPh sb="181" eb="183">
      <t>ケイカク</t>
    </rPh>
    <rPh sb="184" eb="185">
      <t>モト</t>
    </rPh>
    <rPh sb="187" eb="189">
      <t>トリクミ</t>
    </rPh>
    <rPh sb="190" eb="192">
      <t>スイシン</t>
    </rPh>
    <phoneticPr fontId="6"/>
  </si>
  <si>
    <t>国土交通省技術基本計画は、科学技術基本計画、社会
資本整備重点計画等の関連計画を踏まえ、持続可能な社会の実現のため、国土交通行政における事業・施策のより一層の効果・効率の向上、国土交通技術が国内外において広く社会に貢献することを目的に、技術政策の基本方針を示し、技術研究開発の推進、技術の効果的な活用、技術政策を支える人材の育成等の重要な取組を定めるものであるため、国において主体的に取り組む必要がある。</t>
    <rPh sb="183" eb="184">
      <t>コク</t>
    </rPh>
    <rPh sb="188" eb="191">
      <t>シュタイテキ</t>
    </rPh>
    <rPh sb="192" eb="193">
      <t>ト</t>
    </rPh>
    <rPh sb="194" eb="195">
      <t>ク</t>
    </rPh>
    <rPh sb="196" eb="198">
      <t>ヒツヨウ</t>
    </rPh>
    <phoneticPr fontId="6"/>
  </si>
  <si>
    <t>国土交通省技術基本計画の策定のための検討を実施しており、政策目的の達成手段として必要かつ適切といえる。
また、国土交通省技術基本計画は、国土交通省の技術政策の基本方針を示し、技術研究開発の推進、技術の効果的な活用、技術政策を支える人材の育成等の重要な取組を定めるものであるため、政策体系の中で優先度の高い事業と言える。</t>
    <rPh sb="0" eb="2">
      <t>コクド</t>
    </rPh>
    <rPh sb="2" eb="5">
      <t>コウツウショウ</t>
    </rPh>
    <rPh sb="5" eb="7">
      <t>ギジュツ</t>
    </rPh>
    <rPh sb="7" eb="9">
      <t>キホン</t>
    </rPh>
    <rPh sb="9" eb="11">
      <t>ケイカク</t>
    </rPh>
    <rPh sb="12" eb="14">
      <t>サクテイ</t>
    </rPh>
    <rPh sb="18" eb="20">
      <t>ケントウ</t>
    </rPh>
    <rPh sb="21" eb="23">
      <t>ジッシ</t>
    </rPh>
    <rPh sb="28" eb="30">
      <t>セイサク</t>
    </rPh>
    <rPh sb="30" eb="32">
      <t>モクテキ</t>
    </rPh>
    <rPh sb="33" eb="35">
      <t>タッセイ</t>
    </rPh>
    <rPh sb="35" eb="37">
      <t>シュダン</t>
    </rPh>
    <rPh sb="40" eb="42">
      <t>ヒツヨウ</t>
    </rPh>
    <rPh sb="44" eb="46">
      <t>テキセツ</t>
    </rPh>
    <rPh sb="55" eb="57">
      <t>コクド</t>
    </rPh>
    <rPh sb="57" eb="60">
      <t>コウツウショウ</t>
    </rPh>
    <rPh sb="60" eb="62">
      <t>ギジュツ</t>
    </rPh>
    <rPh sb="62" eb="64">
      <t>キホン</t>
    </rPh>
    <rPh sb="64" eb="66">
      <t>ケイカク</t>
    </rPh>
    <rPh sb="68" eb="70">
      <t>コクド</t>
    </rPh>
    <rPh sb="70" eb="73">
      <t>コウツウショウ</t>
    </rPh>
    <rPh sb="139" eb="141">
      <t>セイサク</t>
    </rPh>
    <rPh sb="141" eb="143">
      <t>タイケイ</t>
    </rPh>
    <rPh sb="144" eb="145">
      <t>ナカ</t>
    </rPh>
    <rPh sb="146" eb="149">
      <t>ユウセンド</t>
    </rPh>
    <rPh sb="150" eb="151">
      <t>タカ</t>
    </rPh>
    <rPh sb="152" eb="154">
      <t>ジギョウ</t>
    </rPh>
    <rPh sb="155" eb="156">
      <t>イ</t>
    </rPh>
    <phoneticPr fontId="6"/>
  </si>
  <si>
    <t>支出先については、企画競争により競争性の確保に努めており、資格要件の設定にあたっては、テクリス登録等により複数社の応募が可能であることを確認したうえで手続きを行っている。</t>
    <rPh sb="0" eb="3">
      <t>シシュツサキ</t>
    </rPh>
    <rPh sb="9" eb="11">
      <t>キカク</t>
    </rPh>
    <rPh sb="11" eb="13">
      <t>キョウソウ</t>
    </rPh>
    <rPh sb="16" eb="19">
      <t>キョウソウセイ</t>
    </rPh>
    <rPh sb="20" eb="22">
      <t>カクホ</t>
    </rPh>
    <rPh sb="23" eb="24">
      <t>ツト</t>
    </rPh>
    <rPh sb="29" eb="31">
      <t>シカク</t>
    </rPh>
    <rPh sb="31" eb="33">
      <t>ヨウケン</t>
    </rPh>
    <rPh sb="34" eb="36">
      <t>セッテイ</t>
    </rPh>
    <rPh sb="47" eb="49">
      <t>トウロク</t>
    </rPh>
    <rPh sb="49" eb="50">
      <t>ナド</t>
    </rPh>
    <rPh sb="53" eb="55">
      <t>フクスウ</t>
    </rPh>
    <rPh sb="55" eb="56">
      <t>シャ</t>
    </rPh>
    <rPh sb="57" eb="59">
      <t>オウボ</t>
    </rPh>
    <rPh sb="60" eb="62">
      <t>カノウ</t>
    </rPh>
    <rPh sb="68" eb="70">
      <t>カクニン</t>
    </rPh>
    <rPh sb="75" eb="77">
      <t>テツヅ</t>
    </rPh>
    <rPh sb="79" eb="80">
      <t>オコナ</t>
    </rPh>
    <phoneticPr fontId="6"/>
  </si>
  <si>
    <t>・業務発注を計画するにあたっては、あらかじめ検討項目、調査対象範囲等について十分検討を行い、効率的な執行に努めている。</t>
  </si>
  <si>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6"/>
  </si>
  <si>
    <t>・業務発注を計画するにあたっては、あらかじめ必要事項等について十分検討を行い、効率的な執行に努めている。</t>
    <rPh sb="22" eb="24">
      <t>ヒツヨウ</t>
    </rPh>
    <rPh sb="24" eb="26">
      <t>ジコウ</t>
    </rPh>
    <phoneticPr fontId="6"/>
  </si>
  <si>
    <t>見積もり等を十分精査し、コスト削減に向けた工夫を行っている</t>
  </si>
  <si>
    <t>成果実績は目標値よりも少なくなっている。地方整備局から推薦があった技術に対して評価を実施しているが、推薦数が少なかった年度においては評価数も少なくなったものである。</t>
    <rPh sb="0" eb="2">
      <t>セイカ</t>
    </rPh>
    <rPh sb="2" eb="4">
      <t>ジッセキ</t>
    </rPh>
    <rPh sb="5" eb="8">
      <t>モクヒョウチ</t>
    </rPh>
    <rPh sb="11" eb="12">
      <t>スク</t>
    </rPh>
    <rPh sb="20" eb="22">
      <t>チホウ</t>
    </rPh>
    <rPh sb="22" eb="24">
      <t>セイビ</t>
    </rPh>
    <rPh sb="24" eb="25">
      <t>キョク</t>
    </rPh>
    <rPh sb="27" eb="29">
      <t>スイセン</t>
    </rPh>
    <rPh sb="33" eb="35">
      <t>ギジュツ</t>
    </rPh>
    <rPh sb="36" eb="37">
      <t>タイ</t>
    </rPh>
    <rPh sb="39" eb="41">
      <t>ヒョウカ</t>
    </rPh>
    <rPh sb="42" eb="44">
      <t>ジッシ</t>
    </rPh>
    <rPh sb="50" eb="52">
      <t>スイセン</t>
    </rPh>
    <rPh sb="52" eb="53">
      <t>スウ</t>
    </rPh>
    <rPh sb="54" eb="55">
      <t>スク</t>
    </rPh>
    <rPh sb="59" eb="61">
      <t>ネンド</t>
    </rPh>
    <rPh sb="66" eb="68">
      <t>ヒョウカ</t>
    </rPh>
    <rPh sb="68" eb="69">
      <t>スウ</t>
    </rPh>
    <rPh sb="70" eb="71">
      <t>スク</t>
    </rPh>
    <phoneticPr fontId="5"/>
  </si>
  <si>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6"/>
  </si>
  <si>
    <t>活動実績（会議開催数）自体は見込みよりも少なくなっているが、事業は円滑に実施されている。</t>
    <rPh sb="0" eb="2">
      <t>カツドウ</t>
    </rPh>
    <rPh sb="2" eb="4">
      <t>ジッセキ</t>
    </rPh>
    <rPh sb="5" eb="7">
      <t>カイギ</t>
    </rPh>
    <rPh sb="7" eb="9">
      <t>カイサイ</t>
    </rPh>
    <rPh sb="9" eb="10">
      <t>スウ</t>
    </rPh>
    <rPh sb="11" eb="13">
      <t>ジタイ</t>
    </rPh>
    <rPh sb="14" eb="16">
      <t>ミコ</t>
    </rPh>
    <rPh sb="20" eb="21">
      <t>スク</t>
    </rPh>
    <rPh sb="30" eb="32">
      <t>ジギョウ</t>
    </rPh>
    <rPh sb="33" eb="35">
      <t>エンカツ</t>
    </rPh>
    <rPh sb="36" eb="38">
      <t>ジッシ</t>
    </rPh>
    <phoneticPr fontId="6"/>
  </si>
  <si>
    <t>現場実証に成果を反映するなどにより十分に活用されている。</t>
    <rPh sb="0" eb="2">
      <t>ゲンバ</t>
    </rPh>
    <rPh sb="2" eb="4">
      <t>ジッショウ</t>
    </rPh>
    <rPh sb="5" eb="7">
      <t>セイカ</t>
    </rPh>
    <rPh sb="8" eb="10">
      <t>ハンエイ</t>
    </rPh>
    <rPh sb="17" eb="19">
      <t>ジュウブン</t>
    </rPh>
    <rPh sb="20" eb="22">
      <t>カツヨウ</t>
    </rPh>
    <phoneticPr fontId="6"/>
  </si>
  <si>
    <t>「国費投入の必要性」、「事業の効率性」、「事業の有効性」の各項目については、それぞれ妥当であると判断できる。</t>
  </si>
  <si>
    <t>今後も内部組織または外部有識者による点検・評価結果等を踏まえて、適切に取組を実施していく。</t>
    <rPh sb="0" eb="2">
      <t>コンゴ</t>
    </rPh>
    <rPh sb="3" eb="5">
      <t>ナイブ</t>
    </rPh>
    <rPh sb="5" eb="7">
      <t>ソシキ</t>
    </rPh>
    <rPh sb="10" eb="12">
      <t>ガイブ</t>
    </rPh>
    <rPh sb="12" eb="15">
      <t>ユウシキシャ</t>
    </rPh>
    <rPh sb="18" eb="20">
      <t>テンケン</t>
    </rPh>
    <rPh sb="21" eb="23">
      <t>ヒョウカ</t>
    </rPh>
    <rPh sb="23" eb="25">
      <t>ケッカ</t>
    </rPh>
    <rPh sb="25" eb="26">
      <t>トウ</t>
    </rPh>
    <rPh sb="27" eb="28">
      <t>フ</t>
    </rPh>
    <rPh sb="32" eb="34">
      <t>テキセツ</t>
    </rPh>
    <rPh sb="35" eb="37">
      <t>トリク</t>
    </rPh>
    <rPh sb="38" eb="40">
      <t>ジッシ</t>
    </rPh>
    <phoneticPr fontId="5"/>
  </si>
  <si>
    <t>国交</t>
  </si>
  <si>
    <t>20/3</t>
    <phoneticPr fontId="5"/>
  </si>
  <si>
    <t>-</t>
    <phoneticPr fontId="5"/>
  </si>
  <si>
    <t>19/4</t>
    <phoneticPr fontId="5"/>
  </si>
  <si>
    <t>国土交通分野における技術開発政策に関する調査検討業務</t>
    <rPh sb="0" eb="2">
      <t>コクド</t>
    </rPh>
    <rPh sb="2" eb="4">
      <t>コウツウ</t>
    </rPh>
    <rPh sb="4" eb="6">
      <t>ブンヤ</t>
    </rPh>
    <rPh sb="10" eb="12">
      <t>ギジュツ</t>
    </rPh>
    <rPh sb="12" eb="14">
      <t>カイハツ</t>
    </rPh>
    <rPh sb="14" eb="16">
      <t>セイサク</t>
    </rPh>
    <rPh sb="17" eb="18">
      <t>カン</t>
    </rPh>
    <rPh sb="20" eb="22">
      <t>チョウサ</t>
    </rPh>
    <rPh sb="22" eb="24">
      <t>ケントウ</t>
    </rPh>
    <rPh sb="24" eb="26">
      <t>ギョウム</t>
    </rPh>
    <phoneticPr fontId="5"/>
  </si>
  <si>
    <t>一般財団法人国土技術研究センター</t>
    <phoneticPr fontId="5"/>
  </si>
  <si>
    <t>新技術の活用促進に関する方策検討業務</t>
    <phoneticPr fontId="5"/>
  </si>
  <si>
    <t>一般財団法人先端建設技術センター</t>
    <phoneticPr fontId="5"/>
  </si>
  <si>
    <t>B.一般財団法人先端建設技術センター</t>
    <phoneticPr fontId="5"/>
  </si>
  <si>
    <t>技術研究開発調査費</t>
    <phoneticPr fontId="5"/>
  </si>
  <si>
    <t>ニッセイエブロ（株）</t>
    <phoneticPr fontId="5"/>
  </si>
  <si>
    <t>共立速記印刷（株）</t>
    <phoneticPr fontId="5"/>
  </si>
  <si>
    <t>-</t>
    <phoneticPr fontId="5"/>
  </si>
  <si>
    <t>国土技術研究会映像配信業務</t>
    <phoneticPr fontId="5"/>
  </si>
  <si>
    <t>国土技術研究会運営補助業務</t>
    <phoneticPr fontId="5"/>
  </si>
  <si>
    <t>国土技術研究会関係資料等作成業務</t>
    <phoneticPr fontId="5"/>
  </si>
  <si>
    <t>国土技術研究会映像配信業務</t>
    <phoneticPr fontId="5"/>
  </si>
  <si>
    <t>技術研究開発調査費</t>
    <phoneticPr fontId="5"/>
  </si>
  <si>
    <t>A.ニッセイエブロ（株）</t>
    <phoneticPr fontId="5"/>
  </si>
  <si>
    <t>キヤノンマーケティングジャパン株式会社</t>
    <phoneticPr fontId="5"/>
  </si>
  <si>
    <t>トナーの購入</t>
    <phoneticPr fontId="5"/>
  </si>
  <si>
    <t>-</t>
    <phoneticPr fontId="5"/>
  </si>
  <si>
    <t>富士ゼロックス（株）</t>
    <phoneticPr fontId="5"/>
  </si>
  <si>
    <t>印刷用紙の購入</t>
    <phoneticPr fontId="5"/>
  </si>
  <si>
    <t>建設技術の研究開発等共通経費</t>
    <phoneticPr fontId="5"/>
  </si>
  <si>
    <t xml:space="preserve">技術政策の基本方針である国土交通省技術基本計画や様々な技術を登録・活用するための新技術情報提供システムに関する業務等、個別の分野にとらわれない横断的な検討を実施し、技術研究開発の推進を図る。
</t>
    <phoneticPr fontId="5"/>
  </si>
  <si>
    <t>評価された技術数</t>
    <phoneticPr fontId="5"/>
  </si>
  <si>
    <t>国交省関連の専門的かつ広範囲な研究活動全般に関して、個別の分野にとらわれない横断的な検討を実施し、技術研究開発の推進するという重要な事業である。より広く国単位で全省庁横断的に取り組むことが理想かもしれない。このような重要な事業の成果を評価された個別の技術数で測定するのはやや不十分ではないでしょうか。複数の研究事業の提携等の結果、予想以上の成果や重要な知的所有権が得られた事例や研究事業の棚卸の結果、過年度の成果を利用したり、重複が防げた事例等を成果指標にしてはどうでしょうか。また、研究開発事業の棚卸結果（過年度研究の成果・果実、継続中のプロセス、相互関連性等評価）は支障がない限り積極的に開示・提供して頂きたい。なお、従来より随意契約の100％一者応札があるが、引き続き競争性を確保して執行いただきたい。</t>
    <rPh sb="0" eb="3">
      <t>コッコウショウ</t>
    </rPh>
    <rPh sb="3" eb="5">
      <t>カンレン</t>
    </rPh>
    <rPh sb="6" eb="9">
      <t>センモンテキ</t>
    </rPh>
    <rPh sb="11" eb="14">
      <t>コウハンイ</t>
    </rPh>
    <rPh sb="15" eb="17">
      <t>ケンキュウ</t>
    </rPh>
    <rPh sb="17" eb="19">
      <t>カツドウ</t>
    </rPh>
    <rPh sb="19" eb="21">
      <t>ゼンパン</t>
    </rPh>
    <rPh sb="22" eb="23">
      <t>カン</t>
    </rPh>
    <rPh sb="63" eb="65">
      <t>ジュウヨウ</t>
    </rPh>
    <rPh sb="66" eb="68">
      <t>ジギョウ</t>
    </rPh>
    <rPh sb="74" eb="75">
      <t>ヒロ</t>
    </rPh>
    <rPh sb="76" eb="79">
      <t>クニタンイ</t>
    </rPh>
    <rPh sb="80" eb="83">
      <t>ゼンショウチョウ</t>
    </rPh>
    <rPh sb="83" eb="86">
      <t>オウダンテキ</t>
    </rPh>
    <rPh sb="87" eb="88">
      <t>ト</t>
    </rPh>
    <rPh sb="89" eb="90">
      <t>ク</t>
    </rPh>
    <rPh sb="94" eb="96">
      <t>リソウ</t>
    </rPh>
    <rPh sb="108" eb="110">
      <t>ジュウヨウ</t>
    </rPh>
    <rPh sb="111" eb="113">
      <t>ジギョウ</t>
    </rPh>
    <rPh sb="114" eb="116">
      <t>セイカ</t>
    </rPh>
    <rPh sb="122" eb="124">
      <t>コベツ</t>
    </rPh>
    <rPh sb="129" eb="131">
      <t>ソクテイ</t>
    </rPh>
    <rPh sb="137" eb="140">
      <t>フジュウブン</t>
    </rPh>
    <rPh sb="150" eb="152">
      <t>フクスウ</t>
    </rPh>
    <rPh sb="153" eb="155">
      <t>ケンキュウ</t>
    </rPh>
    <rPh sb="155" eb="157">
      <t>ジギョウ</t>
    </rPh>
    <rPh sb="162" eb="164">
      <t>ケッカ</t>
    </rPh>
    <rPh sb="165" eb="169">
      <t>ヨソウイジョウ</t>
    </rPh>
    <rPh sb="170" eb="172">
      <t>セイカ</t>
    </rPh>
    <rPh sb="173" eb="175">
      <t>ジュウヨウ</t>
    </rPh>
    <rPh sb="176" eb="181">
      <t>チテキショユウケン</t>
    </rPh>
    <rPh sb="182" eb="183">
      <t>エ</t>
    </rPh>
    <rPh sb="186" eb="188">
      <t>ジレイ</t>
    </rPh>
    <rPh sb="189" eb="193">
      <t>ケンキュウジギョウ</t>
    </rPh>
    <rPh sb="194" eb="196">
      <t>タナオロシ</t>
    </rPh>
    <rPh sb="197" eb="199">
      <t>ケッカ</t>
    </rPh>
    <rPh sb="200" eb="203">
      <t>カネンド</t>
    </rPh>
    <rPh sb="204" eb="206">
      <t>セイカ</t>
    </rPh>
    <rPh sb="207" eb="209">
      <t>リヨウ</t>
    </rPh>
    <rPh sb="213" eb="215">
      <t>チョウフク</t>
    </rPh>
    <rPh sb="216" eb="217">
      <t>フセ</t>
    </rPh>
    <rPh sb="219" eb="221">
      <t>ジレイ</t>
    </rPh>
    <rPh sb="221" eb="222">
      <t>トウ</t>
    </rPh>
    <rPh sb="223" eb="227">
      <t>セイカシヒョウ</t>
    </rPh>
    <rPh sb="242" eb="248">
      <t>ケンキュウカイハツジギョウ</t>
    </rPh>
    <rPh sb="249" eb="251">
      <t>タナオロシ</t>
    </rPh>
    <rPh sb="251" eb="253">
      <t>ケッカ</t>
    </rPh>
    <rPh sb="254" eb="257">
      <t>カネンド</t>
    </rPh>
    <rPh sb="257" eb="259">
      <t>ケンキュウ</t>
    </rPh>
    <rPh sb="260" eb="262">
      <t>セイカ</t>
    </rPh>
    <rPh sb="263" eb="265">
      <t>カジツ</t>
    </rPh>
    <rPh sb="266" eb="269">
      <t>ケイゾクチュウ</t>
    </rPh>
    <rPh sb="275" eb="280">
      <t>ソウゴカンレンセイ</t>
    </rPh>
    <rPh sb="280" eb="281">
      <t>トウ</t>
    </rPh>
    <rPh sb="281" eb="283">
      <t>ヒョウカ</t>
    </rPh>
    <rPh sb="285" eb="287">
      <t>シショウ</t>
    </rPh>
    <rPh sb="290" eb="291">
      <t>カギ</t>
    </rPh>
    <rPh sb="292" eb="295">
      <t>セッキョクテキ</t>
    </rPh>
    <rPh sb="303" eb="304">
      <t>イタダ</t>
    </rPh>
    <rPh sb="311" eb="313">
      <t>ジュウライ</t>
    </rPh>
    <rPh sb="315" eb="319">
      <t>ズイイケイヤク</t>
    </rPh>
    <rPh sb="324" eb="328">
      <t>イッシャオウサツ</t>
    </rPh>
    <rPh sb="333" eb="334">
      <t>ヒ</t>
    </rPh>
    <rPh sb="341" eb="343">
      <t>カクホ</t>
    </rPh>
    <rPh sb="345" eb="347">
      <t>シッコウ</t>
    </rPh>
    <phoneticPr fontId="5"/>
  </si>
  <si>
    <t>外部有識者の所見も踏まえ、成果指標について、より適切な指標を設定できないか検討されたい。また、仮に現行の指標とした場合、達成度が60%と低迷しているため、原因分析を行い、目標達成ができるよう取り組まれたい。さらに、一者応札については、更なる原因の分析を行い、改善に向けて取り組まれたい。</t>
    <rPh sb="13" eb="17">
      <t>セイカシヒョウ</t>
    </rPh>
    <rPh sb="24" eb="26">
      <t>テキセツ</t>
    </rPh>
    <rPh sb="27" eb="29">
      <t>シヒョウ</t>
    </rPh>
    <rPh sb="30" eb="32">
      <t>セッテイ</t>
    </rPh>
    <rPh sb="37" eb="39">
      <t>ケントウ</t>
    </rPh>
    <rPh sb="47" eb="48">
      <t>カリ</t>
    </rPh>
    <rPh sb="49" eb="51">
      <t>ゲンコウ</t>
    </rPh>
    <rPh sb="52" eb="54">
      <t>シヒョウ</t>
    </rPh>
    <rPh sb="57" eb="59">
      <t>バアイ</t>
    </rPh>
    <rPh sb="60" eb="63">
      <t>タッセイド</t>
    </rPh>
    <rPh sb="68" eb="70">
      <t>テイメイ</t>
    </rPh>
    <rPh sb="77" eb="79">
      <t>ゲンイン</t>
    </rPh>
    <rPh sb="79" eb="81">
      <t>ブンセキ</t>
    </rPh>
    <rPh sb="82" eb="83">
      <t>オコナ</t>
    </rPh>
    <rPh sb="85" eb="87">
      <t>モクヒョウ</t>
    </rPh>
    <rPh sb="87" eb="89">
      <t>タッセイ</t>
    </rPh>
    <rPh sb="95" eb="96">
      <t>ト</t>
    </rPh>
    <rPh sb="97" eb="98">
      <t>ク</t>
    </rPh>
    <phoneticPr fontId="5"/>
  </si>
  <si>
    <t>執行等改善</t>
  </si>
  <si>
    <t>一者応札については、更なる原因の分析を行い、改善に向けて取り組む。また、成果指標については、地方整備局等から推薦される技術数が増えるように働きかけるなど、目標達成ができるように取り組む。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</si>
</sst>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190500</xdr:colOff>
      <xdr:row>748</xdr:row>
      <xdr:rowOff>149679</xdr:rowOff>
    </xdr:from>
    <xdr:to>
      <xdr:col>17</xdr:col>
      <xdr:colOff>184829</xdr:colOff>
      <xdr:row>750</xdr:row>
      <xdr:rowOff>85426</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415143" y="37855072"/>
          <a:ext cx="2239507" cy="6433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solidFill>
                <a:sysClr val="windowText" lastClr="000000"/>
              </a:solidFill>
            </a:rPr>
            <a:t>20</a:t>
          </a:r>
          <a:r>
            <a:rPr kumimoji="1" lang="ja-JP" altLang="en-US" sz="1100">
              <a:solidFill>
                <a:sysClr val="windowText" lastClr="000000"/>
              </a:solidFill>
            </a:rPr>
            <a:t>百万円</a:t>
          </a:r>
        </a:p>
      </xdr:txBody>
    </xdr:sp>
    <xdr:clientData/>
  </xdr:twoCellAnchor>
  <xdr:twoCellAnchor>
    <xdr:from>
      <xdr:col>6</xdr:col>
      <xdr:colOff>176893</xdr:colOff>
      <xdr:row>750</xdr:row>
      <xdr:rowOff>290203</xdr:rowOff>
    </xdr:from>
    <xdr:to>
      <xdr:col>17</xdr:col>
      <xdr:colOff>160564</xdr:colOff>
      <xdr:row>751</xdr:row>
      <xdr:rowOff>345622</xdr:rowOff>
    </xdr:to>
    <xdr:sp macro="" textlink="">
      <xdr:nvSpPr>
        <xdr:cNvPr id="68" name="大かっこ 67">
          <a:extLst>
            <a:ext uri="{FF2B5EF4-FFF2-40B4-BE49-F238E27FC236}">
              <a16:creationId xmlns:a16="http://schemas.microsoft.com/office/drawing/2014/main" id="{00000000-0008-0000-0000-000044000000}"/>
            </a:ext>
          </a:extLst>
        </xdr:cNvPr>
        <xdr:cNvSpPr/>
      </xdr:nvSpPr>
      <xdr:spPr>
        <a:xfrm>
          <a:off x="1401536" y="38703167"/>
          <a:ext cx="2228849" cy="40920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国土交通省技術基本計画の策定主体等</a:t>
          </a:r>
        </a:p>
      </xdr:txBody>
    </xdr:sp>
    <xdr:clientData/>
  </xdr:twoCellAnchor>
  <xdr:twoCellAnchor>
    <xdr:from>
      <xdr:col>12</xdr:col>
      <xdr:colOff>88241</xdr:colOff>
      <xdr:row>751</xdr:row>
      <xdr:rowOff>277587</xdr:rowOff>
    </xdr:from>
    <xdr:to>
      <xdr:col>12</xdr:col>
      <xdr:colOff>88241</xdr:colOff>
      <xdr:row>759</xdr:row>
      <xdr:rowOff>31750</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2537527" y="39044337"/>
          <a:ext cx="0" cy="25844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167161</xdr:colOff>
      <xdr:row>750</xdr:row>
      <xdr:rowOff>312677</xdr:rowOff>
    </xdr:from>
    <xdr:to>
      <xdr:col>25</xdr:col>
      <xdr:colOff>47612</xdr:colOff>
      <xdr:row>751</xdr:row>
      <xdr:rowOff>307038</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4045197" y="38725641"/>
          <a:ext cx="1105094" cy="34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34</xdr:col>
      <xdr:colOff>183043</xdr:colOff>
      <xdr:row>755</xdr:row>
      <xdr:rowOff>220494</xdr:rowOff>
    </xdr:from>
    <xdr:to>
      <xdr:col>45</xdr:col>
      <xdr:colOff>192217</xdr:colOff>
      <xdr:row>757</xdr:row>
      <xdr:rowOff>228928</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122686" y="40402387"/>
          <a:ext cx="2254352" cy="71600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民間企業（２社）</a:t>
          </a:r>
        </a:p>
        <a:p>
          <a:pPr algn="ct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百万円</a:t>
          </a:r>
        </a:p>
      </xdr:txBody>
    </xdr:sp>
    <xdr:clientData/>
  </xdr:twoCellAnchor>
  <xdr:twoCellAnchor>
    <xdr:from>
      <xdr:col>36</xdr:col>
      <xdr:colOff>26567</xdr:colOff>
      <xdr:row>754</xdr:row>
      <xdr:rowOff>299844</xdr:rowOff>
    </xdr:from>
    <xdr:to>
      <xdr:col>44</xdr:col>
      <xdr:colOff>31210</xdr:colOff>
      <xdr:row>755</xdr:row>
      <xdr:rowOff>254129</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7374424" y="40127951"/>
          <a:ext cx="1637500" cy="308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随意契約等</a:t>
          </a:r>
          <a:r>
            <a:rPr kumimoji="1" lang="en-US" altLang="ja-JP" sz="1200"/>
            <a:t>】</a:t>
          </a:r>
          <a:endParaRPr kumimoji="1" lang="ja-JP" altLang="en-US" sz="1200"/>
        </a:p>
      </xdr:txBody>
    </xdr:sp>
    <xdr:clientData/>
  </xdr:twoCellAnchor>
  <xdr:twoCellAnchor>
    <xdr:from>
      <xdr:col>26</xdr:col>
      <xdr:colOff>26072</xdr:colOff>
      <xdr:row>756</xdr:row>
      <xdr:rowOff>279658</xdr:rowOff>
    </xdr:from>
    <xdr:to>
      <xdr:col>34</xdr:col>
      <xdr:colOff>161569</xdr:colOff>
      <xdr:row>756</xdr:row>
      <xdr:rowOff>279658</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H="1" flipV="1">
          <a:off x="5332858" y="40815337"/>
          <a:ext cx="17683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45498</xdr:colOff>
      <xdr:row>755</xdr:row>
      <xdr:rowOff>173041</xdr:rowOff>
    </xdr:from>
    <xdr:to>
      <xdr:col>26</xdr:col>
      <xdr:colOff>45498</xdr:colOff>
      <xdr:row>756</xdr:row>
      <xdr:rowOff>278876</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5352284" y="40354934"/>
          <a:ext cx="0" cy="4596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103947</xdr:colOff>
      <xdr:row>751</xdr:row>
      <xdr:rowOff>309904</xdr:rowOff>
    </xdr:from>
    <xdr:to>
      <xdr:col>31</xdr:col>
      <xdr:colOff>116832</xdr:colOff>
      <xdr:row>754</xdr:row>
      <xdr:rowOff>23563</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4186090" y="39076654"/>
          <a:ext cx="2258063" cy="7750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国土技術政策総合研究所</a:t>
          </a:r>
          <a:endParaRPr kumimoji="1" lang="en-US" altLang="ja-JP" sz="1100">
            <a:solidFill>
              <a:sysClr val="windowText" lastClr="000000"/>
            </a:solidFill>
          </a:endParaRPr>
        </a:p>
        <a:p>
          <a:pPr algn="ctr"/>
          <a:r>
            <a:rPr kumimoji="1" lang="en-US" altLang="ja-JP" sz="1100">
              <a:solidFill>
                <a:sysClr val="windowText" lastClr="000000"/>
              </a:solidFill>
            </a:rPr>
            <a:t>0.8</a:t>
          </a:r>
          <a:r>
            <a:rPr kumimoji="1" lang="ja-JP" altLang="en-US" sz="1100">
              <a:solidFill>
                <a:sysClr val="windowText" lastClr="000000"/>
              </a:solidFill>
            </a:rPr>
            <a:t>百万円</a:t>
          </a:r>
        </a:p>
      </xdr:txBody>
    </xdr:sp>
    <xdr:clientData/>
  </xdr:twoCellAnchor>
  <xdr:twoCellAnchor>
    <xdr:from>
      <xdr:col>20</xdr:col>
      <xdr:colOff>72049</xdr:colOff>
      <xdr:row>754</xdr:row>
      <xdr:rowOff>109678</xdr:rowOff>
    </xdr:from>
    <xdr:to>
      <xdr:col>32</xdr:col>
      <xdr:colOff>113393</xdr:colOff>
      <xdr:row>755</xdr:row>
      <xdr:rowOff>107951</xdr:rowOff>
    </xdr:to>
    <xdr:sp macro="" textlink="">
      <xdr:nvSpPr>
        <xdr:cNvPr id="76" name="大かっこ 75">
          <a:extLst>
            <a:ext uri="{FF2B5EF4-FFF2-40B4-BE49-F238E27FC236}">
              <a16:creationId xmlns:a16="http://schemas.microsoft.com/office/drawing/2014/main" id="{00000000-0008-0000-0000-00004C000000}"/>
            </a:ext>
          </a:extLst>
        </xdr:cNvPr>
        <xdr:cNvSpPr/>
      </xdr:nvSpPr>
      <xdr:spPr>
        <a:xfrm>
          <a:off x="4154192" y="39937785"/>
          <a:ext cx="2490630" cy="35205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ysClr val="windowText" lastClr="000000"/>
              </a:solidFill>
              <a:latin typeface="+mn-lt"/>
              <a:ea typeface="+mn-ea"/>
              <a:cs typeface="+mn-cs"/>
            </a:rPr>
            <a:t>総合技術開発プロジェクトの</a:t>
          </a:r>
          <a:r>
            <a:rPr kumimoji="1" lang="ja-JP" altLang="en-US" sz="1100">
              <a:solidFill>
                <a:sysClr val="windowText" lastClr="000000"/>
              </a:solidFill>
              <a:latin typeface="+mn-lt"/>
              <a:ea typeface="+mn-ea"/>
              <a:cs typeface="+mn-cs"/>
            </a:rPr>
            <a:t>実施</a:t>
          </a:r>
          <a:r>
            <a:rPr kumimoji="1" lang="ja-JP" altLang="ja-JP" sz="1100">
              <a:solidFill>
                <a:sysClr val="windowText" lastClr="000000"/>
              </a:solidFill>
              <a:latin typeface="+mn-lt"/>
              <a:ea typeface="+mn-ea"/>
              <a:cs typeface="+mn-cs"/>
            </a:rPr>
            <a:t>主体</a:t>
          </a:r>
          <a:endParaRPr lang="ja-JP" altLang="ja-JP">
            <a:solidFill>
              <a:sysClr val="windowText" lastClr="000000"/>
            </a:solidFill>
          </a:endParaRPr>
        </a:p>
      </xdr:txBody>
    </xdr:sp>
    <xdr:clientData/>
  </xdr:twoCellAnchor>
  <xdr:twoCellAnchor>
    <xdr:from>
      <xdr:col>12</xdr:col>
      <xdr:colOff>116280</xdr:colOff>
      <xdr:row>753</xdr:row>
      <xdr:rowOff>53886</xdr:rowOff>
    </xdr:from>
    <xdr:to>
      <xdr:col>20</xdr:col>
      <xdr:colOff>70136</xdr:colOff>
      <xdr:row>753</xdr:row>
      <xdr:rowOff>53886</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H="1" flipV="1">
          <a:off x="2565566" y="39528207"/>
          <a:ext cx="158671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152729</xdr:colOff>
      <xdr:row>757</xdr:row>
      <xdr:rowOff>304384</xdr:rowOff>
    </xdr:from>
    <xdr:to>
      <xdr:col>46</xdr:col>
      <xdr:colOff>65619</xdr:colOff>
      <xdr:row>758</xdr:row>
      <xdr:rowOff>345677</xdr:rowOff>
    </xdr:to>
    <xdr:sp macro="" textlink="">
      <xdr:nvSpPr>
        <xdr:cNvPr id="78" name="大かっこ 77">
          <a:extLst>
            <a:ext uri="{FF2B5EF4-FFF2-40B4-BE49-F238E27FC236}">
              <a16:creationId xmlns:a16="http://schemas.microsoft.com/office/drawing/2014/main" id="{00000000-0008-0000-0000-00004E000000}"/>
            </a:ext>
          </a:extLst>
        </xdr:cNvPr>
        <xdr:cNvSpPr/>
      </xdr:nvSpPr>
      <xdr:spPr>
        <a:xfrm>
          <a:off x="7092372" y="41193848"/>
          <a:ext cx="2362176" cy="39507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資料作成業務等</a:t>
          </a:r>
          <a:endParaRPr lang="ja-JP" altLang="ja-JP">
            <a:effectLst/>
          </a:endParaRPr>
        </a:p>
      </xdr:txBody>
    </xdr:sp>
    <xdr:clientData/>
  </xdr:twoCellAnchor>
  <xdr:twoCellAnchor>
    <xdr:from>
      <xdr:col>20</xdr:col>
      <xdr:colOff>101567</xdr:colOff>
      <xdr:row>758</xdr:row>
      <xdr:rowOff>151787</xdr:rowOff>
    </xdr:from>
    <xdr:to>
      <xdr:col>31</xdr:col>
      <xdr:colOff>125658</xdr:colOff>
      <xdr:row>760</xdr:row>
      <xdr:rowOff>35166</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4183710" y="41395037"/>
          <a:ext cx="2269269" cy="59095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．民間企業等（</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社）</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0"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12</xdr:col>
      <xdr:colOff>88241</xdr:colOff>
      <xdr:row>759</xdr:row>
      <xdr:rowOff>52447</xdr:rowOff>
    </xdr:from>
    <xdr:to>
      <xdr:col>20</xdr:col>
      <xdr:colOff>54261</xdr:colOff>
      <xdr:row>759</xdr:row>
      <xdr:rowOff>52447</xdr:rowOff>
    </xdr:to>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flipH="1" flipV="1">
          <a:off x="2537527" y="41649483"/>
          <a:ext cx="159887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128788</xdr:colOff>
      <xdr:row>760</xdr:row>
      <xdr:rowOff>43896</xdr:rowOff>
    </xdr:from>
    <xdr:to>
      <xdr:col>31</xdr:col>
      <xdr:colOff>145612</xdr:colOff>
      <xdr:row>762</xdr:row>
      <xdr:rowOff>9979</xdr:rowOff>
    </xdr:to>
    <xdr:sp macro="" textlink="">
      <xdr:nvSpPr>
        <xdr:cNvPr id="81" name="大かっこ 80">
          <a:extLst>
            <a:ext uri="{FF2B5EF4-FFF2-40B4-BE49-F238E27FC236}">
              <a16:creationId xmlns:a16="http://schemas.microsoft.com/office/drawing/2014/main" id="{00000000-0008-0000-0000-000051000000}"/>
            </a:ext>
          </a:extLst>
        </xdr:cNvPr>
        <xdr:cNvSpPr/>
      </xdr:nvSpPr>
      <xdr:spPr>
        <a:xfrm>
          <a:off x="4210931" y="41994717"/>
          <a:ext cx="2262002" cy="67365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国土交通省技術基本計画の策定</a:t>
          </a:r>
          <a:endParaRPr kumimoji="1" lang="en-US" altLang="ja-JP" sz="1100">
            <a:solidFill>
              <a:sysClr val="windowText" lastClr="000000"/>
            </a:solidFill>
          </a:endParaRPr>
        </a:p>
        <a:p>
          <a:pPr algn="l"/>
          <a:r>
            <a:rPr kumimoji="1" lang="ja-JP" altLang="en-US" sz="1100">
              <a:solidFill>
                <a:sysClr val="windowText" lastClr="000000"/>
              </a:solidFill>
            </a:rPr>
            <a:t>に必要な検討業務等</a:t>
          </a:r>
        </a:p>
      </xdr:txBody>
    </xdr:sp>
    <xdr:clientData/>
  </xdr:twoCellAnchor>
  <xdr:twoCellAnchor>
    <xdr:from>
      <xdr:col>19</xdr:col>
      <xdr:colOff>156060</xdr:colOff>
      <xdr:row>757</xdr:row>
      <xdr:rowOff>212476</xdr:rowOff>
    </xdr:from>
    <xdr:to>
      <xdr:col>27</xdr:col>
      <xdr:colOff>117420</xdr:colOff>
      <xdr:row>758</xdr:row>
      <xdr:rowOff>186713</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034096" y="41101940"/>
          <a:ext cx="1594217" cy="328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企画競争等</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0" zoomScale="110" zoomScaleNormal="75" zoomScaleSheetLayoutView="110"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4">
        <v>2021</v>
      </c>
      <c r="AE2" s="934"/>
      <c r="AF2" s="934"/>
      <c r="AG2" s="934"/>
      <c r="AH2" s="934"/>
      <c r="AI2" s="83" t="s">
        <v>324</v>
      </c>
      <c r="AJ2" s="934" t="s">
        <v>679</v>
      </c>
      <c r="AK2" s="934"/>
      <c r="AL2" s="934"/>
      <c r="AM2" s="934"/>
      <c r="AN2" s="83" t="s">
        <v>324</v>
      </c>
      <c r="AO2" s="934">
        <v>20</v>
      </c>
      <c r="AP2" s="934"/>
      <c r="AQ2" s="934"/>
      <c r="AR2" s="84" t="s">
        <v>627</v>
      </c>
      <c r="AS2" s="940">
        <v>492</v>
      </c>
      <c r="AT2" s="940"/>
      <c r="AU2" s="940"/>
      <c r="AV2" s="83" t="str">
        <f>IF(AW2="","","-")</f>
        <v/>
      </c>
      <c r="AW2" s="900"/>
      <c r="AX2" s="900"/>
    </row>
    <row r="3" spans="1:50" ht="21" customHeight="1" thickBot="1" x14ac:dyDescent="0.2">
      <c r="A3" s="847" t="s">
        <v>620</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628</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703</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629</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631</v>
      </c>
      <c r="H5" s="820"/>
      <c r="I5" s="820"/>
      <c r="J5" s="820"/>
      <c r="K5" s="820"/>
      <c r="L5" s="820"/>
      <c r="M5" s="821" t="s">
        <v>65</v>
      </c>
      <c r="N5" s="822"/>
      <c r="O5" s="822"/>
      <c r="P5" s="822"/>
      <c r="Q5" s="822"/>
      <c r="R5" s="823"/>
      <c r="S5" s="824" t="s">
        <v>632</v>
      </c>
      <c r="T5" s="820"/>
      <c r="U5" s="820"/>
      <c r="V5" s="820"/>
      <c r="W5" s="820"/>
      <c r="X5" s="825"/>
      <c r="Y5" s="681" t="s">
        <v>3</v>
      </c>
      <c r="Z5" s="527"/>
      <c r="AA5" s="527"/>
      <c r="AB5" s="527"/>
      <c r="AC5" s="527"/>
      <c r="AD5" s="528"/>
      <c r="AE5" s="682" t="s">
        <v>633</v>
      </c>
      <c r="AF5" s="682"/>
      <c r="AG5" s="682"/>
      <c r="AH5" s="682"/>
      <c r="AI5" s="682"/>
      <c r="AJ5" s="682"/>
      <c r="AK5" s="682"/>
      <c r="AL5" s="682"/>
      <c r="AM5" s="682"/>
      <c r="AN5" s="682"/>
      <c r="AO5" s="682"/>
      <c r="AP5" s="683"/>
      <c r="AQ5" s="684" t="s">
        <v>630</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634</v>
      </c>
      <c r="H7" s="483"/>
      <c r="I7" s="483"/>
      <c r="J7" s="483"/>
      <c r="K7" s="483"/>
      <c r="L7" s="483"/>
      <c r="M7" s="483"/>
      <c r="N7" s="483"/>
      <c r="O7" s="483"/>
      <c r="P7" s="483"/>
      <c r="Q7" s="483"/>
      <c r="R7" s="483"/>
      <c r="S7" s="483"/>
      <c r="T7" s="483"/>
      <c r="U7" s="483"/>
      <c r="V7" s="483"/>
      <c r="W7" s="483"/>
      <c r="X7" s="484"/>
      <c r="Y7" s="912" t="s">
        <v>307</v>
      </c>
      <c r="Z7" s="424"/>
      <c r="AA7" s="424"/>
      <c r="AB7" s="424"/>
      <c r="AC7" s="424"/>
      <c r="AD7" s="913"/>
      <c r="AE7" s="901" t="s">
        <v>635</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79" t="s">
        <v>208</v>
      </c>
      <c r="B8" s="480"/>
      <c r="C8" s="480"/>
      <c r="D8" s="480"/>
      <c r="E8" s="480"/>
      <c r="F8" s="481"/>
      <c r="G8" s="935" t="str">
        <f>入力規則等!A27</f>
        <v>科学技術・イノベーション</v>
      </c>
      <c r="H8" s="703"/>
      <c r="I8" s="703"/>
      <c r="J8" s="703"/>
      <c r="K8" s="703"/>
      <c r="L8" s="703"/>
      <c r="M8" s="703"/>
      <c r="N8" s="703"/>
      <c r="O8" s="703"/>
      <c r="P8" s="703"/>
      <c r="Q8" s="703"/>
      <c r="R8" s="703"/>
      <c r="S8" s="703"/>
      <c r="T8" s="703"/>
      <c r="U8" s="703"/>
      <c r="V8" s="703"/>
      <c r="W8" s="703"/>
      <c r="X8" s="936"/>
      <c r="Y8" s="826" t="s">
        <v>209</v>
      </c>
      <c r="Z8" s="827"/>
      <c r="AA8" s="827"/>
      <c r="AB8" s="827"/>
      <c r="AC8" s="827"/>
      <c r="AD8" s="828"/>
      <c r="AE8" s="702" t="str">
        <f>入力規則等!K13</f>
        <v>文教及び科学振興</v>
      </c>
      <c r="AF8" s="703"/>
      <c r="AG8" s="703"/>
      <c r="AH8" s="703"/>
      <c r="AI8" s="703"/>
      <c r="AJ8" s="703"/>
      <c r="AK8" s="703"/>
      <c r="AL8" s="703"/>
      <c r="AM8" s="703"/>
      <c r="AN8" s="703"/>
      <c r="AO8" s="703"/>
      <c r="AP8" s="703"/>
      <c r="AQ8" s="703"/>
      <c r="AR8" s="703"/>
      <c r="AS8" s="703"/>
      <c r="AT8" s="703"/>
      <c r="AU8" s="703"/>
      <c r="AV8" s="703"/>
      <c r="AW8" s="703"/>
      <c r="AX8" s="704"/>
    </row>
    <row r="9" spans="1:50" ht="44.25" customHeight="1" x14ac:dyDescent="0.15">
      <c r="A9" s="829" t="s">
        <v>23</v>
      </c>
      <c r="B9" s="830"/>
      <c r="C9" s="830"/>
      <c r="D9" s="830"/>
      <c r="E9" s="830"/>
      <c r="F9" s="830"/>
      <c r="G9" s="831" t="s">
        <v>704</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45" customHeight="1" x14ac:dyDescent="0.15">
      <c r="A10" s="643" t="s">
        <v>29</v>
      </c>
      <c r="B10" s="644"/>
      <c r="C10" s="644"/>
      <c r="D10" s="644"/>
      <c r="E10" s="644"/>
      <c r="F10" s="644"/>
      <c r="G10" s="737" t="s">
        <v>636</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委託・請負、補助、交付</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53" t="s">
        <v>24</v>
      </c>
      <c r="B12" s="954"/>
      <c r="C12" s="954"/>
      <c r="D12" s="954"/>
      <c r="E12" s="954"/>
      <c r="F12" s="955"/>
      <c r="G12" s="743"/>
      <c r="H12" s="744"/>
      <c r="I12" s="744"/>
      <c r="J12" s="744"/>
      <c r="K12" s="744"/>
      <c r="L12" s="744"/>
      <c r="M12" s="744"/>
      <c r="N12" s="744"/>
      <c r="O12" s="744"/>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27</v>
      </c>
      <c r="Q13" s="641"/>
      <c r="R13" s="641"/>
      <c r="S13" s="641"/>
      <c r="T13" s="641"/>
      <c r="U13" s="641"/>
      <c r="V13" s="642"/>
      <c r="W13" s="640">
        <v>24</v>
      </c>
      <c r="X13" s="641"/>
      <c r="Y13" s="641"/>
      <c r="Z13" s="641"/>
      <c r="AA13" s="641"/>
      <c r="AB13" s="641"/>
      <c r="AC13" s="642"/>
      <c r="AD13" s="640">
        <v>23</v>
      </c>
      <c r="AE13" s="641"/>
      <c r="AF13" s="641"/>
      <c r="AG13" s="641"/>
      <c r="AH13" s="641"/>
      <c r="AI13" s="641"/>
      <c r="AJ13" s="642"/>
      <c r="AK13" s="640">
        <v>19</v>
      </c>
      <c r="AL13" s="641"/>
      <c r="AM13" s="641"/>
      <c r="AN13" s="641"/>
      <c r="AO13" s="641"/>
      <c r="AP13" s="641"/>
      <c r="AQ13" s="642"/>
      <c r="AR13" s="909">
        <v>19</v>
      </c>
      <c r="AS13" s="910"/>
      <c r="AT13" s="910"/>
      <c r="AU13" s="910"/>
      <c r="AV13" s="910"/>
      <c r="AW13" s="910"/>
      <c r="AX13" s="911"/>
    </row>
    <row r="14" spans="1:50" ht="21" customHeight="1" x14ac:dyDescent="0.15">
      <c r="A14" s="597"/>
      <c r="B14" s="598"/>
      <c r="C14" s="598"/>
      <c r="D14" s="598"/>
      <c r="E14" s="598"/>
      <c r="F14" s="599"/>
      <c r="G14" s="708"/>
      <c r="H14" s="709"/>
      <c r="I14" s="694" t="s">
        <v>8</v>
      </c>
      <c r="J14" s="745"/>
      <c r="K14" s="745"/>
      <c r="L14" s="745"/>
      <c r="M14" s="745"/>
      <c r="N14" s="745"/>
      <c r="O14" s="746"/>
      <c r="P14" s="640"/>
      <c r="Q14" s="641"/>
      <c r="R14" s="641"/>
      <c r="S14" s="641"/>
      <c r="T14" s="641"/>
      <c r="U14" s="641"/>
      <c r="V14" s="642"/>
      <c r="W14" s="640"/>
      <c r="X14" s="641"/>
      <c r="Y14" s="641"/>
      <c r="Z14" s="641"/>
      <c r="AA14" s="641"/>
      <c r="AB14" s="641"/>
      <c r="AC14" s="642"/>
      <c r="AD14" s="640"/>
      <c r="AE14" s="641"/>
      <c r="AF14" s="641"/>
      <c r="AG14" s="641"/>
      <c r="AH14" s="641"/>
      <c r="AI14" s="641"/>
      <c r="AJ14" s="642"/>
      <c r="AK14" s="640"/>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c r="Q15" s="641"/>
      <c r="R15" s="641"/>
      <c r="S15" s="641"/>
      <c r="T15" s="641"/>
      <c r="U15" s="641"/>
      <c r="V15" s="642"/>
      <c r="W15" s="640"/>
      <c r="X15" s="641"/>
      <c r="Y15" s="641"/>
      <c r="Z15" s="641"/>
      <c r="AA15" s="641"/>
      <c r="AB15" s="641"/>
      <c r="AC15" s="642"/>
      <c r="AD15" s="640"/>
      <c r="AE15" s="641"/>
      <c r="AF15" s="641"/>
      <c r="AG15" s="641"/>
      <c r="AH15" s="641"/>
      <c r="AI15" s="641"/>
      <c r="AJ15" s="642"/>
      <c r="AK15" s="640"/>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c r="Q16" s="641"/>
      <c r="R16" s="641"/>
      <c r="S16" s="641"/>
      <c r="T16" s="641"/>
      <c r="U16" s="641"/>
      <c r="V16" s="642"/>
      <c r="W16" s="640"/>
      <c r="X16" s="641"/>
      <c r="Y16" s="641"/>
      <c r="Z16" s="641"/>
      <c r="AA16" s="641"/>
      <c r="AB16" s="641"/>
      <c r="AC16" s="642"/>
      <c r="AD16" s="640"/>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c r="Q17" s="641"/>
      <c r="R17" s="641"/>
      <c r="S17" s="641"/>
      <c r="T17" s="641"/>
      <c r="U17" s="641"/>
      <c r="V17" s="642"/>
      <c r="W17" s="640"/>
      <c r="X17" s="641"/>
      <c r="Y17" s="641"/>
      <c r="Z17" s="641"/>
      <c r="AA17" s="641"/>
      <c r="AB17" s="641"/>
      <c r="AC17" s="642"/>
      <c r="AD17" s="640"/>
      <c r="AE17" s="641"/>
      <c r="AF17" s="641"/>
      <c r="AG17" s="641"/>
      <c r="AH17" s="641"/>
      <c r="AI17" s="641"/>
      <c r="AJ17" s="642"/>
      <c r="AK17" s="640"/>
      <c r="AL17" s="641"/>
      <c r="AM17" s="641"/>
      <c r="AN17" s="641"/>
      <c r="AO17" s="641"/>
      <c r="AP17" s="641"/>
      <c r="AQ17" s="642"/>
      <c r="AR17" s="907"/>
      <c r="AS17" s="907"/>
      <c r="AT17" s="907"/>
      <c r="AU17" s="907"/>
      <c r="AV17" s="907"/>
      <c r="AW17" s="907"/>
      <c r="AX17" s="908"/>
    </row>
    <row r="18" spans="1:50" ht="24.75" customHeight="1" x14ac:dyDescent="0.15">
      <c r="A18" s="597"/>
      <c r="B18" s="598"/>
      <c r="C18" s="598"/>
      <c r="D18" s="598"/>
      <c r="E18" s="598"/>
      <c r="F18" s="599"/>
      <c r="G18" s="710"/>
      <c r="H18" s="711"/>
      <c r="I18" s="699" t="s">
        <v>20</v>
      </c>
      <c r="J18" s="700"/>
      <c r="K18" s="700"/>
      <c r="L18" s="700"/>
      <c r="M18" s="700"/>
      <c r="N18" s="700"/>
      <c r="O18" s="701"/>
      <c r="P18" s="858">
        <f>SUM(P13:V17)</f>
        <v>27</v>
      </c>
      <c r="Q18" s="859"/>
      <c r="R18" s="859"/>
      <c r="S18" s="859"/>
      <c r="T18" s="859"/>
      <c r="U18" s="859"/>
      <c r="V18" s="860"/>
      <c r="W18" s="858">
        <f>SUM(W13:AC17)</f>
        <v>24</v>
      </c>
      <c r="X18" s="859"/>
      <c r="Y18" s="859"/>
      <c r="Z18" s="859"/>
      <c r="AA18" s="859"/>
      <c r="AB18" s="859"/>
      <c r="AC18" s="860"/>
      <c r="AD18" s="858">
        <f>SUM(AD13:AJ17)</f>
        <v>23</v>
      </c>
      <c r="AE18" s="859"/>
      <c r="AF18" s="859"/>
      <c r="AG18" s="859"/>
      <c r="AH18" s="859"/>
      <c r="AI18" s="859"/>
      <c r="AJ18" s="860"/>
      <c r="AK18" s="858">
        <f>SUM(AK13:AQ17)</f>
        <v>19</v>
      </c>
      <c r="AL18" s="859"/>
      <c r="AM18" s="859"/>
      <c r="AN18" s="859"/>
      <c r="AO18" s="859"/>
      <c r="AP18" s="859"/>
      <c r="AQ18" s="860"/>
      <c r="AR18" s="858">
        <f>SUM(AR13:AX17)</f>
        <v>19</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26</v>
      </c>
      <c r="Q19" s="641"/>
      <c r="R19" s="641"/>
      <c r="S19" s="641"/>
      <c r="T19" s="641"/>
      <c r="U19" s="641"/>
      <c r="V19" s="642"/>
      <c r="W19" s="640">
        <v>22</v>
      </c>
      <c r="X19" s="641"/>
      <c r="Y19" s="641"/>
      <c r="Z19" s="641"/>
      <c r="AA19" s="641"/>
      <c r="AB19" s="641"/>
      <c r="AC19" s="642"/>
      <c r="AD19" s="640">
        <v>20</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0.96296296296296291</v>
      </c>
      <c r="Q20" s="301"/>
      <c r="R20" s="301"/>
      <c r="S20" s="301"/>
      <c r="T20" s="301"/>
      <c r="U20" s="301"/>
      <c r="V20" s="301"/>
      <c r="W20" s="301">
        <f t="shared" ref="W20" si="0">IF(W18=0, "-", SUM(W19)/W18)</f>
        <v>0.91666666666666663</v>
      </c>
      <c r="X20" s="301"/>
      <c r="Y20" s="301"/>
      <c r="Z20" s="301"/>
      <c r="AA20" s="301"/>
      <c r="AB20" s="301"/>
      <c r="AC20" s="301"/>
      <c r="AD20" s="301">
        <f t="shared" ref="AD20" si="1">IF(AD18=0, "-", SUM(AD19)/AD18)</f>
        <v>0.86956521739130432</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56"/>
      <c r="G21" s="299" t="s">
        <v>274</v>
      </c>
      <c r="H21" s="300"/>
      <c r="I21" s="300"/>
      <c r="J21" s="300"/>
      <c r="K21" s="300"/>
      <c r="L21" s="300"/>
      <c r="M21" s="300"/>
      <c r="N21" s="300"/>
      <c r="O21" s="300"/>
      <c r="P21" s="301">
        <f>IF(P19=0, "-", SUM(P19)/SUM(P13,P14))</f>
        <v>0.96296296296296291</v>
      </c>
      <c r="Q21" s="301"/>
      <c r="R21" s="301"/>
      <c r="S21" s="301"/>
      <c r="T21" s="301"/>
      <c r="U21" s="301"/>
      <c r="V21" s="301"/>
      <c r="W21" s="301">
        <f t="shared" ref="W21" si="2">IF(W19=0, "-", SUM(W19)/SUM(W13,W14))</f>
        <v>0.91666666666666663</v>
      </c>
      <c r="X21" s="301"/>
      <c r="Y21" s="301"/>
      <c r="Z21" s="301"/>
      <c r="AA21" s="301"/>
      <c r="AB21" s="301"/>
      <c r="AC21" s="301"/>
      <c r="AD21" s="301">
        <f t="shared" ref="AD21" si="3">IF(AD19=0, "-", SUM(AD19)/SUM(AD13,AD14))</f>
        <v>0.86956521739130432</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2" t="s">
        <v>625</v>
      </c>
      <c r="B22" s="963"/>
      <c r="C22" s="963"/>
      <c r="D22" s="963"/>
      <c r="E22" s="963"/>
      <c r="F22" s="964"/>
      <c r="G22" s="958" t="s">
        <v>254</v>
      </c>
      <c r="H22" s="207"/>
      <c r="I22" s="207"/>
      <c r="J22" s="207"/>
      <c r="K22" s="207"/>
      <c r="L22" s="207"/>
      <c r="M22" s="207"/>
      <c r="N22" s="207"/>
      <c r="O22" s="208"/>
      <c r="P22" s="923" t="s">
        <v>623</v>
      </c>
      <c r="Q22" s="207"/>
      <c r="R22" s="207"/>
      <c r="S22" s="207"/>
      <c r="T22" s="207"/>
      <c r="U22" s="207"/>
      <c r="V22" s="208"/>
      <c r="W22" s="923" t="s">
        <v>624</v>
      </c>
      <c r="X22" s="207"/>
      <c r="Y22" s="207"/>
      <c r="Z22" s="207"/>
      <c r="AA22" s="207"/>
      <c r="AB22" s="207"/>
      <c r="AC22" s="208"/>
      <c r="AD22" s="923" t="s">
        <v>253</v>
      </c>
      <c r="AE22" s="207"/>
      <c r="AF22" s="207"/>
      <c r="AG22" s="207"/>
      <c r="AH22" s="207"/>
      <c r="AI22" s="207"/>
      <c r="AJ22" s="207"/>
      <c r="AK22" s="207"/>
      <c r="AL22" s="207"/>
      <c r="AM22" s="207"/>
      <c r="AN22" s="207"/>
      <c r="AO22" s="207"/>
      <c r="AP22" s="207"/>
      <c r="AQ22" s="207"/>
      <c r="AR22" s="207"/>
      <c r="AS22" s="207"/>
      <c r="AT22" s="207"/>
      <c r="AU22" s="207"/>
      <c r="AV22" s="207"/>
      <c r="AW22" s="207"/>
      <c r="AX22" s="971"/>
    </row>
    <row r="23" spans="1:50" ht="25.5" customHeight="1" x14ac:dyDescent="0.15">
      <c r="A23" s="965"/>
      <c r="B23" s="966"/>
      <c r="C23" s="966"/>
      <c r="D23" s="966"/>
      <c r="E23" s="966"/>
      <c r="F23" s="967"/>
      <c r="G23" s="959" t="s">
        <v>637</v>
      </c>
      <c r="H23" s="960"/>
      <c r="I23" s="960"/>
      <c r="J23" s="960"/>
      <c r="K23" s="960"/>
      <c r="L23" s="960"/>
      <c r="M23" s="960"/>
      <c r="N23" s="960"/>
      <c r="O23" s="961"/>
      <c r="P23" s="909">
        <v>19</v>
      </c>
      <c r="Q23" s="910"/>
      <c r="R23" s="910"/>
      <c r="S23" s="910"/>
      <c r="T23" s="910"/>
      <c r="U23" s="910"/>
      <c r="V23" s="924"/>
      <c r="W23" s="909">
        <v>19</v>
      </c>
      <c r="X23" s="910"/>
      <c r="Y23" s="910"/>
      <c r="Z23" s="910"/>
      <c r="AA23" s="910"/>
      <c r="AB23" s="910"/>
      <c r="AC23" s="924"/>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25"/>
      <c r="H24" s="926"/>
      <c r="I24" s="926"/>
      <c r="J24" s="926"/>
      <c r="K24" s="926"/>
      <c r="L24" s="926"/>
      <c r="M24" s="926"/>
      <c r="N24" s="926"/>
      <c r="O24" s="927"/>
      <c r="P24" s="640"/>
      <c r="Q24" s="641"/>
      <c r="R24" s="641"/>
      <c r="S24" s="641"/>
      <c r="T24" s="641"/>
      <c r="U24" s="641"/>
      <c r="V24" s="642"/>
      <c r="W24" s="640"/>
      <c r="X24" s="641"/>
      <c r="Y24" s="641"/>
      <c r="Z24" s="641"/>
      <c r="AA24" s="641"/>
      <c r="AB24" s="641"/>
      <c r="AC24" s="642"/>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25"/>
      <c r="H25" s="926"/>
      <c r="I25" s="926"/>
      <c r="J25" s="926"/>
      <c r="K25" s="926"/>
      <c r="L25" s="926"/>
      <c r="M25" s="926"/>
      <c r="N25" s="926"/>
      <c r="O25" s="927"/>
      <c r="P25" s="640"/>
      <c r="Q25" s="641"/>
      <c r="R25" s="641"/>
      <c r="S25" s="641"/>
      <c r="T25" s="641"/>
      <c r="U25" s="641"/>
      <c r="V25" s="642"/>
      <c r="W25" s="640"/>
      <c r="X25" s="641"/>
      <c r="Y25" s="641"/>
      <c r="Z25" s="641"/>
      <c r="AA25" s="641"/>
      <c r="AB25" s="641"/>
      <c r="AC25" s="642"/>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25"/>
      <c r="H26" s="926"/>
      <c r="I26" s="926"/>
      <c r="J26" s="926"/>
      <c r="K26" s="926"/>
      <c r="L26" s="926"/>
      <c r="M26" s="926"/>
      <c r="N26" s="926"/>
      <c r="O26" s="927"/>
      <c r="P26" s="640"/>
      <c r="Q26" s="641"/>
      <c r="R26" s="641"/>
      <c r="S26" s="641"/>
      <c r="T26" s="641"/>
      <c r="U26" s="641"/>
      <c r="V26" s="642"/>
      <c r="W26" s="640"/>
      <c r="X26" s="641"/>
      <c r="Y26" s="641"/>
      <c r="Z26" s="641"/>
      <c r="AA26" s="641"/>
      <c r="AB26" s="641"/>
      <c r="AC26" s="642"/>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25"/>
      <c r="H27" s="926"/>
      <c r="I27" s="926"/>
      <c r="J27" s="926"/>
      <c r="K27" s="926"/>
      <c r="L27" s="926"/>
      <c r="M27" s="926"/>
      <c r="N27" s="926"/>
      <c r="O27" s="927"/>
      <c r="P27" s="640"/>
      <c r="Q27" s="641"/>
      <c r="R27" s="641"/>
      <c r="S27" s="641"/>
      <c r="T27" s="641"/>
      <c r="U27" s="641"/>
      <c r="V27" s="642"/>
      <c r="W27" s="640"/>
      <c r="X27" s="641"/>
      <c r="Y27" s="641"/>
      <c r="Z27" s="641"/>
      <c r="AA27" s="641"/>
      <c r="AB27" s="641"/>
      <c r="AC27" s="642"/>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28" t="s">
        <v>258</v>
      </c>
      <c r="H28" s="929"/>
      <c r="I28" s="929"/>
      <c r="J28" s="929"/>
      <c r="K28" s="929"/>
      <c r="L28" s="929"/>
      <c r="M28" s="929"/>
      <c r="N28" s="929"/>
      <c r="O28" s="930"/>
      <c r="P28" s="858">
        <f>P29-SUM(P23:P27)</f>
        <v>0</v>
      </c>
      <c r="Q28" s="859"/>
      <c r="R28" s="859"/>
      <c r="S28" s="859"/>
      <c r="T28" s="859"/>
      <c r="U28" s="859"/>
      <c r="V28" s="860"/>
      <c r="W28" s="858">
        <f>W29-SUM(W23:W27)</f>
        <v>0</v>
      </c>
      <c r="X28" s="859"/>
      <c r="Y28" s="859"/>
      <c r="Z28" s="859"/>
      <c r="AA28" s="859"/>
      <c r="AB28" s="859"/>
      <c r="AC28" s="860"/>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31" t="s">
        <v>255</v>
      </c>
      <c r="H29" s="932"/>
      <c r="I29" s="932"/>
      <c r="J29" s="932"/>
      <c r="K29" s="932"/>
      <c r="L29" s="932"/>
      <c r="M29" s="932"/>
      <c r="N29" s="932"/>
      <c r="O29" s="933"/>
      <c r="P29" s="640">
        <f>AK13</f>
        <v>19</v>
      </c>
      <c r="Q29" s="641"/>
      <c r="R29" s="641"/>
      <c r="S29" s="641"/>
      <c r="T29" s="641"/>
      <c r="U29" s="641"/>
      <c r="V29" s="642"/>
      <c r="W29" s="941">
        <f>AR13</f>
        <v>19</v>
      </c>
      <c r="X29" s="942"/>
      <c r="Y29" s="942"/>
      <c r="Z29" s="942"/>
      <c r="AA29" s="942"/>
      <c r="AB29" s="942"/>
      <c r="AC29" s="94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308</v>
      </c>
      <c r="AF30" s="839"/>
      <c r="AG30" s="839"/>
      <c r="AH30" s="840"/>
      <c r="AI30" s="904" t="s">
        <v>330</v>
      </c>
      <c r="AJ30" s="904"/>
      <c r="AK30" s="904"/>
      <c r="AL30" s="838"/>
      <c r="AM30" s="904" t="s">
        <v>427</v>
      </c>
      <c r="AN30" s="904"/>
      <c r="AO30" s="904"/>
      <c r="AP30" s="838"/>
      <c r="AQ30" s="750" t="s">
        <v>184</v>
      </c>
      <c r="AR30" s="751"/>
      <c r="AS30" s="751"/>
      <c r="AT30" s="752"/>
      <c r="AU30" s="757" t="s">
        <v>133</v>
      </c>
      <c r="AV30" s="757"/>
      <c r="AW30" s="757"/>
      <c r="AX30" s="906"/>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5"/>
      <c r="AJ31" s="905"/>
      <c r="AK31" s="905"/>
      <c r="AL31" s="392"/>
      <c r="AM31" s="905"/>
      <c r="AN31" s="905"/>
      <c r="AO31" s="905"/>
      <c r="AP31" s="392"/>
      <c r="AQ31" s="235" t="s">
        <v>634</v>
      </c>
      <c r="AR31" s="186"/>
      <c r="AS31" s="121" t="s">
        <v>185</v>
      </c>
      <c r="AT31" s="122"/>
      <c r="AU31" s="185" t="s">
        <v>634</v>
      </c>
      <c r="AV31" s="185"/>
      <c r="AW31" s="377" t="s">
        <v>175</v>
      </c>
      <c r="AX31" s="378"/>
    </row>
    <row r="32" spans="1:50" ht="23.25" customHeight="1" x14ac:dyDescent="0.15">
      <c r="A32" s="382"/>
      <c r="B32" s="380"/>
      <c r="C32" s="380"/>
      <c r="D32" s="380"/>
      <c r="E32" s="380"/>
      <c r="F32" s="381"/>
      <c r="G32" s="548" t="s">
        <v>638</v>
      </c>
      <c r="H32" s="549"/>
      <c r="I32" s="549"/>
      <c r="J32" s="549"/>
      <c r="K32" s="549"/>
      <c r="L32" s="549"/>
      <c r="M32" s="549"/>
      <c r="N32" s="549"/>
      <c r="O32" s="550"/>
      <c r="P32" s="93" t="s">
        <v>705</v>
      </c>
      <c r="Q32" s="93"/>
      <c r="R32" s="93"/>
      <c r="S32" s="93"/>
      <c r="T32" s="93"/>
      <c r="U32" s="93"/>
      <c r="V32" s="93"/>
      <c r="W32" s="93"/>
      <c r="X32" s="94"/>
      <c r="Y32" s="455" t="s">
        <v>12</v>
      </c>
      <c r="Z32" s="515"/>
      <c r="AA32" s="516"/>
      <c r="AB32" s="445" t="s">
        <v>639</v>
      </c>
      <c r="AC32" s="445"/>
      <c r="AD32" s="445"/>
      <c r="AE32" s="203">
        <v>6</v>
      </c>
      <c r="AF32" s="204"/>
      <c r="AG32" s="204"/>
      <c r="AH32" s="204"/>
      <c r="AI32" s="203">
        <v>6</v>
      </c>
      <c r="AJ32" s="204"/>
      <c r="AK32" s="204"/>
      <c r="AL32" s="204"/>
      <c r="AM32" s="203">
        <v>6</v>
      </c>
      <c r="AN32" s="204"/>
      <c r="AO32" s="204"/>
      <c r="AP32" s="204"/>
      <c r="AQ32" s="321" t="s">
        <v>634</v>
      </c>
      <c r="AR32" s="193"/>
      <c r="AS32" s="193"/>
      <c r="AT32" s="322"/>
      <c r="AU32" s="204" t="s">
        <v>634</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639</v>
      </c>
      <c r="AC33" s="507"/>
      <c r="AD33" s="507"/>
      <c r="AE33" s="203">
        <v>10</v>
      </c>
      <c r="AF33" s="204"/>
      <c r="AG33" s="204"/>
      <c r="AH33" s="204"/>
      <c r="AI33" s="203">
        <v>10</v>
      </c>
      <c r="AJ33" s="204"/>
      <c r="AK33" s="204"/>
      <c r="AL33" s="204"/>
      <c r="AM33" s="203">
        <v>10</v>
      </c>
      <c r="AN33" s="204"/>
      <c r="AO33" s="204"/>
      <c r="AP33" s="204"/>
      <c r="AQ33" s="321" t="s">
        <v>634</v>
      </c>
      <c r="AR33" s="193"/>
      <c r="AS33" s="193"/>
      <c r="AT33" s="322"/>
      <c r="AU33" s="204">
        <v>10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60</v>
      </c>
      <c r="AF34" s="204"/>
      <c r="AG34" s="204"/>
      <c r="AH34" s="204"/>
      <c r="AI34" s="203">
        <v>60</v>
      </c>
      <c r="AJ34" s="204"/>
      <c r="AK34" s="204"/>
      <c r="AL34" s="204"/>
      <c r="AM34" s="203">
        <v>60</v>
      </c>
      <c r="AN34" s="204"/>
      <c r="AO34" s="204"/>
      <c r="AP34" s="204"/>
      <c r="AQ34" s="321"/>
      <c r="AR34" s="193"/>
      <c r="AS34" s="193"/>
      <c r="AT34" s="322"/>
      <c r="AU34" s="204"/>
      <c r="AV34" s="204"/>
      <c r="AW34" s="204"/>
      <c r="AX34" s="206"/>
    </row>
    <row r="35" spans="1:51" ht="23.25" customHeight="1" x14ac:dyDescent="0.15">
      <c r="A35" s="213" t="s">
        <v>298</v>
      </c>
      <c r="B35" s="214"/>
      <c r="C35" s="214"/>
      <c r="D35" s="214"/>
      <c r="E35" s="214"/>
      <c r="F35" s="215"/>
      <c r="G35" s="219" t="s">
        <v>640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9"/>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9"/>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14" t="s">
        <v>133</v>
      </c>
      <c r="AV51" s="914"/>
      <c r="AW51" s="914"/>
      <c r="AX51" s="915"/>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14" t="s">
        <v>133</v>
      </c>
      <c r="AV58" s="914"/>
      <c r="AW58" s="914"/>
      <c r="AX58" s="915"/>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customHeight="1" thickBo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7"/>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3.25" customHeight="1" x14ac:dyDescent="0.15">
      <c r="A101" s="403"/>
      <c r="B101" s="404"/>
      <c r="C101" s="404"/>
      <c r="D101" s="404"/>
      <c r="E101" s="404"/>
      <c r="F101" s="405"/>
      <c r="G101" s="93" t="s">
        <v>641</v>
      </c>
      <c r="H101" s="93"/>
      <c r="I101" s="93"/>
      <c r="J101" s="93"/>
      <c r="K101" s="93"/>
      <c r="L101" s="93"/>
      <c r="M101" s="93"/>
      <c r="N101" s="93"/>
      <c r="O101" s="93"/>
      <c r="P101" s="93"/>
      <c r="Q101" s="93"/>
      <c r="R101" s="93"/>
      <c r="S101" s="93"/>
      <c r="T101" s="93"/>
      <c r="U101" s="93"/>
      <c r="V101" s="93"/>
      <c r="W101" s="93"/>
      <c r="X101" s="94"/>
      <c r="Y101" s="526" t="s">
        <v>54</v>
      </c>
      <c r="Z101" s="527"/>
      <c r="AA101" s="528"/>
      <c r="AB101" s="445" t="s">
        <v>642</v>
      </c>
      <c r="AC101" s="445"/>
      <c r="AD101" s="445"/>
      <c r="AE101" s="267">
        <v>3</v>
      </c>
      <c r="AF101" s="267"/>
      <c r="AG101" s="267"/>
      <c r="AH101" s="267"/>
      <c r="AI101" s="267">
        <v>3</v>
      </c>
      <c r="AJ101" s="267"/>
      <c r="AK101" s="267"/>
      <c r="AL101" s="267"/>
      <c r="AM101" s="267">
        <v>3</v>
      </c>
      <c r="AN101" s="267"/>
      <c r="AO101" s="267"/>
      <c r="AP101" s="267"/>
      <c r="AQ101" s="267" t="s">
        <v>681</v>
      </c>
      <c r="AR101" s="267"/>
      <c r="AS101" s="267"/>
      <c r="AT101" s="267"/>
      <c r="AU101" s="203" t="s">
        <v>681</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642</v>
      </c>
      <c r="AC102" s="445"/>
      <c r="AD102" s="445"/>
      <c r="AE102" s="267">
        <v>4</v>
      </c>
      <c r="AF102" s="267"/>
      <c r="AG102" s="267"/>
      <c r="AH102" s="267"/>
      <c r="AI102" s="267">
        <v>4</v>
      </c>
      <c r="AJ102" s="267"/>
      <c r="AK102" s="267"/>
      <c r="AL102" s="267"/>
      <c r="AM102" s="267">
        <v>4</v>
      </c>
      <c r="AN102" s="267"/>
      <c r="AO102" s="267"/>
      <c r="AP102" s="267"/>
      <c r="AQ102" s="267">
        <v>4</v>
      </c>
      <c r="AR102" s="267"/>
      <c r="AS102" s="267"/>
      <c r="AT102" s="267"/>
      <c r="AU102" s="210" t="s">
        <v>681</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4" t="s">
        <v>460</v>
      </c>
      <c r="AR115" s="575"/>
      <c r="AS115" s="575"/>
      <c r="AT115" s="575"/>
      <c r="AU115" s="575"/>
      <c r="AV115" s="575"/>
      <c r="AW115" s="575"/>
      <c r="AX115" s="576"/>
    </row>
    <row r="116" spans="1:51" ht="23.25" customHeight="1" x14ac:dyDescent="0.15">
      <c r="A116" s="420"/>
      <c r="B116" s="421"/>
      <c r="C116" s="421"/>
      <c r="D116" s="421"/>
      <c r="E116" s="421"/>
      <c r="F116" s="422"/>
      <c r="G116" s="372" t="s">
        <v>643</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644</v>
      </c>
      <c r="AC116" s="447"/>
      <c r="AD116" s="448"/>
      <c r="AE116" s="267">
        <v>8.6999999999999993</v>
      </c>
      <c r="AF116" s="267"/>
      <c r="AG116" s="267"/>
      <c r="AH116" s="267"/>
      <c r="AI116" s="267">
        <v>7.3</v>
      </c>
      <c r="AJ116" s="267"/>
      <c r="AK116" s="267"/>
      <c r="AL116" s="267"/>
      <c r="AM116" s="267">
        <v>6.6</v>
      </c>
      <c r="AN116" s="267"/>
      <c r="AO116" s="267"/>
      <c r="AP116" s="267"/>
      <c r="AQ116" s="203">
        <v>4.8</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645</v>
      </c>
      <c r="AC117" s="457"/>
      <c r="AD117" s="458"/>
      <c r="AE117" s="535" t="s">
        <v>646</v>
      </c>
      <c r="AF117" s="535"/>
      <c r="AG117" s="535"/>
      <c r="AH117" s="535"/>
      <c r="AI117" s="535" t="s">
        <v>647</v>
      </c>
      <c r="AJ117" s="535"/>
      <c r="AK117" s="535"/>
      <c r="AL117" s="535"/>
      <c r="AM117" s="535" t="s">
        <v>680</v>
      </c>
      <c r="AN117" s="535"/>
      <c r="AO117" s="535"/>
      <c r="AP117" s="535"/>
      <c r="AQ117" s="535" t="s">
        <v>682</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4" t="s">
        <v>460</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4" t="s">
        <v>460</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4" t="s">
        <v>460</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9"/>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20"/>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6"/>
      <c r="Z127" s="917"/>
      <c r="AA127" s="918"/>
      <c r="AB127" s="392" t="s">
        <v>11</v>
      </c>
      <c r="AC127" s="393"/>
      <c r="AD127" s="394"/>
      <c r="AE127" s="232" t="s">
        <v>308</v>
      </c>
      <c r="AF127" s="232"/>
      <c r="AG127" s="232"/>
      <c r="AH127" s="232"/>
      <c r="AI127" s="232" t="s">
        <v>330</v>
      </c>
      <c r="AJ127" s="232"/>
      <c r="AK127" s="232"/>
      <c r="AL127" s="232"/>
      <c r="AM127" s="232" t="s">
        <v>427</v>
      </c>
      <c r="AN127" s="232"/>
      <c r="AO127" s="232"/>
      <c r="AP127" s="232"/>
      <c r="AQ127" s="574" t="s">
        <v>460</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19.5" customHeight="1" x14ac:dyDescent="0.15">
      <c r="A130" s="174" t="s">
        <v>323</v>
      </c>
      <c r="B130" s="171"/>
      <c r="C130" s="170" t="s">
        <v>188</v>
      </c>
      <c r="D130" s="171"/>
      <c r="E130" s="155" t="s">
        <v>217</v>
      </c>
      <c r="F130" s="156"/>
      <c r="G130" s="157" t="s">
        <v>648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19.5" customHeight="1" x14ac:dyDescent="0.15">
      <c r="A131" s="175"/>
      <c r="B131" s="172"/>
      <c r="C131" s="166"/>
      <c r="D131" s="172"/>
      <c r="E131" s="160" t="s">
        <v>216</v>
      </c>
      <c r="F131" s="161"/>
      <c r="G131" s="98" t="s">
        <v>649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v>2</v>
      </c>
      <c r="AR133" s="185"/>
      <c r="AS133" s="121" t="s">
        <v>185</v>
      </c>
      <c r="AT133" s="122"/>
      <c r="AU133" s="186">
        <v>4</v>
      </c>
      <c r="AV133" s="186"/>
      <c r="AW133" s="121" t="s">
        <v>175</v>
      </c>
      <c r="AX133" s="181"/>
      <c r="AY133">
        <f>$AY$132</f>
        <v>1</v>
      </c>
    </row>
    <row r="134" spans="1:51" ht="39.75" customHeight="1" x14ac:dyDescent="0.15">
      <c r="A134" s="175"/>
      <c r="B134" s="172"/>
      <c r="C134" s="166"/>
      <c r="D134" s="172"/>
      <c r="E134" s="166"/>
      <c r="F134" s="167"/>
      <c r="G134" s="92" t="s">
        <v>650</v>
      </c>
      <c r="H134" s="93"/>
      <c r="I134" s="93"/>
      <c r="J134" s="93"/>
      <c r="K134" s="93"/>
      <c r="L134" s="93"/>
      <c r="M134" s="93"/>
      <c r="N134" s="93"/>
      <c r="O134" s="93"/>
      <c r="P134" s="93"/>
      <c r="Q134" s="93"/>
      <c r="R134" s="93"/>
      <c r="S134" s="93"/>
      <c r="T134" s="93"/>
      <c r="U134" s="93"/>
      <c r="V134" s="93"/>
      <c r="W134" s="93"/>
      <c r="X134" s="94"/>
      <c r="Y134" s="187" t="s">
        <v>199</v>
      </c>
      <c r="Z134" s="188"/>
      <c r="AA134" s="189"/>
      <c r="AB134" s="190" t="s">
        <v>651</v>
      </c>
      <c r="AC134" s="191"/>
      <c r="AD134" s="191"/>
      <c r="AE134" s="192">
        <v>96.3</v>
      </c>
      <c r="AF134" s="193"/>
      <c r="AG134" s="193"/>
      <c r="AH134" s="193"/>
      <c r="AI134" s="192">
        <v>96.3</v>
      </c>
      <c r="AJ134" s="193"/>
      <c r="AK134" s="193"/>
      <c r="AL134" s="193"/>
      <c r="AM134" s="192">
        <v>100</v>
      </c>
      <c r="AN134" s="193"/>
      <c r="AO134" s="193"/>
      <c r="AP134" s="193"/>
      <c r="AQ134" s="192" t="s">
        <v>634</v>
      </c>
      <c r="AR134" s="193"/>
      <c r="AS134" s="193"/>
      <c r="AT134" s="193"/>
      <c r="AU134" s="192" t="s">
        <v>634</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651</v>
      </c>
      <c r="AC135" s="199"/>
      <c r="AD135" s="199"/>
      <c r="AE135" s="192">
        <v>90</v>
      </c>
      <c r="AF135" s="193"/>
      <c r="AG135" s="193"/>
      <c r="AH135" s="193"/>
      <c r="AI135" s="192">
        <v>90</v>
      </c>
      <c r="AJ135" s="193"/>
      <c r="AK135" s="193"/>
      <c r="AL135" s="193"/>
      <c r="AM135" s="192">
        <v>90</v>
      </c>
      <c r="AN135" s="193"/>
      <c r="AO135" s="193"/>
      <c r="AP135" s="193"/>
      <c r="AQ135" s="192">
        <v>90</v>
      </c>
      <c r="AR135" s="193"/>
      <c r="AS135" s="193"/>
      <c r="AT135" s="193"/>
      <c r="AU135" s="192">
        <v>90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589</v>
      </c>
      <c r="D430" s="921"/>
      <c r="E430" s="160" t="s">
        <v>317</v>
      </c>
      <c r="F430" s="878"/>
      <c r="G430" s="879" t="s">
        <v>204</v>
      </c>
      <c r="H430" s="111"/>
      <c r="I430" s="111"/>
      <c r="J430" s="880"/>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320</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150.7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659</v>
      </c>
      <c r="AE702" s="327"/>
      <c r="AF702" s="327"/>
      <c r="AG702" s="364" t="s">
        <v>665</v>
      </c>
      <c r="AH702" s="365"/>
      <c r="AI702" s="365"/>
      <c r="AJ702" s="365"/>
      <c r="AK702" s="365"/>
      <c r="AL702" s="365"/>
      <c r="AM702" s="365"/>
      <c r="AN702" s="365"/>
      <c r="AO702" s="365"/>
      <c r="AP702" s="365"/>
      <c r="AQ702" s="365"/>
      <c r="AR702" s="365"/>
      <c r="AS702" s="365"/>
      <c r="AT702" s="365"/>
      <c r="AU702" s="365"/>
      <c r="AV702" s="365"/>
      <c r="AW702" s="365"/>
      <c r="AX702" s="366"/>
    </row>
    <row r="703" spans="1:51" ht="109.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659</v>
      </c>
      <c r="AE703" s="308"/>
      <c r="AF703" s="308"/>
      <c r="AG703" s="89" t="s">
        <v>666</v>
      </c>
      <c r="AH703" s="90"/>
      <c r="AI703" s="90"/>
      <c r="AJ703" s="90"/>
      <c r="AK703" s="90"/>
      <c r="AL703" s="90"/>
      <c r="AM703" s="90"/>
      <c r="AN703" s="90"/>
      <c r="AO703" s="90"/>
      <c r="AP703" s="90"/>
      <c r="AQ703" s="90"/>
      <c r="AR703" s="90"/>
      <c r="AS703" s="90"/>
      <c r="AT703" s="90"/>
      <c r="AU703" s="90"/>
      <c r="AV703" s="90"/>
      <c r="AW703" s="90"/>
      <c r="AX703" s="91"/>
    </row>
    <row r="704" spans="1:51" ht="98.2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659</v>
      </c>
      <c r="AE704" s="766"/>
      <c r="AF704" s="766"/>
      <c r="AG704" s="153" t="s">
        <v>667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659</v>
      </c>
      <c r="AE705" s="698"/>
      <c r="AF705" s="698"/>
      <c r="AG705" s="113" t="s">
        <v>668</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299</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661</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662</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663</v>
      </c>
      <c r="AE708" s="588"/>
      <c r="AF708" s="588"/>
      <c r="AG708" s="725" t="s">
        <v>634</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659</v>
      </c>
      <c r="AE709" s="308"/>
      <c r="AF709" s="308"/>
      <c r="AG709" s="89" t="s">
        <v>669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659</v>
      </c>
      <c r="AE710" s="308"/>
      <c r="AF710" s="308"/>
      <c r="AG710" s="89" t="s">
        <v>670</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659</v>
      </c>
      <c r="AE711" s="308"/>
      <c r="AF711" s="308"/>
      <c r="AG711" s="89" t="s">
        <v>671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663</v>
      </c>
      <c r="AE712" s="766"/>
      <c r="AF712" s="766"/>
      <c r="AG712" s="790" t="s">
        <v>634</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37" t="s">
        <v>268</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07" t="s">
        <v>663</v>
      </c>
      <c r="AE713" s="308"/>
      <c r="AF713" s="646"/>
      <c r="AG713" s="89" t="s">
        <v>634</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659</v>
      </c>
      <c r="AE714" s="788"/>
      <c r="AF714" s="789"/>
      <c r="AG714" s="719" t="s">
        <v>672</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664</v>
      </c>
      <c r="AE715" s="588"/>
      <c r="AF715" s="639"/>
      <c r="AG715" s="725" t="s">
        <v>673</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659</v>
      </c>
      <c r="AE716" s="610"/>
      <c r="AF716" s="610"/>
      <c r="AG716" s="89" t="s">
        <v>674</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659</v>
      </c>
      <c r="AE717" s="308"/>
      <c r="AF717" s="308"/>
      <c r="AG717" s="89" t="s">
        <v>675</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659</v>
      </c>
      <c r="AE718" s="308"/>
      <c r="AF718" s="308"/>
      <c r="AG718" s="115" t="s">
        <v>676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663</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hidden="1"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677</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678</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706</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135</v>
      </c>
      <c r="B731" s="657"/>
      <c r="C731" s="657"/>
      <c r="D731" s="657"/>
      <c r="E731" s="658"/>
      <c r="F731" s="712" t="s">
        <v>707</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708</v>
      </c>
      <c r="B733" s="657"/>
      <c r="C733" s="657"/>
      <c r="D733" s="657"/>
      <c r="E733" s="658"/>
      <c r="F733" s="620" t="s">
        <v>709</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80" t="s">
        <v>590</v>
      </c>
      <c r="B737" s="196"/>
      <c r="C737" s="196"/>
      <c r="D737" s="197"/>
      <c r="E737" s="944" t="s">
        <v>652</v>
      </c>
      <c r="F737" s="945"/>
      <c r="G737" s="945"/>
      <c r="H737" s="945"/>
      <c r="I737" s="945"/>
      <c r="J737" s="945"/>
      <c r="K737" s="945"/>
      <c r="L737" s="945"/>
      <c r="M737" s="945"/>
      <c r="N737" s="945"/>
      <c r="O737" s="945"/>
      <c r="P737" s="947"/>
      <c r="Q737" s="944"/>
      <c r="R737" s="945"/>
      <c r="S737" s="945"/>
      <c r="T737" s="945"/>
      <c r="U737" s="945"/>
      <c r="V737" s="945"/>
      <c r="W737" s="945"/>
      <c r="X737" s="945"/>
      <c r="Y737" s="945"/>
      <c r="Z737" s="945"/>
      <c r="AA737" s="945"/>
      <c r="AB737" s="947"/>
      <c r="AC737" s="944"/>
      <c r="AD737" s="945"/>
      <c r="AE737" s="945"/>
      <c r="AF737" s="945"/>
      <c r="AG737" s="945"/>
      <c r="AH737" s="945"/>
      <c r="AI737" s="945"/>
      <c r="AJ737" s="945"/>
      <c r="AK737" s="945"/>
      <c r="AL737" s="945"/>
      <c r="AM737" s="945"/>
      <c r="AN737" s="947"/>
      <c r="AO737" s="944"/>
      <c r="AP737" s="945"/>
      <c r="AQ737" s="945"/>
      <c r="AR737" s="945"/>
      <c r="AS737" s="945"/>
      <c r="AT737" s="945"/>
      <c r="AU737" s="945"/>
      <c r="AV737" s="945"/>
      <c r="AW737" s="945"/>
      <c r="AX737" s="946"/>
      <c r="AY737" s="82"/>
    </row>
    <row r="738" spans="1:51" ht="24.75" customHeight="1" x14ac:dyDescent="0.15">
      <c r="A738" s="346" t="s">
        <v>315</v>
      </c>
      <c r="B738" s="346"/>
      <c r="C738" s="346"/>
      <c r="D738" s="346"/>
      <c r="E738" s="944" t="s">
        <v>653</v>
      </c>
      <c r="F738" s="945"/>
      <c r="G738" s="945"/>
      <c r="H738" s="945"/>
      <c r="I738" s="945"/>
      <c r="J738" s="945"/>
      <c r="K738" s="945"/>
      <c r="L738" s="945"/>
      <c r="M738" s="945"/>
      <c r="N738" s="945"/>
      <c r="O738" s="945"/>
      <c r="P738" s="947"/>
      <c r="Q738" s="944"/>
      <c r="R738" s="945"/>
      <c r="S738" s="945"/>
      <c r="T738" s="945"/>
      <c r="U738" s="945"/>
      <c r="V738" s="945"/>
      <c r="W738" s="945"/>
      <c r="X738" s="945"/>
      <c r="Y738" s="945"/>
      <c r="Z738" s="945"/>
      <c r="AA738" s="945"/>
      <c r="AB738" s="947"/>
      <c r="AC738" s="944"/>
      <c r="AD738" s="945"/>
      <c r="AE738" s="945"/>
      <c r="AF738" s="945"/>
      <c r="AG738" s="945"/>
      <c r="AH738" s="945"/>
      <c r="AI738" s="945"/>
      <c r="AJ738" s="945"/>
      <c r="AK738" s="945"/>
      <c r="AL738" s="945"/>
      <c r="AM738" s="945"/>
      <c r="AN738" s="947"/>
      <c r="AO738" s="944"/>
      <c r="AP738" s="945"/>
      <c r="AQ738" s="945"/>
      <c r="AR738" s="945"/>
      <c r="AS738" s="945"/>
      <c r="AT738" s="945"/>
      <c r="AU738" s="945"/>
      <c r="AV738" s="945"/>
      <c r="AW738" s="945"/>
      <c r="AX738" s="946"/>
    </row>
    <row r="739" spans="1:51" ht="24.75" customHeight="1" x14ac:dyDescent="0.15">
      <c r="A739" s="346" t="s">
        <v>314</v>
      </c>
      <c r="B739" s="346"/>
      <c r="C739" s="346"/>
      <c r="D739" s="346"/>
      <c r="E739" s="944" t="s">
        <v>653</v>
      </c>
      <c r="F739" s="945"/>
      <c r="G739" s="945"/>
      <c r="H739" s="945"/>
      <c r="I739" s="945"/>
      <c r="J739" s="945"/>
      <c r="K739" s="945"/>
      <c r="L739" s="945"/>
      <c r="M739" s="945"/>
      <c r="N739" s="945"/>
      <c r="O739" s="945"/>
      <c r="P739" s="947"/>
      <c r="Q739" s="944"/>
      <c r="R739" s="945"/>
      <c r="S739" s="945"/>
      <c r="T739" s="945"/>
      <c r="U739" s="945"/>
      <c r="V739" s="945"/>
      <c r="W739" s="945"/>
      <c r="X739" s="945"/>
      <c r="Y739" s="945"/>
      <c r="Z739" s="945"/>
      <c r="AA739" s="945"/>
      <c r="AB739" s="947"/>
      <c r="AC739" s="944"/>
      <c r="AD739" s="945"/>
      <c r="AE739" s="945"/>
      <c r="AF739" s="945"/>
      <c r="AG739" s="945"/>
      <c r="AH739" s="945"/>
      <c r="AI739" s="945"/>
      <c r="AJ739" s="945"/>
      <c r="AK739" s="945"/>
      <c r="AL739" s="945"/>
      <c r="AM739" s="945"/>
      <c r="AN739" s="947"/>
      <c r="AO739" s="944"/>
      <c r="AP739" s="945"/>
      <c r="AQ739" s="945"/>
      <c r="AR739" s="945"/>
      <c r="AS739" s="945"/>
      <c r="AT739" s="945"/>
      <c r="AU739" s="945"/>
      <c r="AV739" s="945"/>
      <c r="AW739" s="945"/>
      <c r="AX739" s="946"/>
    </row>
    <row r="740" spans="1:51" ht="24.75" customHeight="1" x14ac:dyDescent="0.15">
      <c r="A740" s="346" t="s">
        <v>313</v>
      </c>
      <c r="B740" s="346"/>
      <c r="C740" s="346"/>
      <c r="D740" s="346"/>
      <c r="E740" s="944" t="s">
        <v>654</v>
      </c>
      <c r="F740" s="945"/>
      <c r="G740" s="945"/>
      <c r="H740" s="945"/>
      <c r="I740" s="945"/>
      <c r="J740" s="945"/>
      <c r="K740" s="945"/>
      <c r="L740" s="945"/>
      <c r="M740" s="945"/>
      <c r="N740" s="945"/>
      <c r="O740" s="945"/>
      <c r="P740" s="947"/>
      <c r="Q740" s="944"/>
      <c r="R740" s="945"/>
      <c r="S740" s="945"/>
      <c r="T740" s="945"/>
      <c r="U740" s="945"/>
      <c r="V740" s="945"/>
      <c r="W740" s="945"/>
      <c r="X740" s="945"/>
      <c r="Y740" s="945"/>
      <c r="Z740" s="945"/>
      <c r="AA740" s="945"/>
      <c r="AB740" s="947"/>
      <c r="AC740" s="944"/>
      <c r="AD740" s="945"/>
      <c r="AE740" s="945"/>
      <c r="AF740" s="945"/>
      <c r="AG740" s="945"/>
      <c r="AH740" s="945"/>
      <c r="AI740" s="945"/>
      <c r="AJ740" s="945"/>
      <c r="AK740" s="945"/>
      <c r="AL740" s="945"/>
      <c r="AM740" s="945"/>
      <c r="AN740" s="947"/>
      <c r="AO740" s="944"/>
      <c r="AP740" s="945"/>
      <c r="AQ740" s="945"/>
      <c r="AR740" s="945"/>
      <c r="AS740" s="945"/>
      <c r="AT740" s="945"/>
      <c r="AU740" s="945"/>
      <c r="AV740" s="945"/>
      <c r="AW740" s="945"/>
      <c r="AX740" s="946"/>
    </row>
    <row r="741" spans="1:51" ht="24.75" customHeight="1" x14ac:dyDescent="0.15">
      <c r="A741" s="346" t="s">
        <v>312</v>
      </c>
      <c r="B741" s="346"/>
      <c r="C741" s="346"/>
      <c r="D741" s="346"/>
      <c r="E741" s="944" t="s">
        <v>655</v>
      </c>
      <c r="F741" s="945"/>
      <c r="G741" s="945"/>
      <c r="H741" s="945"/>
      <c r="I741" s="945"/>
      <c r="J741" s="945"/>
      <c r="K741" s="945"/>
      <c r="L741" s="945"/>
      <c r="M741" s="945"/>
      <c r="N741" s="945"/>
      <c r="O741" s="945"/>
      <c r="P741" s="947"/>
      <c r="Q741" s="944"/>
      <c r="R741" s="945"/>
      <c r="S741" s="945"/>
      <c r="T741" s="945"/>
      <c r="U741" s="945"/>
      <c r="V741" s="945"/>
      <c r="W741" s="945"/>
      <c r="X741" s="945"/>
      <c r="Y741" s="945"/>
      <c r="Z741" s="945"/>
      <c r="AA741" s="945"/>
      <c r="AB741" s="947"/>
      <c r="AC741" s="944"/>
      <c r="AD741" s="945"/>
      <c r="AE741" s="945"/>
      <c r="AF741" s="945"/>
      <c r="AG741" s="945"/>
      <c r="AH741" s="945"/>
      <c r="AI741" s="945"/>
      <c r="AJ741" s="945"/>
      <c r="AK741" s="945"/>
      <c r="AL741" s="945"/>
      <c r="AM741" s="945"/>
      <c r="AN741" s="947"/>
      <c r="AO741" s="944"/>
      <c r="AP741" s="945"/>
      <c r="AQ741" s="945"/>
      <c r="AR741" s="945"/>
      <c r="AS741" s="945"/>
      <c r="AT741" s="945"/>
      <c r="AU741" s="945"/>
      <c r="AV741" s="945"/>
      <c r="AW741" s="945"/>
      <c r="AX741" s="946"/>
    </row>
    <row r="742" spans="1:51" ht="24.75" customHeight="1" x14ac:dyDescent="0.15">
      <c r="A742" s="346" t="s">
        <v>311</v>
      </c>
      <c r="B742" s="346"/>
      <c r="C742" s="346"/>
      <c r="D742" s="346"/>
      <c r="E742" s="944" t="s">
        <v>656</v>
      </c>
      <c r="F742" s="945"/>
      <c r="G742" s="945"/>
      <c r="H742" s="945"/>
      <c r="I742" s="945"/>
      <c r="J742" s="945"/>
      <c r="K742" s="945"/>
      <c r="L742" s="945"/>
      <c r="M742" s="945"/>
      <c r="N742" s="945"/>
      <c r="O742" s="945"/>
      <c r="P742" s="947"/>
      <c r="Q742" s="944"/>
      <c r="R742" s="945"/>
      <c r="S742" s="945"/>
      <c r="T742" s="945"/>
      <c r="U742" s="945"/>
      <c r="V742" s="945"/>
      <c r="W742" s="945"/>
      <c r="X742" s="945"/>
      <c r="Y742" s="945"/>
      <c r="Z742" s="945"/>
      <c r="AA742" s="945"/>
      <c r="AB742" s="947"/>
      <c r="AC742" s="944"/>
      <c r="AD742" s="945"/>
      <c r="AE742" s="945"/>
      <c r="AF742" s="945"/>
      <c r="AG742" s="945"/>
      <c r="AH742" s="945"/>
      <c r="AI742" s="945"/>
      <c r="AJ742" s="945"/>
      <c r="AK742" s="945"/>
      <c r="AL742" s="945"/>
      <c r="AM742" s="945"/>
      <c r="AN742" s="947"/>
      <c r="AO742" s="944"/>
      <c r="AP742" s="945"/>
      <c r="AQ742" s="945"/>
      <c r="AR742" s="945"/>
      <c r="AS742" s="945"/>
      <c r="AT742" s="945"/>
      <c r="AU742" s="945"/>
      <c r="AV742" s="945"/>
      <c r="AW742" s="945"/>
      <c r="AX742" s="946"/>
    </row>
    <row r="743" spans="1:51" ht="24.75" customHeight="1" x14ac:dyDescent="0.15">
      <c r="A743" s="346" t="s">
        <v>310</v>
      </c>
      <c r="B743" s="346"/>
      <c r="C743" s="346"/>
      <c r="D743" s="346"/>
      <c r="E743" s="944" t="s">
        <v>657</v>
      </c>
      <c r="F743" s="945"/>
      <c r="G743" s="945"/>
      <c r="H743" s="945"/>
      <c r="I743" s="945"/>
      <c r="J743" s="945"/>
      <c r="K743" s="945"/>
      <c r="L743" s="945"/>
      <c r="M743" s="945"/>
      <c r="N743" s="945"/>
      <c r="O743" s="945"/>
      <c r="P743" s="947"/>
      <c r="Q743" s="944"/>
      <c r="R743" s="945"/>
      <c r="S743" s="945"/>
      <c r="T743" s="945"/>
      <c r="U743" s="945"/>
      <c r="V743" s="945"/>
      <c r="W743" s="945"/>
      <c r="X743" s="945"/>
      <c r="Y743" s="945"/>
      <c r="Z743" s="945"/>
      <c r="AA743" s="945"/>
      <c r="AB743" s="947"/>
      <c r="AC743" s="944"/>
      <c r="AD743" s="945"/>
      <c r="AE743" s="945"/>
      <c r="AF743" s="945"/>
      <c r="AG743" s="945"/>
      <c r="AH743" s="945"/>
      <c r="AI743" s="945"/>
      <c r="AJ743" s="945"/>
      <c r="AK743" s="945"/>
      <c r="AL743" s="945"/>
      <c r="AM743" s="945"/>
      <c r="AN743" s="947"/>
      <c r="AO743" s="944"/>
      <c r="AP743" s="945"/>
      <c r="AQ743" s="945"/>
      <c r="AR743" s="945"/>
      <c r="AS743" s="945"/>
      <c r="AT743" s="945"/>
      <c r="AU743" s="945"/>
      <c r="AV743" s="945"/>
      <c r="AW743" s="945"/>
      <c r="AX743" s="946"/>
    </row>
    <row r="744" spans="1:51" ht="24.75" customHeight="1" x14ac:dyDescent="0.15">
      <c r="A744" s="346" t="s">
        <v>309</v>
      </c>
      <c r="B744" s="346"/>
      <c r="C744" s="346"/>
      <c r="D744" s="346"/>
      <c r="E744" s="944" t="s">
        <v>658</v>
      </c>
      <c r="F744" s="945"/>
      <c r="G744" s="945"/>
      <c r="H744" s="945"/>
      <c r="I744" s="945"/>
      <c r="J744" s="945"/>
      <c r="K744" s="945"/>
      <c r="L744" s="945"/>
      <c r="M744" s="945"/>
      <c r="N744" s="945"/>
      <c r="O744" s="945"/>
      <c r="P744" s="947"/>
      <c r="Q744" s="944"/>
      <c r="R744" s="945"/>
      <c r="S744" s="945"/>
      <c r="T744" s="945"/>
      <c r="U744" s="945"/>
      <c r="V744" s="945"/>
      <c r="W744" s="945"/>
      <c r="X744" s="945"/>
      <c r="Y744" s="945"/>
      <c r="Z744" s="945"/>
      <c r="AA744" s="945"/>
      <c r="AB744" s="947"/>
      <c r="AC744" s="944"/>
      <c r="AD744" s="945"/>
      <c r="AE744" s="945"/>
      <c r="AF744" s="945"/>
      <c r="AG744" s="945"/>
      <c r="AH744" s="945"/>
      <c r="AI744" s="945"/>
      <c r="AJ744" s="945"/>
      <c r="AK744" s="945"/>
      <c r="AL744" s="945"/>
      <c r="AM744" s="945"/>
      <c r="AN744" s="947"/>
      <c r="AO744" s="944"/>
      <c r="AP744" s="945"/>
      <c r="AQ744" s="945"/>
      <c r="AR744" s="945"/>
      <c r="AS744" s="945"/>
      <c r="AT744" s="945"/>
      <c r="AU744" s="945"/>
      <c r="AV744" s="945"/>
      <c r="AW744" s="945"/>
      <c r="AX744" s="946"/>
    </row>
    <row r="745" spans="1:51" ht="24.75" customHeight="1" x14ac:dyDescent="0.15">
      <c r="A745" s="346" t="s">
        <v>308</v>
      </c>
      <c r="B745" s="346"/>
      <c r="C745" s="346"/>
      <c r="D745" s="346"/>
      <c r="E745" s="981" t="s">
        <v>654</v>
      </c>
      <c r="F745" s="982"/>
      <c r="G745" s="982"/>
      <c r="H745" s="982"/>
      <c r="I745" s="982"/>
      <c r="J745" s="982"/>
      <c r="K745" s="982"/>
      <c r="L745" s="982"/>
      <c r="M745" s="982"/>
      <c r="N745" s="982"/>
      <c r="O745" s="982"/>
      <c r="P745" s="983"/>
      <c r="Q745" s="981"/>
      <c r="R745" s="982"/>
      <c r="S745" s="982"/>
      <c r="T745" s="982"/>
      <c r="U745" s="982"/>
      <c r="V745" s="982"/>
      <c r="W745" s="982"/>
      <c r="X745" s="982"/>
      <c r="Y745" s="982"/>
      <c r="Z745" s="982"/>
      <c r="AA745" s="982"/>
      <c r="AB745" s="983"/>
      <c r="AC745" s="981"/>
      <c r="AD745" s="982"/>
      <c r="AE745" s="982"/>
      <c r="AF745" s="982"/>
      <c r="AG745" s="982"/>
      <c r="AH745" s="982"/>
      <c r="AI745" s="982"/>
      <c r="AJ745" s="982"/>
      <c r="AK745" s="982"/>
      <c r="AL745" s="982"/>
      <c r="AM745" s="982"/>
      <c r="AN745" s="983"/>
      <c r="AO745" s="944"/>
      <c r="AP745" s="945"/>
      <c r="AQ745" s="945"/>
      <c r="AR745" s="945"/>
      <c r="AS745" s="945"/>
      <c r="AT745" s="945"/>
      <c r="AU745" s="945"/>
      <c r="AV745" s="945"/>
      <c r="AW745" s="945"/>
      <c r="AX745" s="946"/>
    </row>
    <row r="746" spans="1:51" ht="24.75" customHeight="1" x14ac:dyDescent="0.15">
      <c r="A746" s="346" t="s">
        <v>463</v>
      </c>
      <c r="B746" s="346"/>
      <c r="C746" s="346"/>
      <c r="D746" s="346"/>
      <c r="E746" s="950" t="s">
        <v>628</v>
      </c>
      <c r="F746" s="948"/>
      <c r="G746" s="948"/>
      <c r="H746" s="85" t="str">
        <f>IF(E746="","","-")</f>
        <v>-</v>
      </c>
      <c r="I746" s="948"/>
      <c r="J746" s="948"/>
      <c r="K746" s="85" t="str">
        <f>IF(I746="","","-")</f>
        <v/>
      </c>
      <c r="L746" s="949">
        <v>418</v>
      </c>
      <c r="M746" s="949"/>
      <c r="N746" s="85" t="str">
        <f>IF(O746="","","-")</f>
        <v/>
      </c>
      <c r="O746" s="951"/>
      <c r="P746" s="952"/>
      <c r="Q746" s="950"/>
      <c r="R746" s="948"/>
      <c r="S746" s="948"/>
      <c r="T746" s="85" t="str">
        <f>IF(Q746="","","-")</f>
        <v/>
      </c>
      <c r="U746" s="948"/>
      <c r="V746" s="948"/>
      <c r="W746" s="85" t="str">
        <f>IF(U746="","","-")</f>
        <v/>
      </c>
      <c r="X746" s="949"/>
      <c r="Y746" s="949"/>
      <c r="Z746" s="85" t="str">
        <f>IF(AA746="","","-")</f>
        <v/>
      </c>
      <c r="AA746" s="951"/>
      <c r="AB746" s="952"/>
      <c r="AC746" s="950"/>
      <c r="AD746" s="948"/>
      <c r="AE746" s="948"/>
      <c r="AF746" s="85" t="str">
        <f>IF(AC746="","","-")</f>
        <v/>
      </c>
      <c r="AG746" s="948"/>
      <c r="AH746" s="948"/>
      <c r="AI746" s="85" t="str">
        <f>IF(AG746="","","-")</f>
        <v/>
      </c>
      <c r="AJ746" s="949"/>
      <c r="AK746" s="949"/>
      <c r="AL746" s="85" t="str">
        <f>IF(AM746="","","-")</f>
        <v/>
      </c>
      <c r="AM746" s="951"/>
      <c r="AN746" s="952"/>
      <c r="AO746" s="950"/>
      <c r="AP746" s="948"/>
      <c r="AQ746" s="85" t="str">
        <f>IF(AO746="","","-")</f>
        <v/>
      </c>
      <c r="AR746" s="948"/>
      <c r="AS746" s="948"/>
      <c r="AT746" s="85" t="str">
        <f>IF(AR746="","","-")</f>
        <v/>
      </c>
      <c r="AU746" s="949"/>
      <c r="AV746" s="949"/>
      <c r="AW746" s="85" t="str">
        <f>IF(AX746="","","-")</f>
        <v/>
      </c>
      <c r="AX746" s="88"/>
    </row>
    <row r="747" spans="1:51" ht="24.75" customHeight="1" x14ac:dyDescent="0.15">
      <c r="A747" s="346" t="s">
        <v>427</v>
      </c>
      <c r="B747" s="346"/>
      <c r="C747" s="346"/>
      <c r="D747" s="346"/>
      <c r="E747" s="950"/>
      <c r="F747" s="948"/>
      <c r="G747" s="948"/>
      <c r="H747" s="85" t="str">
        <f>IF(E747="","","-")</f>
        <v/>
      </c>
      <c r="I747" s="948"/>
      <c r="J747" s="948"/>
      <c r="K747" s="85" t="str">
        <f>IF(I747="","","-")</f>
        <v/>
      </c>
      <c r="L747" s="949"/>
      <c r="M747" s="949"/>
      <c r="N747" s="85" t="str">
        <f>IF(O747="","","-")</f>
        <v/>
      </c>
      <c r="O747" s="951"/>
      <c r="P747" s="952"/>
      <c r="Q747" s="950"/>
      <c r="R747" s="948"/>
      <c r="S747" s="948"/>
      <c r="T747" s="85" t="str">
        <f>IF(Q747="","","-")</f>
        <v/>
      </c>
      <c r="U747" s="948"/>
      <c r="V747" s="948"/>
      <c r="W747" s="85" t="str">
        <f>IF(U747="","","-")</f>
        <v/>
      </c>
      <c r="X747" s="949"/>
      <c r="Y747" s="949"/>
      <c r="Z747" s="85" t="str">
        <f>IF(AA747="","","-")</f>
        <v/>
      </c>
      <c r="AA747" s="951"/>
      <c r="AB747" s="952"/>
      <c r="AC747" s="950"/>
      <c r="AD747" s="948"/>
      <c r="AE747" s="948"/>
      <c r="AF747" s="85" t="str">
        <f>IF(AC747="","","-")</f>
        <v/>
      </c>
      <c r="AG747" s="948"/>
      <c r="AH747" s="948"/>
      <c r="AI747" s="85" t="str">
        <f>IF(AG747="","","-")</f>
        <v/>
      </c>
      <c r="AJ747" s="949"/>
      <c r="AK747" s="949"/>
      <c r="AL747" s="85" t="str">
        <f>IF(AM747="","","-")</f>
        <v/>
      </c>
      <c r="AM747" s="951"/>
      <c r="AN747" s="952"/>
      <c r="AO747" s="950"/>
      <c r="AP747" s="948"/>
      <c r="AQ747" s="85" t="str">
        <f>IF(AO747="","","-")</f>
        <v/>
      </c>
      <c r="AR747" s="948"/>
      <c r="AS747" s="948"/>
      <c r="AT747" s="85" t="str">
        <f>IF(AR747="","","-")</f>
        <v/>
      </c>
      <c r="AU747" s="949"/>
      <c r="AV747" s="949"/>
      <c r="AW747" s="85" t="str">
        <f>IF(AX747="","","-")</f>
        <v/>
      </c>
      <c r="AX747" s="88"/>
    </row>
    <row r="748" spans="1:51" ht="28.35" customHeight="1" x14ac:dyDescent="0.15">
      <c r="A748" s="597" t="s">
        <v>302</v>
      </c>
      <c r="B748" s="598"/>
      <c r="C748" s="598"/>
      <c r="D748" s="598"/>
      <c r="E748" s="598"/>
      <c r="F748" s="599"/>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304</v>
      </c>
      <c r="B787" s="612"/>
      <c r="C787" s="612"/>
      <c r="D787" s="612"/>
      <c r="E787" s="612"/>
      <c r="F787" s="613"/>
      <c r="G787" s="578" t="s">
        <v>697</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687</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696</v>
      </c>
      <c r="H789" s="654"/>
      <c r="I789" s="654"/>
      <c r="J789" s="654"/>
      <c r="K789" s="655"/>
      <c r="L789" s="647" t="s">
        <v>695</v>
      </c>
      <c r="M789" s="648"/>
      <c r="N789" s="648"/>
      <c r="O789" s="648"/>
      <c r="P789" s="648"/>
      <c r="Q789" s="648"/>
      <c r="R789" s="648"/>
      <c r="S789" s="648"/>
      <c r="T789" s="648"/>
      <c r="U789" s="648"/>
      <c r="V789" s="648"/>
      <c r="W789" s="648"/>
      <c r="X789" s="649"/>
      <c r="Y789" s="367">
        <v>0.4</v>
      </c>
      <c r="Z789" s="368"/>
      <c r="AA789" s="368"/>
      <c r="AB789" s="785"/>
      <c r="AC789" s="653" t="s">
        <v>688</v>
      </c>
      <c r="AD789" s="654"/>
      <c r="AE789" s="654"/>
      <c r="AF789" s="654"/>
      <c r="AG789" s="655"/>
      <c r="AH789" s="647" t="s">
        <v>685</v>
      </c>
      <c r="AI789" s="648"/>
      <c r="AJ789" s="648"/>
      <c r="AK789" s="648"/>
      <c r="AL789" s="648"/>
      <c r="AM789" s="648"/>
      <c r="AN789" s="648"/>
      <c r="AO789" s="648"/>
      <c r="AP789" s="648"/>
      <c r="AQ789" s="648"/>
      <c r="AR789" s="648"/>
      <c r="AS789" s="648"/>
      <c r="AT789" s="649"/>
      <c r="AU789" s="367">
        <v>9</v>
      </c>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0.4</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9</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689</v>
      </c>
      <c r="D845" s="328"/>
      <c r="E845" s="328"/>
      <c r="F845" s="328"/>
      <c r="G845" s="328"/>
      <c r="H845" s="328"/>
      <c r="I845" s="328"/>
      <c r="J845" s="329">
        <v>8010401021636</v>
      </c>
      <c r="K845" s="330"/>
      <c r="L845" s="330"/>
      <c r="M845" s="330"/>
      <c r="N845" s="330"/>
      <c r="O845" s="330"/>
      <c r="P845" s="344" t="s">
        <v>692</v>
      </c>
      <c r="Q845" s="331"/>
      <c r="R845" s="331"/>
      <c r="S845" s="331"/>
      <c r="T845" s="331"/>
      <c r="U845" s="331"/>
      <c r="V845" s="331"/>
      <c r="W845" s="331"/>
      <c r="X845" s="331"/>
      <c r="Y845" s="332">
        <v>0.37</v>
      </c>
      <c r="Z845" s="333"/>
      <c r="AA845" s="333"/>
      <c r="AB845" s="334"/>
      <c r="AC845" s="335" t="s">
        <v>296</v>
      </c>
      <c r="AD845" s="336"/>
      <c r="AE845" s="336"/>
      <c r="AF845" s="336"/>
      <c r="AG845" s="336"/>
      <c r="AH845" s="351" t="s">
        <v>691</v>
      </c>
      <c r="AI845" s="352"/>
      <c r="AJ845" s="352"/>
      <c r="AK845" s="352"/>
      <c r="AL845" s="351" t="s">
        <v>691</v>
      </c>
      <c r="AM845" s="352"/>
      <c r="AN845" s="352"/>
      <c r="AO845" s="352"/>
      <c r="AP845" s="342"/>
      <c r="AQ845" s="342"/>
      <c r="AR845" s="342"/>
      <c r="AS845" s="342"/>
      <c r="AT845" s="342"/>
      <c r="AU845" s="342"/>
      <c r="AV845" s="342"/>
      <c r="AW845" s="342"/>
      <c r="AX845" s="342"/>
    </row>
    <row r="846" spans="1:51" ht="30" customHeight="1" x14ac:dyDescent="0.15">
      <c r="A846" s="355">
        <v>2</v>
      </c>
      <c r="B846" s="355">
        <v>1</v>
      </c>
      <c r="C846" s="343" t="s">
        <v>689</v>
      </c>
      <c r="D846" s="328"/>
      <c r="E846" s="328"/>
      <c r="F846" s="328"/>
      <c r="G846" s="328"/>
      <c r="H846" s="328"/>
      <c r="I846" s="328"/>
      <c r="J846" s="329">
        <v>8010401021636</v>
      </c>
      <c r="K846" s="330"/>
      <c r="L846" s="330"/>
      <c r="M846" s="330"/>
      <c r="N846" s="330"/>
      <c r="O846" s="330"/>
      <c r="P846" s="344" t="s">
        <v>693</v>
      </c>
      <c r="Q846" s="331"/>
      <c r="R846" s="331"/>
      <c r="S846" s="331"/>
      <c r="T846" s="331"/>
      <c r="U846" s="331"/>
      <c r="V846" s="331"/>
      <c r="W846" s="331"/>
      <c r="X846" s="331"/>
      <c r="Y846" s="332">
        <v>0.21</v>
      </c>
      <c r="Z846" s="333"/>
      <c r="AA846" s="333"/>
      <c r="AB846" s="334"/>
      <c r="AC846" s="335" t="s">
        <v>296</v>
      </c>
      <c r="AD846" s="336"/>
      <c r="AE846" s="336"/>
      <c r="AF846" s="336"/>
      <c r="AG846" s="336"/>
      <c r="AH846" s="351" t="s">
        <v>691</v>
      </c>
      <c r="AI846" s="352"/>
      <c r="AJ846" s="352"/>
      <c r="AK846" s="352"/>
      <c r="AL846" s="351" t="s">
        <v>691</v>
      </c>
      <c r="AM846" s="352"/>
      <c r="AN846" s="352"/>
      <c r="AO846" s="352"/>
      <c r="AP846" s="342"/>
      <c r="AQ846" s="342"/>
      <c r="AR846" s="342"/>
      <c r="AS846" s="342"/>
      <c r="AT846" s="342"/>
      <c r="AU846" s="342"/>
      <c r="AV846" s="342"/>
      <c r="AW846" s="342"/>
      <c r="AX846" s="342"/>
      <c r="AY846">
        <f>COUNTA($C$846)</f>
        <v>1</v>
      </c>
    </row>
    <row r="847" spans="1:51" ht="30" customHeight="1" x14ac:dyDescent="0.15">
      <c r="A847" s="355">
        <v>3</v>
      </c>
      <c r="B847" s="355">
        <v>1</v>
      </c>
      <c r="C847" s="343" t="s">
        <v>690</v>
      </c>
      <c r="D847" s="328"/>
      <c r="E847" s="328"/>
      <c r="F847" s="328"/>
      <c r="G847" s="328"/>
      <c r="H847" s="328"/>
      <c r="I847" s="328"/>
      <c r="J847" s="329">
        <v>9010001002168</v>
      </c>
      <c r="K847" s="330"/>
      <c r="L847" s="330"/>
      <c r="M847" s="330"/>
      <c r="N847" s="330"/>
      <c r="O847" s="330"/>
      <c r="P847" s="344" t="s">
        <v>694</v>
      </c>
      <c r="Q847" s="331"/>
      <c r="R847" s="331"/>
      <c r="S847" s="331"/>
      <c r="T847" s="331"/>
      <c r="U847" s="331"/>
      <c r="V847" s="331"/>
      <c r="W847" s="331"/>
      <c r="X847" s="331"/>
      <c r="Y847" s="332">
        <v>0.19</v>
      </c>
      <c r="Z847" s="333"/>
      <c r="AA847" s="333"/>
      <c r="AB847" s="334"/>
      <c r="AC847" s="335" t="s">
        <v>296</v>
      </c>
      <c r="AD847" s="336"/>
      <c r="AE847" s="336"/>
      <c r="AF847" s="336"/>
      <c r="AG847" s="336"/>
      <c r="AH847" s="351" t="s">
        <v>691</v>
      </c>
      <c r="AI847" s="352"/>
      <c r="AJ847" s="352"/>
      <c r="AK847" s="352"/>
      <c r="AL847" s="351" t="s">
        <v>691</v>
      </c>
      <c r="AM847" s="352"/>
      <c r="AN847" s="352"/>
      <c r="AO847" s="352"/>
      <c r="AP847" s="342"/>
      <c r="AQ847" s="342"/>
      <c r="AR847" s="342"/>
      <c r="AS847" s="342"/>
      <c r="AT847" s="342"/>
      <c r="AU847" s="342"/>
      <c r="AV847" s="342"/>
      <c r="AW847" s="342"/>
      <c r="AX847" s="342"/>
      <c r="AY847">
        <f>COUNTA($C$847)</f>
        <v>1</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686</v>
      </c>
      <c r="D878" s="328"/>
      <c r="E878" s="328"/>
      <c r="F878" s="328"/>
      <c r="G878" s="328"/>
      <c r="H878" s="328"/>
      <c r="I878" s="328"/>
      <c r="J878" s="329">
        <v>1010005002873</v>
      </c>
      <c r="K878" s="330"/>
      <c r="L878" s="330"/>
      <c r="M878" s="330"/>
      <c r="N878" s="330"/>
      <c r="O878" s="330"/>
      <c r="P878" s="344" t="s">
        <v>685</v>
      </c>
      <c r="Q878" s="331"/>
      <c r="R878" s="331"/>
      <c r="S878" s="331"/>
      <c r="T878" s="331"/>
      <c r="U878" s="331"/>
      <c r="V878" s="331"/>
      <c r="W878" s="331"/>
      <c r="X878" s="331"/>
      <c r="Y878" s="332">
        <v>9</v>
      </c>
      <c r="Z878" s="333"/>
      <c r="AA878" s="333"/>
      <c r="AB878" s="334"/>
      <c r="AC878" s="335" t="s">
        <v>294</v>
      </c>
      <c r="AD878" s="336"/>
      <c r="AE878" s="336"/>
      <c r="AF878" s="336"/>
      <c r="AG878" s="336"/>
      <c r="AH878" s="351">
        <v>1</v>
      </c>
      <c r="AI878" s="352"/>
      <c r="AJ878" s="352"/>
      <c r="AK878" s="352"/>
      <c r="AL878" s="339">
        <v>100</v>
      </c>
      <c r="AM878" s="340"/>
      <c r="AN878" s="340"/>
      <c r="AO878" s="341"/>
      <c r="AP878" s="342"/>
      <c r="AQ878" s="342"/>
      <c r="AR878" s="342"/>
      <c r="AS878" s="342"/>
      <c r="AT878" s="342"/>
      <c r="AU878" s="342"/>
      <c r="AV878" s="342"/>
      <c r="AW878" s="342"/>
      <c r="AX878" s="342"/>
      <c r="AY878">
        <f t="shared" si="118"/>
        <v>1</v>
      </c>
    </row>
    <row r="879" spans="1:51" ht="30" customHeight="1" x14ac:dyDescent="0.15">
      <c r="A879" s="355">
        <v>2</v>
      </c>
      <c r="B879" s="355">
        <v>1</v>
      </c>
      <c r="C879" s="890" t="s">
        <v>684</v>
      </c>
      <c r="D879" s="891"/>
      <c r="E879" s="891"/>
      <c r="F879" s="891"/>
      <c r="G879" s="891"/>
      <c r="H879" s="891"/>
      <c r="I879" s="892"/>
      <c r="J879" s="329">
        <v>4010405000185</v>
      </c>
      <c r="K879" s="330"/>
      <c r="L879" s="330"/>
      <c r="M879" s="330"/>
      <c r="N879" s="330"/>
      <c r="O879" s="330"/>
      <c r="P879" s="344" t="s">
        <v>683</v>
      </c>
      <c r="Q879" s="331"/>
      <c r="R879" s="331"/>
      <c r="S879" s="331"/>
      <c r="T879" s="331"/>
      <c r="U879" s="331"/>
      <c r="V879" s="331"/>
      <c r="W879" s="331"/>
      <c r="X879" s="331"/>
      <c r="Y879" s="332">
        <v>8</v>
      </c>
      <c r="Z879" s="333"/>
      <c r="AA879" s="333"/>
      <c r="AB879" s="334"/>
      <c r="AC879" s="893" t="s">
        <v>294</v>
      </c>
      <c r="AD879" s="894"/>
      <c r="AE879" s="894"/>
      <c r="AF879" s="894"/>
      <c r="AG879" s="895"/>
      <c r="AH879" s="351">
        <v>1</v>
      </c>
      <c r="AI879" s="352"/>
      <c r="AJ879" s="352"/>
      <c r="AK879" s="352"/>
      <c r="AL879" s="339">
        <v>100</v>
      </c>
      <c r="AM879" s="340"/>
      <c r="AN879" s="340"/>
      <c r="AO879" s="341"/>
      <c r="AP879" s="342"/>
      <c r="AQ879" s="342"/>
      <c r="AR879" s="342"/>
      <c r="AS879" s="342"/>
      <c r="AT879" s="342"/>
      <c r="AU879" s="342"/>
      <c r="AV879" s="342"/>
      <c r="AW879" s="342"/>
      <c r="AX879" s="342"/>
      <c r="AY879">
        <f>COUNTA($C$879)</f>
        <v>1</v>
      </c>
    </row>
    <row r="880" spans="1:51" ht="30" customHeight="1" x14ac:dyDescent="0.15">
      <c r="A880" s="355">
        <v>3</v>
      </c>
      <c r="B880" s="355">
        <v>1</v>
      </c>
      <c r="C880" s="890" t="s">
        <v>698</v>
      </c>
      <c r="D880" s="891"/>
      <c r="E880" s="891"/>
      <c r="F880" s="891"/>
      <c r="G880" s="891"/>
      <c r="H880" s="891"/>
      <c r="I880" s="892"/>
      <c r="J880" s="329">
        <v>5010401008297</v>
      </c>
      <c r="K880" s="330"/>
      <c r="L880" s="330"/>
      <c r="M880" s="330"/>
      <c r="N880" s="330"/>
      <c r="O880" s="330"/>
      <c r="P880" s="344" t="s">
        <v>699</v>
      </c>
      <c r="Q880" s="331"/>
      <c r="R880" s="331"/>
      <c r="S880" s="331"/>
      <c r="T880" s="331"/>
      <c r="U880" s="331"/>
      <c r="V880" s="331"/>
      <c r="W880" s="331"/>
      <c r="X880" s="331"/>
      <c r="Y880" s="332">
        <v>1.1000000000000001</v>
      </c>
      <c r="Z880" s="333"/>
      <c r="AA880" s="333"/>
      <c r="AB880" s="334"/>
      <c r="AC880" s="893" t="s">
        <v>79</v>
      </c>
      <c r="AD880" s="894"/>
      <c r="AE880" s="894"/>
      <c r="AF880" s="894"/>
      <c r="AG880" s="895"/>
      <c r="AH880" s="337" t="s">
        <v>700</v>
      </c>
      <c r="AI880" s="338"/>
      <c r="AJ880" s="338"/>
      <c r="AK880" s="338"/>
      <c r="AL880" s="339" t="s">
        <v>700</v>
      </c>
      <c r="AM880" s="340"/>
      <c r="AN880" s="340"/>
      <c r="AO880" s="341"/>
      <c r="AP880" s="342"/>
      <c r="AQ880" s="342"/>
      <c r="AR880" s="342"/>
      <c r="AS880" s="342"/>
      <c r="AT880" s="342"/>
      <c r="AU880" s="342"/>
      <c r="AV880" s="342"/>
      <c r="AW880" s="342"/>
      <c r="AX880" s="342"/>
      <c r="AY880">
        <f>COUNTA($C$880)</f>
        <v>1</v>
      </c>
    </row>
    <row r="881" spans="1:51" ht="30" customHeight="1" x14ac:dyDescent="0.15">
      <c r="A881" s="355">
        <v>4</v>
      </c>
      <c r="B881" s="355">
        <v>1</v>
      </c>
      <c r="C881" s="890" t="s">
        <v>701</v>
      </c>
      <c r="D881" s="891"/>
      <c r="E881" s="891"/>
      <c r="F881" s="891"/>
      <c r="G881" s="891"/>
      <c r="H881" s="891"/>
      <c r="I881" s="892"/>
      <c r="J881" s="329">
        <v>3010401026805</v>
      </c>
      <c r="K881" s="330"/>
      <c r="L881" s="330"/>
      <c r="M881" s="330"/>
      <c r="N881" s="330"/>
      <c r="O881" s="330"/>
      <c r="P881" s="344" t="s">
        <v>702</v>
      </c>
      <c r="Q881" s="331"/>
      <c r="R881" s="331"/>
      <c r="S881" s="331"/>
      <c r="T881" s="331"/>
      <c r="U881" s="331"/>
      <c r="V881" s="331"/>
      <c r="W881" s="331"/>
      <c r="X881" s="331"/>
      <c r="Y881" s="332">
        <v>0.6</v>
      </c>
      <c r="Z881" s="333"/>
      <c r="AA881" s="333"/>
      <c r="AB881" s="334"/>
      <c r="AC881" s="893" t="s">
        <v>79</v>
      </c>
      <c r="AD881" s="894"/>
      <c r="AE881" s="894"/>
      <c r="AF881" s="894"/>
      <c r="AG881" s="895"/>
      <c r="AH881" s="337" t="s">
        <v>700</v>
      </c>
      <c r="AI881" s="338"/>
      <c r="AJ881" s="338"/>
      <c r="AK881" s="338"/>
      <c r="AL881" s="339" t="s">
        <v>700</v>
      </c>
      <c r="AM881" s="340"/>
      <c r="AN881" s="340"/>
      <c r="AO881" s="341"/>
      <c r="AP881" s="342"/>
      <c r="AQ881" s="342"/>
      <c r="AR881" s="342"/>
      <c r="AS881" s="342"/>
      <c r="AT881" s="342"/>
      <c r="AU881" s="342"/>
      <c r="AV881" s="342"/>
      <c r="AW881" s="342"/>
      <c r="AX881" s="342"/>
      <c r="AY881">
        <f>COUNTA($C$881)</f>
        <v>1</v>
      </c>
    </row>
    <row r="882" spans="1:51" ht="30" hidden="1" customHeight="1" x14ac:dyDescent="0.15">
      <c r="A882" s="355">
        <v>5</v>
      </c>
      <c r="B882" s="355">
        <v>1</v>
      </c>
      <c r="C882" s="896"/>
      <c r="D882" s="897"/>
      <c r="E882" s="897"/>
      <c r="F882" s="897"/>
      <c r="G882" s="897"/>
      <c r="H882" s="897"/>
      <c r="I882" s="898"/>
      <c r="J882" s="329"/>
      <c r="K882" s="330"/>
      <c r="L882" s="330"/>
      <c r="M882" s="330"/>
      <c r="N882" s="330"/>
      <c r="O882" s="330"/>
      <c r="P882" s="331"/>
      <c r="Q882" s="331"/>
      <c r="R882" s="331"/>
      <c r="S882" s="331"/>
      <c r="T882" s="331"/>
      <c r="U882" s="331"/>
      <c r="V882" s="331"/>
      <c r="W882" s="331"/>
      <c r="X882" s="331"/>
      <c r="Y882" s="332"/>
      <c r="Z882" s="333"/>
      <c r="AA882" s="333"/>
      <c r="AB882" s="334"/>
      <c r="AC882" s="893"/>
      <c r="AD882" s="894"/>
      <c r="AE882" s="894"/>
      <c r="AF882" s="894"/>
      <c r="AG882" s="895"/>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3" priority="14003">
      <formula>IF(RIGHT(TEXT(P14,"0.#"),1)=".",FALSE,TRUE)</formula>
    </cfRule>
    <cfRule type="expression" dxfId="2092" priority="14004">
      <formula>IF(RIGHT(TEXT(P14,"0.#"),1)=".",TRUE,FALSE)</formula>
    </cfRule>
  </conditionalFormatting>
  <conditionalFormatting sqref="AE32">
    <cfRule type="expression" dxfId="2091" priority="13993">
      <formula>IF(RIGHT(TEXT(AE32,"0.#"),1)=".",FALSE,TRUE)</formula>
    </cfRule>
    <cfRule type="expression" dxfId="2090" priority="13994">
      <formula>IF(RIGHT(TEXT(AE32,"0.#"),1)=".",TRUE,FALSE)</formula>
    </cfRule>
  </conditionalFormatting>
  <conditionalFormatting sqref="P18:AX18">
    <cfRule type="expression" dxfId="2089" priority="13879">
      <formula>IF(RIGHT(TEXT(P18,"0.#"),1)=".",FALSE,TRUE)</formula>
    </cfRule>
    <cfRule type="expression" dxfId="2088" priority="13880">
      <formula>IF(RIGHT(TEXT(P18,"0.#"),1)=".",TRUE,FALSE)</formula>
    </cfRule>
  </conditionalFormatting>
  <conditionalFormatting sqref="Y790">
    <cfRule type="expression" dxfId="2087" priority="13875">
      <formula>IF(RIGHT(TEXT(Y790,"0.#"),1)=".",FALSE,TRUE)</formula>
    </cfRule>
    <cfRule type="expression" dxfId="2086" priority="13876">
      <formula>IF(RIGHT(TEXT(Y790,"0.#"),1)=".",TRUE,FALSE)</formula>
    </cfRule>
  </conditionalFormatting>
  <conditionalFormatting sqref="Y799">
    <cfRule type="expression" dxfId="2085" priority="13871">
      <formula>IF(RIGHT(TEXT(Y799,"0.#"),1)=".",FALSE,TRUE)</formula>
    </cfRule>
    <cfRule type="expression" dxfId="2084" priority="13872">
      <formula>IF(RIGHT(TEXT(Y799,"0.#"),1)=".",TRUE,FALSE)</formula>
    </cfRule>
  </conditionalFormatting>
  <conditionalFormatting sqref="Y830:Y837 Y828 Y817:Y824 Y815 Y804:Y811 Y802">
    <cfRule type="expression" dxfId="2083" priority="13653">
      <formula>IF(RIGHT(TEXT(Y802,"0.#"),1)=".",FALSE,TRUE)</formula>
    </cfRule>
    <cfRule type="expression" dxfId="2082" priority="13654">
      <formula>IF(RIGHT(TEXT(Y802,"0.#"),1)=".",TRUE,FALSE)</formula>
    </cfRule>
  </conditionalFormatting>
  <conditionalFormatting sqref="P16:AQ17 P15:AX15 P13:AX13">
    <cfRule type="expression" dxfId="2081" priority="13701">
      <formula>IF(RIGHT(TEXT(P13,"0.#"),1)=".",FALSE,TRUE)</formula>
    </cfRule>
    <cfRule type="expression" dxfId="2080" priority="13702">
      <formula>IF(RIGHT(TEXT(P13,"0.#"),1)=".",TRUE,FALSE)</formula>
    </cfRule>
  </conditionalFormatting>
  <conditionalFormatting sqref="P19:AJ19">
    <cfRule type="expression" dxfId="2079" priority="13699">
      <formula>IF(RIGHT(TEXT(P19,"0.#"),1)=".",FALSE,TRUE)</formula>
    </cfRule>
    <cfRule type="expression" dxfId="2078" priority="13700">
      <formula>IF(RIGHT(TEXT(P19,"0.#"),1)=".",TRUE,FALSE)</formula>
    </cfRule>
  </conditionalFormatting>
  <conditionalFormatting sqref="AE101 AQ101">
    <cfRule type="expression" dxfId="2077" priority="13691">
      <formula>IF(RIGHT(TEXT(AE101,"0.#"),1)=".",FALSE,TRUE)</formula>
    </cfRule>
    <cfRule type="expression" dxfId="2076" priority="13692">
      <formula>IF(RIGHT(TEXT(AE101,"0.#"),1)=".",TRUE,FALSE)</formula>
    </cfRule>
  </conditionalFormatting>
  <conditionalFormatting sqref="Y791:Y798 Y789">
    <cfRule type="expression" dxfId="2075" priority="13677">
      <formula>IF(RIGHT(TEXT(Y789,"0.#"),1)=".",FALSE,TRUE)</formula>
    </cfRule>
    <cfRule type="expression" dxfId="2074" priority="13678">
      <formula>IF(RIGHT(TEXT(Y789,"0.#"),1)=".",TRUE,FALSE)</formula>
    </cfRule>
  </conditionalFormatting>
  <conditionalFormatting sqref="AU790">
    <cfRule type="expression" dxfId="2073" priority="13675">
      <formula>IF(RIGHT(TEXT(AU790,"0.#"),1)=".",FALSE,TRUE)</formula>
    </cfRule>
    <cfRule type="expression" dxfId="2072" priority="13676">
      <formula>IF(RIGHT(TEXT(AU790,"0.#"),1)=".",TRUE,FALSE)</formula>
    </cfRule>
  </conditionalFormatting>
  <conditionalFormatting sqref="AU799">
    <cfRule type="expression" dxfId="2071" priority="13673">
      <formula>IF(RIGHT(TEXT(AU799,"0.#"),1)=".",FALSE,TRUE)</formula>
    </cfRule>
    <cfRule type="expression" dxfId="2070" priority="13674">
      <formula>IF(RIGHT(TEXT(AU799,"0.#"),1)=".",TRUE,FALSE)</formula>
    </cfRule>
  </conditionalFormatting>
  <conditionalFormatting sqref="AU791:AU798 AU789">
    <cfRule type="expression" dxfId="2069" priority="13671">
      <formula>IF(RIGHT(TEXT(AU789,"0.#"),1)=".",FALSE,TRUE)</formula>
    </cfRule>
    <cfRule type="expression" dxfId="2068" priority="13672">
      <formula>IF(RIGHT(TEXT(AU789,"0.#"),1)=".",TRUE,FALSE)</formula>
    </cfRule>
  </conditionalFormatting>
  <conditionalFormatting sqref="Y829 Y816 Y803">
    <cfRule type="expression" dxfId="2067" priority="13657">
      <formula>IF(RIGHT(TEXT(Y803,"0.#"),1)=".",FALSE,TRUE)</formula>
    </cfRule>
    <cfRule type="expression" dxfId="2066" priority="13658">
      <formula>IF(RIGHT(TEXT(Y803,"0.#"),1)=".",TRUE,FALSE)</formula>
    </cfRule>
  </conditionalFormatting>
  <conditionalFormatting sqref="Y838 Y825 Y812">
    <cfRule type="expression" dxfId="2065" priority="13655">
      <formula>IF(RIGHT(TEXT(Y812,"0.#"),1)=".",FALSE,TRUE)</formula>
    </cfRule>
    <cfRule type="expression" dxfId="2064" priority="13656">
      <formula>IF(RIGHT(TEXT(Y812,"0.#"),1)=".",TRUE,FALSE)</formula>
    </cfRule>
  </conditionalFormatting>
  <conditionalFormatting sqref="AU829 AU816 AU803">
    <cfRule type="expression" dxfId="2063" priority="13651">
      <formula>IF(RIGHT(TEXT(AU803,"0.#"),1)=".",FALSE,TRUE)</formula>
    </cfRule>
    <cfRule type="expression" dxfId="2062" priority="13652">
      <formula>IF(RIGHT(TEXT(AU803,"0.#"),1)=".",TRUE,FALSE)</formula>
    </cfRule>
  </conditionalFormatting>
  <conditionalFormatting sqref="AU838 AU825 AU812">
    <cfRule type="expression" dxfId="2061" priority="13649">
      <formula>IF(RIGHT(TEXT(AU812,"0.#"),1)=".",FALSE,TRUE)</formula>
    </cfRule>
    <cfRule type="expression" dxfId="2060" priority="13650">
      <formula>IF(RIGHT(TEXT(AU812,"0.#"),1)=".",TRUE,FALSE)</formula>
    </cfRule>
  </conditionalFormatting>
  <conditionalFormatting sqref="AU830:AU837 AU828 AU817:AU824 AU815 AU804:AU811 AU802">
    <cfRule type="expression" dxfId="2059" priority="13647">
      <formula>IF(RIGHT(TEXT(AU802,"0.#"),1)=".",FALSE,TRUE)</formula>
    </cfRule>
    <cfRule type="expression" dxfId="2058" priority="13648">
      <formula>IF(RIGHT(TEXT(AU802,"0.#"),1)=".",TRUE,FALSE)</formula>
    </cfRule>
  </conditionalFormatting>
  <conditionalFormatting sqref="AM87">
    <cfRule type="expression" dxfId="2057" priority="13301">
      <formula>IF(RIGHT(TEXT(AM87,"0.#"),1)=".",FALSE,TRUE)</formula>
    </cfRule>
    <cfRule type="expression" dxfId="2056" priority="13302">
      <formula>IF(RIGHT(TEXT(AM87,"0.#"),1)=".",TRUE,FALSE)</formula>
    </cfRule>
  </conditionalFormatting>
  <conditionalFormatting sqref="AE55">
    <cfRule type="expression" dxfId="2055" priority="13369">
      <formula>IF(RIGHT(TEXT(AE55,"0.#"),1)=".",FALSE,TRUE)</formula>
    </cfRule>
    <cfRule type="expression" dxfId="2054" priority="13370">
      <formula>IF(RIGHT(TEXT(AE55,"0.#"),1)=".",TRUE,FALSE)</formula>
    </cfRule>
  </conditionalFormatting>
  <conditionalFormatting sqref="AI55">
    <cfRule type="expression" dxfId="2053" priority="13367">
      <formula>IF(RIGHT(TEXT(AI55,"0.#"),1)=".",FALSE,TRUE)</formula>
    </cfRule>
    <cfRule type="expression" dxfId="2052" priority="13368">
      <formula>IF(RIGHT(TEXT(AI55,"0.#"),1)=".",TRUE,FALSE)</formula>
    </cfRule>
  </conditionalFormatting>
  <conditionalFormatting sqref="AM34">
    <cfRule type="expression" dxfId="2051" priority="13447">
      <formula>IF(RIGHT(TEXT(AM34,"0.#"),1)=".",FALSE,TRUE)</formula>
    </cfRule>
    <cfRule type="expression" dxfId="2050" priority="13448">
      <formula>IF(RIGHT(TEXT(AM34,"0.#"),1)=".",TRUE,FALSE)</formula>
    </cfRule>
  </conditionalFormatting>
  <conditionalFormatting sqref="AE33">
    <cfRule type="expression" dxfId="2049" priority="13461">
      <formula>IF(RIGHT(TEXT(AE33,"0.#"),1)=".",FALSE,TRUE)</formula>
    </cfRule>
    <cfRule type="expression" dxfId="2048" priority="13462">
      <formula>IF(RIGHT(TEXT(AE33,"0.#"),1)=".",TRUE,FALSE)</formula>
    </cfRule>
  </conditionalFormatting>
  <conditionalFormatting sqref="AE34">
    <cfRule type="expression" dxfId="2047" priority="13459">
      <formula>IF(RIGHT(TEXT(AE34,"0.#"),1)=".",FALSE,TRUE)</formula>
    </cfRule>
    <cfRule type="expression" dxfId="2046" priority="13460">
      <formula>IF(RIGHT(TEXT(AE34,"0.#"),1)=".",TRUE,FALSE)</formula>
    </cfRule>
  </conditionalFormatting>
  <conditionalFormatting sqref="AI34">
    <cfRule type="expression" dxfId="2045" priority="13457">
      <formula>IF(RIGHT(TEXT(AI34,"0.#"),1)=".",FALSE,TRUE)</formula>
    </cfRule>
    <cfRule type="expression" dxfId="2044" priority="13458">
      <formula>IF(RIGHT(TEXT(AI34,"0.#"),1)=".",TRUE,FALSE)</formula>
    </cfRule>
  </conditionalFormatting>
  <conditionalFormatting sqref="AI33">
    <cfRule type="expression" dxfId="2043" priority="13455">
      <formula>IF(RIGHT(TEXT(AI33,"0.#"),1)=".",FALSE,TRUE)</formula>
    </cfRule>
    <cfRule type="expression" dxfId="2042" priority="13456">
      <formula>IF(RIGHT(TEXT(AI33,"0.#"),1)=".",TRUE,FALSE)</formula>
    </cfRule>
  </conditionalFormatting>
  <conditionalFormatting sqref="AI32">
    <cfRule type="expression" dxfId="2041" priority="13453">
      <formula>IF(RIGHT(TEXT(AI32,"0.#"),1)=".",FALSE,TRUE)</formula>
    </cfRule>
    <cfRule type="expression" dxfId="2040" priority="13454">
      <formula>IF(RIGHT(TEXT(AI32,"0.#"),1)=".",TRUE,FALSE)</formula>
    </cfRule>
  </conditionalFormatting>
  <conditionalFormatting sqref="AM32">
    <cfRule type="expression" dxfId="2039" priority="13451">
      <formula>IF(RIGHT(TEXT(AM32,"0.#"),1)=".",FALSE,TRUE)</formula>
    </cfRule>
    <cfRule type="expression" dxfId="2038" priority="13452">
      <formula>IF(RIGHT(TEXT(AM32,"0.#"),1)=".",TRUE,FALSE)</formula>
    </cfRule>
  </conditionalFormatting>
  <conditionalFormatting sqref="AM33">
    <cfRule type="expression" dxfId="2037" priority="13449">
      <formula>IF(RIGHT(TEXT(AM33,"0.#"),1)=".",FALSE,TRUE)</formula>
    </cfRule>
    <cfRule type="expression" dxfId="2036" priority="13450">
      <formula>IF(RIGHT(TEXT(AM33,"0.#"),1)=".",TRUE,FALSE)</formula>
    </cfRule>
  </conditionalFormatting>
  <conditionalFormatting sqref="AQ32:AQ34">
    <cfRule type="expression" dxfId="2035" priority="13441">
      <formula>IF(RIGHT(TEXT(AQ32,"0.#"),1)=".",FALSE,TRUE)</formula>
    </cfRule>
    <cfRule type="expression" dxfId="2034" priority="13442">
      <formula>IF(RIGHT(TEXT(AQ32,"0.#"),1)=".",TRUE,FALSE)</formula>
    </cfRule>
  </conditionalFormatting>
  <conditionalFormatting sqref="AU32:AU34">
    <cfRule type="expression" dxfId="2033" priority="13439">
      <formula>IF(RIGHT(TEXT(AU32,"0.#"),1)=".",FALSE,TRUE)</formula>
    </cfRule>
    <cfRule type="expression" dxfId="2032" priority="13440">
      <formula>IF(RIGHT(TEXT(AU32,"0.#"),1)=".",TRUE,FALSE)</formula>
    </cfRule>
  </conditionalFormatting>
  <conditionalFormatting sqref="AE53">
    <cfRule type="expression" dxfId="2031" priority="13373">
      <formula>IF(RIGHT(TEXT(AE53,"0.#"),1)=".",FALSE,TRUE)</formula>
    </cfRule>
    <cfRule type="expression" dxfId="2030" priority="13374">
      <formula>IF(RIGHT(TEXT(AE53,"0.#"),1)=".",TRUE,FALSE)</formula>
    </cfRule>
  </conditionalFormatting>
  <conditionalFormatting sqref="AE54">
    <cfRule type="expression" dxfId="2029" priority="13371">
      <formula>IF(RIGHT(TEXT(AE54,"0.#"),1)=".",FALSE,TRUE)</formula>
    </cfRule>
    <cfRule type="expression" dxfId="2028" priority="13372">
      <formula>IF(RIGHT(TEXT(AE54,"0.#"),1)=".",TRUE,FALSE)</formula>
    </cfRule>
  </conditionalFormatting>
  <conditionalFormatting sqref="AI54">
    <cfRule type="expression" dxfId="2027" priority="13365">
      <formula>IF(RIGHT(TEXT(AI54,"0.#"),1)=".",FALSE,TRUE)</formula>
    </cfRule>
    <cfRule type="expression" dxfId="2026" priority="13366">
      <formula>IF(RIGHT(TEXT(AI54,"0.#"),1)=".",TRUE,FALSE)</formula>
    </cfRule>
  </conditionalFormatting>
  <conditionalFormatting sqref="AI53">
    <cfRule type="expression" dxfId="2025" priority="13363">
      <formula>IF(RIGHT(TEXT(AI53,"0.#"),1)=".",FALSE,TRUE)</formula>
    </cfRule>
    <cfRule type="expression" dxfId="2024" priority="13364">
      <formula>IF(RIGHT(TEXT(AI53,"0.#"),1)=".",TRUE,FALSE)</formula>
    </cfRule>
  </conditionalFormatting>
  <conditionalFormatting sqref="AM53">
    <cfRule type="expression" dxfId="2023" priority="13361">
      <formula>IF(RIGHT(TEXT(AM53,"0.#"),1)=".",FALSE,TRUE)</formula>
    </cfRule>
    <cfRule type="expression" dxfId="2022" priority="13362">
      <formula>IF(RIGHT(TEXT(AM53,"0.#"),1)=".",TRUE,FALSE)</formula>
    </cfRule>
  </conditionalFormatting>
  <conditionalFormatting sqref="AM54">
    <cfRule type="expression" dxfId="2021" priority="13359">
      <formula>IF(RIGHT(TEXT(AM54,"0.#"),1)=".",FALSE,TRUE)</formula>
    </cfRule>
    <cfRule type="expression" dxfId="2020" priority="13360">
      <formula>IF(RIGHT(TEXT(AM54,"0.#"),1)=".",TRUE,FALSE)</formula>
    </cfRule>
  </conditionalFormatting>
  <conditionalFormatting sqref="AM55">
    <cfRule type="expression" dxfId="2019" priority="13357">
      <formula>IF(RIGHT(TEXT(AM55,"0.#"),1)=".",FALSE,TRUE)</formula>
    </cfRule>
    <cfRule type="expression" dxfId="2018" priority="13358">
      <formula>IF(RIGHT(TEXT(AM55,"0.#"),1)=".",TRUE,FALSE)</formula>
    </cfRule>
  </conditionalFormatting>
  <conditionalFormatting sqref="AE60">
    <cfRule type="expression" dxfId="2017" priority="13343">
      <formula>IF(RIGHT(TEXT(AE60,"0.#"),1)=".",FALSE,TRUE)</formula>
    </cfRule>
    <cfRule type="expression" dxfId="2016" priority="13344">
      <formula>IF(RIGHT(TEXT(AE60,"0.#"),1)=".",TRUE,FALSE)</formula>
    </cfRule>
  </conditionalFormatting>
  <conditionalFormatting sqref="AE61">
    <cfRule type="expression" dxfId="2015" priority="13341">
      <formula>IF(RIGHT(TEXT(AE61,"0.#"),1)=".",FALSE,TRUE)</formula>
    </cfRule>
    <cfRule type="expression" dxfId="2014" priority="13342">
      <formula>IF(RIGHT(TEXT(AE61,"0.#"),1)=".",TRUE,FALSE)</formula>
    </cfRule>
  </conditionalFormatting>
  <conditionalFormatting sqref="AE62">
    <cfRule type="expression" dxfId="2013" priority="13339">
      <formula>IF(RIGHT(TEXT(AE62,"0.#"),1)=".",FALSE,TRUE)</formula>
    </cfRule>
    <cfRule type="expression" dxfId="2012" priority="13340">
      <formula>IF(RIGHT(TEXT(AE62,"0.#"),1)=".",TRUE,FALSE)</formula>
    </cfRule>
  </conditionalFormatting>
  <conditionalFormatting sqref="AI62">
    <cfRule type="expression" dxfId="2011" priority="13337">
      <formula>IF(RIGHT(TEXT(AI62,"0.#"),1)=".",FALSE,TRUE)</formula>
    </cfRule>
    <cfRule type="expression" dxfId="2010" priority="13338">
      <formula>IF(RIGHT(TEXT(AI62,"0.#"),1)=".",TRUE,FALSE)</formula>
    </cfRule>
  </conditionalFormatting>
  <conditionalFormatting sqref="AI61">
    <cfRule type="expression" dxfId="2009" priority="13335">
      <formula>IF(RIGHT(TEXT(AI61,"0.#"),1)=".",FALSE,TRUE)</formula>
    </cfRule>
    <cfRule type="expression" dxfId="2008" priority="13336">
      <formula>IF(RIGHT(TEXT(AI61,"0.#"),1)=".",TRUE,FALSE)</formula>
    </cfRule>
  </conditionalFormatting>
  <conditionalFormatting sqref="AI60">
    <cfRule type="expression" dxfId="2007" priority="13333">
      <formula>IF(RIGHT(TEXT(AI60,"0.#"),1)=".",FALSE,TRUE)</formula>
    </cfRule>
    <cfRule type="expression" dxfId="2006" priority="13334">
      <formula>IF(RIGHT(TEXT(AI60,"0.#"),1)=".",TRUE,FALSE)</formula>
    </cfRule>
  </conditionalFormatting>
  <conditionalFormatting sqref="AM60">
    <cfRule type="expression" dxfId="2005" priority="13331">
      <formula>IF(RIGHT(TEXT(AM60,"0.#"),1)=".",FALSE,TRUE)</formula>
    </cfRule>
    <cfRule type="expression" dxfId="2004" priority="13332">
      <formula>IF(RIGHT(TEXT(AM60,"0.#"),1)=".",TRUE,FALSE)</formula>
    </cfRule>
  </conditionalFormatting>
  <conditionalFormatting sqref="AM61">
    <cfRule type="expression" dxfId="2003" priority="13329">
      <formula>IF(RIGHT(TEXT(AM61,"0.#"),1)=".",FALSE,TRUE)</formula>
    </cfRule>
    <cfRule type="expression" dxfId="2002" priority="13330">
      <formula>IF(RIGHT(TEXT(AM61,"0.#"),1)=".",TRUE,FALSE)</formula>
    </cfRule>
  </conditionalFormatting>
  <conditionalFormatting sqref="AM62">
    <cfRule type="expression" dxfId="2001" priority="13327">
      <formula>IF(RIGHT(TEXT(AM62,"0.#"),1)=".",FALSE,TRUE)</formula>
    </cfRule>
    <cfRule type="expression" dxfId="2000" priority="13328">
      <formula>IF(RIGHT(TEXT(AM62,"0.#"),1)=".",TRUE,FALSE)</formula>
    </cfRule>
  </conditionalFormatting>
  <conditionalFormatting sqref="AE87">
    <cfRule type="expression" dxfId="1999" priority="13313">
      <formula>IF(RIGHT(TEXT(AE87,"0.#"),1)=".",FALSE,TRUE)</formula>
    </cfRule>
    <cfRule type="expression" dxfId="1998" priority="13314">
      <formula>IF(RIGHT(TEXT(AE87,"0.#"),1)=".",TRUE,FALSE)</formula>
    </cfRule>
  </conditionalFormatting>
  <conditionalFormatting sqref="AE88">
    <cfRule type="expression" dxfId="1997" priority="13311">
      <formula>IF(RIGHT(TEXT(AE88,"0.#"),1)=".",FALSE,TRUE)</formula>
    </cfRule>
    <cfRule type="expression" dxfId="1996" priority="13312">
      <formula>IF(RIGHT(TEXT(AE88,"0.#"),1)=".",TRUE,FALSE)</formula>
    </cfRule>
  </conditionalFormatting>
  <conditionalFormatting sqref="AE89">
    <cfRule type="expression" dxfId="1995" priority="13309">
      <formula>IF(RIGHT(TEXT(AE89,"0.#"),1)=".",FALSE,TRUE)</formula>
    </cfRule>
    <cfRule type="expression" dxfId="1994" priority="13310">
      <formula>IF(RIGHT(TEXT(AE89,"0.#"),1)=".",TRUE,FALSE)</formula>
    </cfRule>
  </conditionalFormatting>
  <conditionalFormatting sqref="AI89">
    <cfRule type="expression" dxfId="1993" priority="13307">
      <formula>IF(RIGHT(TEXT(AI89,"0.#"),1)=".",FALSE,TRUE)</formula>
    </cfRule>
    <cfRule type="expression" dxfId="1992" priority="13308">
      <formula>IF(RIGHT(TEXT(AI89,"0.#"),1)=".",TRUE,FALSE)</formula>
    </cfRule>
  </conditionalFormatting>
  <conditionalFormatting sqref="AI88">
    <cfRule type="expression" dxfId="1991" priority="13305">
      <formula>IF(RIGHT(TEXT(AI88,"0.#"),1)=".",FALSE,TRUE)</formula>
    </cfRule>
    <cfRule type="expression" dxfId="1990" priority="13306">
      <formula>IF(RIGHT(TEXT(AI88,"0.#"),1)=".",TRUE,FALSE)</formula>
    </cfRule>
  </conditionalFormatting>
  <conditionalFormatting sqref="AI87">
    <cfRule type="expression" dxfId="1989" priority="13303">
      <formula>IF(RIGHT(TEXT(AI87,"0.#"),1)=".",FALSE,TRUE)</formula>
    </cfRule>
    <cfRule type="expression" dxfId="1988" priority="13304">
      <formula>IF(RIGHT(TEXT(AI87,"0.#"),1)=".",TRUE,FALSE)</formula>
    </cfRule>
  </conditionalFormatting>
  <conditionalFormatting sqref="AM88">
    <cfRule type="expression" dxfId="1987" priority="13299">
      <formula>IF(RIGHT(TEXT(AM88,"0.#"),1)=".",FALSE,TRUE)</formula>
    </cfRule>
    <cfRule type="expression" dxfId="1986" priority="13300">
      <formula>IF(RIGHT(TEXT(AM88,"0.#"),1)=".",TRUE,FALSE)</formula>
    </cfRule>
  </conditionalFormatting>
  <conditionalFormatting sqref="AM89">
    <cfRule type="expression" dxfId="1985" priority="13297">
      <formula>IF(RIGHT(TEXT(AM89,"0.#"),1)=".",FALSE,TRUE)</formula>
    </cfRule>
    <cfRule type="expression" dxfId="1984" priority="13298">
      <formula>IF(RIGHT(TEXT(AM89,"0.#"),1)=".",TRUE,FALSE)</formula>
    </cfRule>
  </conditionalFormatting>
  <conditionalFormatting sqref="AE92">
    <cfRule type="expression" dxfId="1983" priority="13283">
      <formula>IF(RIGHT(TEXT(AE92,"0.#"),1)=".",FALSE,TRUE)</formula>
    </cfRule>
    <cfRule type="expression" dxfId="1982" priority="13284">
      <formula>IF(RIGHT(TEXT(AE92,"0.#"),1)=".",TRUE,FALSE)</formula>
    </cfRule>
  </conditionalFormatting>
  <conditionalFormatting sqref="AE93">
    <cfRule type="expression" dxfId="1981" priority="13281">
      <formula>IF(RIGHT(TEXT(AE93,"0.#"),1)=".",FALSE,TRUE)</formula>
    </cfRule>
    <cfRule type="expression" dxfId="1980" priority="13282">
      <formula>IF(RIGHT(TEXT(AE93,"0.#"),1)=".",TRUE,FALSE)</formula>
    </cfRule>
  </conditionalFormatting>
  <conditionalFormatting sqref="AE94">
    <cfRule type="expression" dxfId="1979" priority="13279">
      <formula>IF(RIGHT(TEXT(AE94,"0.#"),1)=".",FALSE,TRUE)</formula>
    </cfRule>
    <cfRule type="expression" dxfId="1978" priority="13280">
      <formula>IF(RIGHT(TEXT(AE94,"0.#"),1)=".",TRUE,FALSE)</formula>
    </cfRule>
  </conditionalFormatting>
  <conditionalFormatting sqref="AI94">
    <cfRule type="expression" dxfId="1977" priority="13277">
      <formula>IF(RIGHT(TEXT(AI94,"0.#"),1)=".",FALSE,TRUE)</formula>
    </cfRule>
    <cfRule type="expression" dxfId="1976" priority="13278">
      <formula>IF(RIGHT(TEXT(AI94,"0.#"),1)=".",TRUE,FALSE)</formula>
    </cfRule>
  </conditionalFormatting>
  <conditionalFormatting sqref="AI93">
    <cfRule type="expression" dxfId="1975" priority="13275">
      <formula>IF(RIGHT(TEXT(AI93,"0.#"),1)=".",FALSE,TRUE)</formula>
    </cfRule>
    <cfRule type="expression" dxfId="1974" priority="13276">
      <formula>IF(RIGHT(TEXT(AI93,"0.#"),1)=".",TRUE,FALSE)</formula>
    </cfRule>
  </conditionalFormatting>
  <conditionalFormatting sqref="AI92">
    <cfRule type="expression" dxfId="1973" priority="13273">
      <formula>IF(RIGHT(TEXT(AI92,"0.#"),1)=".",FALSE,TRUE)</formula>
    </cfRule>
    <cfRule type="expression" dxfId="1972" priority="13274">
      <formula>IF(RIGHT(TEXT(AI92,"0.#"),1)=".",TRUE,FALSE)</formula>
    </cfRule>
  </conditionalFormatting>
  <conditionalFormatting sqref="AM92">
    <cfRule type="expression" dxfId="1971" priority="13271">
      <formula>IF(RIGHT(TEXT(AM92,"0.#"),1)=".",FALSE,TRUE)</formula>
    </cfRule>
    <cfRule type="expression" dxfId="1970" priority="13272">
      <formula>IF(RIGHT(TEXT(AM92,"0.#"),1)=".",TRUE,FALSE)</formula>
    </cfRule>
  </conditionalFormatting>
  <conditionalFormatting sqref="AM93">
    <cfRule type="expression" dxfId="1969" priority="13269">
      <formula>IF(RIGHT(TEXT(AM93,"0.#"),1)=".",FALSE,TRUE)</formula>
    </cfRule>
    <cfRule type="expression" dxfId="1968" priority="13270">
      <formula>IF(RIGHT(TEXT(AM93,"0.#"),1)=".",TRUE,FALSE)</formula>
    </cfRule>
  </conditionalFormatting>
  <conditionalFormatting sqref="AM94">
    <cfRule type="expression" dxfId="1967" priority="13267">
      <formula>IF(RIGHT(TEXT(AM94,"0.#"),1)=".",FALSE,TRUE)</formula>
    </cfRule>
    <cfRule type="expression" dxfId="1966" priority="13268">
      <formula>IF(RIGHT(TEXT(AM94,"0.#"),1)=".",TRUE,FALSE)</formula>
    </cfRule>
  </conditionalFormatting>
  <conditionalFormatting sqref="AE97">
    <cfRule type="expression" dxfId="1965" priority="13253">
      <formula>IF(RIGHT(TEXT(AE97,"0.#"),1)=".",FALSE,TRUE)</formula>
    </cfRule>
    <cfRule type="expression" dxfId="1964" priority="13254">
      <formula>IF(RIGHT(TEXT(AE97,"0.#"),1)=".",TRUE,FALSE)</formula>
    </cfRule>
  </conditionalFormatting>
  <conditionalFormatting sqref="AE98">
    <cfRule type="expression" dxfId="1963" priority="13251">
      <formula>IF(RIGHT(TEXT(AE98,"0.#"),1)=".",FALSE,TRUE)</formula>
    </cfRule>
    <cfRule type="expression" dxfId="1962" priority="13252">
      <formula>IF(RIGHT(TEXT(AE98,"0.#"),1)=".",TRUE,FALSE)</formula>
    </cfRule>
  </conditionalFormatting>
  <conditionalFormatting sqref="AE99">
    <cfRule type="expression" dxfId="1961" priority="13249">
      <formula>IF(RIGHT(TEXT(AE99,"0.#"),1)=".",FALSE,TRUE)</formula>
    </cfRule>
    <cfRule type="expression" dxfId="1960" priority="13250">
      <formula>IF(RIGHT(TEXT(AE99,"0.#"),1)=".",TRUE,FALSE)</formula>
    </cfRule>
  </conditionalFormatting>
  <conditionalFormatting sqref="AI99">
    <cfRule type="expression" dxfId="1959" priority="13247">
      <formula>IF(RIGHT(TEXT(AI99,"0.#"),1)=".",FALSE,TRUE)</formula>
    </cfRule>
    <cfRule type="expression" dxfId="1958" priority="13248">
      <formula>IF(RIGHT(TEXT(AI99,"0.#"),1)=".",TRUE,FALSE)</formula>
    </cfRule>
  </conditionalFormatting>
  <conditionalFormatting sqref="AI98">
    <cfRule type="expression" dxfId="1957" priority="13245">
      <formula>IF(RIGHT(TEXT(AI98,"0.#"),1)=".",FALSE,TRUE)</formula>
    </cfRule>
    <cfRule type="expression" dxfId="1956" priority="13246">
      <formula>IF(RIGHT(TEXT(AI98,"0.#"),1)=".",TRUE,FALSE)</formula>
    </cfRule>
  </conditionalFormatting>
  <conditionalFormatting sqref="AI97">
    <cfRule type="expression" dxfId="1955" priority="13243">
      <formula>IF(RIGHT(TEXT(AI97,"0.#"),1)=".",FALSE,TRUE)</formula>
    </cfRule>
    <cfRule type="expression" dxfId="1954" priority="13244">
      <formula>IF(RIGHT(TEXT(AI97,"0.#"),1)=".",TRUE,FALSE)</formula>
    </cfRule>
  </conditionalFormatting>
  <conditionalFormatting sqref="AM97">
    <cfRule type="expression" dxfId="1953" priority="13241">
      <formula>IF(RIGHT(TEXT(AM97,"0.#"),1)=".",FALSE,TRUE)</formula>
    </cfRule>
    <cfRule type="expression" dxfId="1952" priority="13242">
      <formula>IF(RIGHT(TEXT(AM97,"0.#"),1)=".",TRUE,FALSE)</formula>
    </cfRule>
  </conditionalFormatting>
  <conditionalFormatting sqref="AM98">
    <cfRule type="expression" dxfId="1951" priority="13239">
      <formula>IF(RIGHT(TEXT(AM98,"0.#"),1)=".",FALSE,TRUE)</formula>
    </cfRule>
    <cfRule type="expression" dxfId="1950" priority="13240">
      <formula>IF(RIGHT(TEXT(AM98,"0.#"),1)=".",TRUE,FALSE)</formula>
    </cfRule>
  </conditionalFormatting>
  <conditionalFormatting sqref="AM99">
    <cfRule type="expression" dxfId="1949" priority="13237">
      <formula>IF(RIGHT(TEXT(AM99,"0.#"),1)=".",FALSE,TRUE)</formula>
    </cfRule>
    <cfRule type="expression" dxfId="1948" priority="13238">
      <formula>IF(RIGHT(TEXT(AM99,"0.#"),1)=".",TRUE,FALSE)</formula>
    </cfRule>
  </conditionalFormatting>
  <conditionalFormatting sqref="AI101">
    <cfRule type="expression" dxfId="1947" priority="13223">
      <formula>IF(RIGHT(TEXT(AI101,"0.#"),1)=".",FALSE,TRUE)</formula>
    </cfRule>
    <cfRule type="expression" dxfId="1946" priority="13224">
      <formula>IF(RIGHT(TEXT(AI101,"0.#"),1)=".",TRUE,FALSE)</formula>
    </cfRule>
  </conditionalFormatting>
  <conditionalFormatting sqref="AM101">
    <cfRule type="expression" dxfId="1945" priority="13221">
      <formula>IF(RIGHT(TEXT(AM101,"0.#"),1)=".",FALSE,TRUE)</formula>
    </cfRule>
    <cfRule type="expression" dxfId="1944" priority="13222">
      <formula>IF(RIGHT(TEXT(AM101,"0.#"),1)=".",TRUE,FALSE)</formula>
    </cfRule>
  </conditionalFormatting>
  <conditionalFormatting sqref="AE102">
    <cfRule type="expression" dxfId="1943" priority="13219">
      <formula>IF(RIGHT(TEXT(AE102,"0.#"),1)=".",FALSE,TRUE)</formula>
    </cfRule>
    <cfRule type="expression" dxfId="1942" priority="13220">
      <formula>IF(RIGHT(TEXT(AE102,"0.#"),1)=".",TRUE,FALSE)</formula>
    </cfRule>
  </conditionalFormatting>
  <conditionalFormatting sqref="AI102">
    <cfRule type="expression" dxfId="1941" priority="13217">
      <formula>IF(RIGHT(TEXT(AI102,"0.#"),1)=".",FALSE,TRUE)</formula>
    </cfRule>
    <cfRule type="expression" dxfId="1940" priority="13218">
      <formula>IF(RIGHT(TEXT(AI102,"0.#"),1)=".",TRUE,FALSE)</formula>
    </cfRule>
  </conditionalFormatting>
  <conditionalFormatting sqref="AM102">
    <cfRule type="expression" dxfId="1939" priority="13215">
      <formula>IF(RIGHT(TEXT(AM102,"0.#"),1)=".",FALSE,TRUE)</formula>
    </cfRule>
    <cfRule type="expression" dxfId="1938" priority="13216">
      <formula>IF(RIGHT(TEXT(AM102,"0.#"),1)=".",TRUE,FALSE)</formula>
    </cfRule>
  </conditionalFormatting>
  <conditionalFormatting sqref="AQ102">
    <cfRule type="expression" dxfId="1937" priority="13213">
      <formula>IF(RIGHT(TEXT(AQ102,"0.#"),1)=".",FALSE,TRUE)</formula>
    </cfRule>
    <cfRule type="expression" dxfId="1936" priority="13214">
      <formula>IF(RIGHT(TEXT(AQ102,"0.#"),1)=".",TRUE,FALSE)</formula>
    </cfRule>
  </conditionalFormatting>
  <conditionalFormatting sqref="AE104">
    <cfRule type="expression" dxfId="1935" priority="13211">
      <formula>IF(RIGHT(TEXT(AE104,"0.#"),1)=".",FALSE,TRUE)</formula>
    </cfRule>
    <cfRule type="expression" dxfId="1934" priority="13212">
      <formula>IF(RIGHT(TEXT(AE104,"0.#"),1)=".",TRUE,FALSE)</formula>
    </cfRule>
  </conditionalFormatting>
  <conditionalFormatting sqref="AI104">
    <cfRule type="expression" dxfId="1933" priority="13209">
      <formula>IF(RIGHT(TEXT(AI104,"0.#"),1)=".",FALSE,TRUE)</formula>
    </cfRule>
    <cfRule type="expression" dxfId="1932" priority="13210">
      <formula>IF(RIGHT(TEXT(AI104,"0.#"),1)=".",TRUE,FALSE)</formula>
    </cfRule>
  </conditionalFormatting>
  <conditionalFormatting sqref="AM104">
    <cfRule type="expression" dxfId="1931" priority="13207">
      <formula>IF(RIGHT(TEXT(AM104,"0.#"),1)=".",FALSE,TRUE)</formula>
    </cfRule>
    <cfRule type="expression" dxfId="1930" priority="13208">
      <formula>IF(RIGHT(TEXT(AM104,"0.#"),1)=".",TRUE,FALSE)</formula>
    </cfRule>
  </conditionalFormatting>
  <conditionalFormatting sqref="AE105">
    <cfRule type="expression" dxfId="1929" priority="13205">
      <formula>IF(RIGHT(TEXT(AE105,"0.#"),1)=".",FALSE,TRUE)</formula>
    </cfRule>
    <cfRule type="expression" dxfId="1928" priority="13206">
      <formula>IF(RIGHT(TEXT(AE105,"0.#"),1)=".",TRUE,FALSE)</formula>
    </cfRule>
  </conditionalFormatting>
  <conditionalFormatting sqref="AI105">
    <cfRule type="expression" dxfId="1927" priority="13203">
      <formula>IF(RIGHT(TEXT(AI105,"0.#"),1)=".",FALSE,TRUE)</formula>
    </cfRule>
    <cfRule type="expression" dxfId="1926" priority="13204">
      <formula>IF(RIGHT(TEXT(AI105,"0.#"),1)=".",TRUE,FALSE)</formula>
    </cfRule>
  </conditionalFormatting>
  <conditionalFormatting sqref="AM105">
    <cfRule type="expression" dxfId="1925" priority="13201">
      <formula>IF(RIGHT(TEXT(AM105,"0.#"),1)=".",FALSE,TRUE)</formula>
    </cfRule>
    <cfRule type="expression" dxfId="1924" priority="13202">
      <formula>IF(RIGHT(TEXT(AM105,"0.#"),1)=".",TRUE,FALSE)</formula>
    </cfRule>
  </conditionalFormatting>
  <conditionalFormatting sqref="AE107">
    <cfRule type="expression" dxfId="1923" priority="13197">
      <formula>IF(RIGHT(TEXT(AE107,"0.#"),1)=".",FALSE,TRUE)</formula>
    </cfRule>
    <cfRule type="expression" dxfId="1922" priority="13198">
      <formula>IF(RIGHT(TEXT(AE107,"0.#"),1)=".",TRUE,FALSE)</formula>
    </cfRule>
  </conditionalFormatting>
  <conditionalFormatting sqref="AI107">
    <cfRule type="expression" dxfId="1921" priority="13195">
      <formula>IF(RIGHT(TEXT(AI107,"0.#"),1)=".",FALSE,TRUE)</formula>
    </cfRule>
    <cfRule type="expression" dxfId="1920" priority="13196">
      <formula>IF(RIGHT(TEXT(AI107,"0.#"),1)=".",TRUE,FALSE)</formula>
    </cfRule>
  </conditionalFormatting>
  <conditionalFormatting sqref="AM107">
    <cfRule type="expression" dxfId="1919" priority="13193">
      <formula>IF(RIGHT(TEXT(AM107,"0.#"),1)=".",FALSE,TRUE)</formula>
    </cfRule>
    <cfRule type="expression" dxfId="1918" priority="13194">
      <formula>IF(RIGHT(TEXT(AM107,"0.#"),1)=".",TRUE,FALSE)</formula>
    </cfRule>
  </conditionalFormatting>
  <conditionalFormatting sqref="AE108">
    <cfRule type="expression" dxfId="1917" priority="13191">
      <formula>IF(RIGHT(TEXT(AE108,"0.#"),1)=".",FALSE,TRUE)</formula>
    </cfRule>
    <cfRule type="expression" dxfId="1916" priority="13192">
      <formula>IF(RIGHT(TEXT(AE108,"0.#"),1)=".",TRUE,FALSE)</formula>
    </cfRule>
  </conditionalFormatting>
  <conditionalFormatting sqref="AI108">
    <cfRule type="expression" dxfId="1915" priority="13189">
      <formula>IF(RIGHT(TEXT(AI108,"0.#"),1)=".",FALSE,TRUE)</formula>
    </cfRule>
    <cfRule type="expression" dxfId="1914" priority="13190">
      <formula>IF(RIGHT(TEXT(AI108,"0.#"),1)=".",TRUE,FALSE)</formula>
    </cfRule>
  </conditionalFormatting>
  <conditionalFormatting sqref="AM108">
    <cfRule type="expression" dxfId="1913" priority="13187">
      <formula>IF(RIGHT(TEXT(AM108,"0.#"),1)=".",FALSE,TRUE)</formula>
    </cfRule>
    <cfRule type="expression" dxfId="1912" priority="13188">
      <formula>IF(RIGHT(TEXT(AM108,"0.#"),1)=".",TRUE,FALSE)</formula>
    </cfRule>
  </conditionalFormatting>
  <conditionalFormatting sqref="AE110">
    <cfRule type="expression" dxfId="1911" priority="13183">
      <formula>IF(RIGHT(TEXT(AE110,"0.#"),1)=".",FALSE,TRUE)</formula>
    </cfRule>
    <cfRule type="expression" dxfId="1910" priority="13184">
      <formula>IF(RIGHT(TEXT(AE110,"0.#"),1)=".",TRUE,FALSE)</formula>
    </cfRule>
  </conditionalFormatting>
  <conditionalFormatting sqref="AI110">
    <cfRule type="expression" dxfId="1909" priority="13181">
      <formula>IF(RIGHT(TEXT(AI110,"0.#"),1)=".",FALSE,TRUE)</formula>
    </cfRule>
    <cfRule type="expression" dxfId="1908" priority="13182">
      <formula>IF(RIGHT(TEXT(AI110,"0.#"),1)=".",TRUE,FALSE)</formula>
    </cfRule>
  </conditionalFormatting>
  <conditionalFormatting sqref="AM110">
    <cfRule type="expression" dxfId="1907" priority="13179">
      <formula>IF(RIGHT(TEXT(AM110,"0.#"),1)=".",FALSE,TRUE)</formula>
    </cfRule>
    <cfRule type="expression" dxfId="1906" priority="13180">
      <formula>IF(RIGHT(TEXT(AM110,"0.#"),1)=".",TRUE,FALSE)</formula>
    </cfRule>
  </conditionalFormatting>
  <conditionalFormatting sqref="AE111">
    <cfRule type="expression" dxfId="1905" priority="13177">
      <formula>IF(RIGHT(TEXT(AE111,"0.#"),1)=".",FALSE,TRUE)</formula>
    </cfRule>
    <cfRule type="expression" dxfId="1904" priority="13178">
      <formula>IF(RIGHT(TEXT(AE111,"0.#"),1)=".",TRUE,FALSE)</formula>
    </cfRule>
  </conditionalFormatting>
  <conditionalFormatting sqref="AI111">
    <cfRule type="expression" dxfId="1903" priority="13175">
      <formula>IF(RIGHT(TEXT(AI111,"0.#"),1)=".",FALSE,TRUE)</formula>
    </cfRule>
    <cfRule type="expression" dxfId="1902" priority="13176">
      <formula>IF(RIGHT(TEXT(AI111,"0.#"),1)=".",TRUE,FALSE)</formula>
    </cfRule>
  </conditionalFormatting>
  <conditionalFormatting sqref="AM111">
    <cfRule type="expression" dxfId="1901" priority="13173">
      <formula>IF(RIGHT(TEXT(AM111,"0.#"),1)=".",FALSE,TRUE)</formula>
    </cfRule>
    <cfRule type="expression" dxfId="1900" priority="13174">
      <formula>IF(RIGHT(TEXT(AM111,"0.#"),1)=".",TRUE,FALSE)</formula>
    </cfRule>
  </conditionalFormatting>
  <conditionalFormatting sqref="AE113">
    <cfRule type="expression" dxfId="1899" priority="13169">
      <formula>IF(RIGHT(TEXT(AE113,"0.#"),1)=".",FALSE,TRUE)</formula>
    </cfRule>
    <cfRule type="expression" dxfId="1898" priority="13170">
      <formula>IF(RIGHT(TEXT(AE113,"0.#"),1)=".",TRUE,FALSE)</formula>
    </cfRule>
  </conditionalFormatting>
  <conditionalFormatting sqref="AI113">
    <cfRule type="expression" dxfId="1897" priority="13167">
      <formula>IF(RIGHT(TEXT(AI113,"0.#"),1)=".",FALSE,TRUE)</formula>
    </cfRule>
    <cfRule type="expression" dxfId="1896" priority="13168">
      <formula>IF(RIGHT(TEXT(AI113,"0.#"),1)=".",TRUE,FALSE)</formula>
    </cfRule>
  </conditionalFormatting>
  <conditionalFormatting sqref="AM113">
    <cfRule type="expression" dxfId="1895" priority="13165">
      <formula>IF(RIGHT(TEXT(AM113,"0.#"),1)=".",FALSE,TRUE)</formula>
    </cfRule>
    <cfRule type="expression" dxfId="1894" priority="13166">
      <formula>IF(RIGHT(TEXT(AM113,"0.#"),1)=".",TRUE,FALSE)</formula>
    </cfRule>
  </conditionalFormatting>
  <conditionalFormatting sqref="AE114">
    <cfRule type="expression" dxfId="1893" priority="13163">
      <formula>IF(RIGHT(TEXT(AE114,"0.#"),1)=".",FALSE,TRUE)</formula>
    </cfRule>
    <cfRule type="expression" dxfId="1892" priority="13164">
      <formula>IF(RIGHT(TEXT(AE114,"0.#"),1)=".",TRUE,FALSE)</formula>
    </cfRule>
  </conditionalFormatting>
  <conditionalFormatting sqref="AI114">
    <cfRule type="expression" dxfId="1891" priority="13161">
      <formula>IF(RIGHT(TEXT(AI114,"0.#"),1)=".",FALSE,TRUE)</formula>
    </cfRule>
    <cfRule type="expression" dxfId="1890" priority="13162">
      <formula>IF(RIGHT(TEXT(AI114,"0.#"),1)=".",TRUE,FALSE)</formula>
    </cfRule>
  </conditionalFormatting>
  <conditionalFormatting sqref="AM114">
    <cfRule type="expression" dxfId="1889" priority="13159">
      <formula>IF(RIGHT(TEXT(AM114,"0.#"),1)=".",FALSE,TRUE)</formula>
    </cfRule>
    <cfRule type="expression" dxfId="1888" priority="13160">
      <formula>IF(RIGHT(TEXT(AM114,"0.#"),1)=".",TRUE,FALSE)</formula>
    </cfRule>
  </conditionalFormatting>
  <conditionalFormatting sqref="AE116 AQ116">
    <cfRule type="expression" dxfId="1887" priority="13155">
      <formula>IF(RIGHT(TEXT(AE116,"0.#"),1)=".",FALSE,TRUE)</formula>
    </cfRule>
    <cfRule type="expression" dxfId="1886" priority="13156">
      <formula>IF(RIGHT(TEXT(AE116,"0.#"),1)=".",TRUE,FALSE)</formula>
    </cfRule>
  </conditionalFormatting>
  <conditionalFormatting sqref="AI116">
    <cfRule type="expression" dxfId="1885" priority="13153">
      <formula>IF(RIGHT(TEXT(AI116,"0.#"),1)=".",FALSE,TRUE)</formula>
    </cfRule>
    <cfRule type="expression" dxfId="1884" priority="13154">
      <formula>IF(RIGHT(TEXT(AI116,"0.#"),1)=".",TRUE,FALSE)</formula>
    </cfRule>
  </conditionalFormatting>
  <conditionalFormatting sqref="AM116">
    <cfRule type="expression" dxfId="1883" priority="13151">
      <formula>IF(RIGHT(TEXT(AM116,"0.#"),1)=".",FALSE,TRUE)</formula>
    </cfRule>
    <cfRule type="expression" dxfId="1882" priority="13152">
      <formula>IF(RIGHT(TEXT(AM116,"0.#"),1)=".",TRUE,FALSE)</formula>
    </cfRule>
  </conditionalFormatting>
  <conditionalFormatting sqref="AE117 AM117">
    <cfRule type="expression" dxfId="1881" priority="13149">
      <formula>IF(RIGHT(TEXT(AE117,"0.#"),1)=".",FALSE,TRUE)</formula>
    </cfRule>
    <cfRule type="expression" dxfId="1880" priority="13150">
      <formula>IF(RIGHT(TEXT(AE117,"0.#"),1)=".",TRUE,FALSE)</formula>
    </cfRule>
  </conditionalFormatting>
  <conditionalFormatting sqref="AI117">
    <cfRule type="expression" dxfId="1879" priority="13147">
      <formula>IF(RIGHT(TEXT(AI117,"0.#"),1)=".",FALSE,TRUE)</formula>
    </cfRule>
    <cfRule type="expression" dxfId="1878" priority="13148">
      <formula>IF(RIGHT(TEXT(AI117,"0.#"),1)=".",TRUE,FALSE)</formula>
    </cfRule>
  </conditionalFormatting>
  <conditionalFormatting sqref="AQ117">
    <cfRule type="expression" dxfId="1877" priority="13143">
      <formula>IF(RIGHT(TEXT(AQ117,"0.#"),1)=".",FALSE,TRUE)</formula>
    </cfRule>
    <cfRule type="expression" dxfId="1876" priority="13144">
      <formula>IF(RIGHT(TEXT(AQ117,"0.#"),1)=".",TRUE,FALSE)</formula>
    </cfRule>
  </conditionalFormatting>
  <conditionalFormatting sqref="AE119 AQ119">
    <cfRule type="expression" dxfId="1875" priority="13141">
      <formula>IF(RIGHT(TEXT(AE119,"0.#"),1)=".",FALSE,TRUE)</formula>
    </cfRule>
    <cfRule type="expression" dxfId="1874" priority="13142">
      <formula>IF(RIGHT(TEXT(AE119,"0.#"),1)=".",TRUE,FALSE)</formula>
    </cfRule>
  </conditionalFormatting>
  <conditionalFormatting sqref="AI119">
    <cfRule type="expression" dxfId="1873" priority="13139">
      <formula>IF(RIGHT(TEXT(AI119,"0.#"),1)=".",FALSE,TRUE)</formula>
    </cfRule>
    <cfRule type="expression" dxfId="1872" priority="13140">
      <formula>IF(RIGHT(TEXT(AI119,"0.#"),1)=".",TRUE,FALSE)</formula>
    </cfRule>
  </conditionalFormatting>
  <conditionalFormatting sqref="AM119">
    <cfRule type="expression" dxfId="1871" priority="13137">
      <formula>IF(RIGHT(TEXT(AM119,"0.#"),1)=".",FALSE,TRUE)</formula>
    </cfRule>
    <cfRule type="expression" dxfId="1870" priority="13138">
      <formula>IF(RIGHT(TEXT(AM119,"0.#"),1)=".",TRUE,FALSE)</formula>
    </cfRule>
  </conditionalFormatting>
  <conditionalFormatting sqref="AQ120">
    <cfRule type="expression" dxfId="1869" priority="13129">
      <formula>IF(RIGHT(TEXT(AQ120,"0.#"),1)=".",FALSE,TRUE)</formula>
    </cfRule>
    <cfRule type="expression" dxfId="1868" priority="13130">
      <formula>IF(RIGHT(TEXT(AQ120,"0.#"),1)=".",TRUE,FALSE)</formula>
    </cfRule>
  </conditionalFormatting>
  <conditionalFormatting sqref="AE122 AQ122">
    <cfRule type="expression" dxfId="1867" priority="13127">
      <formula>IF(RIGHT(TEXT(AE122,"0.#"),1)=".",FALSE,TRUE)</formula>
    </cfRule>
    <cfRule type="expression" dxfId="1866" priority="13128">
      <formula>IF(RIGHT(TEXT(AE122,"0.#"),1)=".",TRUE,FALSE)</formula>
    </cfRule>
  </conditionalFormatting>
  <conditionalFormatting sqref="AI122">
    <cfRule type="expression" dxfId="1865" priority="13125">
      <formula>IF(RIGHT(TEXT(AI122,"0.#"),1)=".",FALSE,TRUE)</formula>
    </cfRule>
    <cfRule type="expression" dxfId="1864" priority="13126">
      <formula>IF(RIGHT(TEXT(AI122,"0.#"),1)=".",TRUE,FALSE)</formula>
    </cfRule>
  </conditionalFormatting>
  <conditionalFormatting sqref="AM122">
    <cfRule type="expression" dxfId="1863" priority="13123">
      <formula>IF(RIGHT(TEXT(AM122,"0.#"),1)=".",FALSE,TRUE)</formula>
    </cfRule>
    <cfRule type="expression" dxfId="1862" priority="13124">
      <formula>IF(RIGHT(TEXT(AM122,"0.#"),1)=".",TRUE,FALSE)</formula>
    </cfRule>
  </conditionalFormatting>
  <conditionalFormatting sqref="AQ123">
    <cfRule type="expression" dxfId="1861" priority="13115">
      <formula>IF(RIGHT(TEXT(AQ123,"0.#"),1)=".",FALSE,TRUE)</formula>
    </cfRule>
    <cfRule type="expression" dxfId="1860" priority="13116">
      <formula>IF(RIGHT(TEXT(AQ123,"0.#"),1)=".",TRUE,FALSE)</formula>
    </cfRule>
  </conditionalFormatting>
  <conditionalFormatting sqref="AE125 AQ125">
    <cfRule type="expression" dxfId="1859" priority="13113">
      <formula>IF(RIGHT(TEXT(AE125,"0.#"),1)=".",FALSE,TRUE)</formula>
    </cfRule>
    <cfRule type="expression" dxfId="1858" priority="13114">
      <formula>IF(RIGHT(TEXT(AE125,"0.#"),1)=".",TRUE,FALSE)</formula>
    </cfRule>
  </conditionalFormatting>
  <conditionalFormatting sqref="AI125">
    <cfRule type="expression" dxfId="1857" priority="13111">
      <formula>IF(RIGHT(TEXT(AI125,"0.#"),1)=".",FALSE,TRUE)</formula>
    </cfRule>
    <cfRule type="expression" dxfId="1856" priority="13112">
      <formula>IF(RIGHT(TEXT(AI125,"0.#"),1)=".",TRUE,FALSE)</formula>
    </cfRule>
  </conditionalFormatting>
  <conditionalFormatting sqref="AM125">
    <cfRule type="expression" dxfId="1855" priority="13109">
      <formula>IF(RIGHT(TEXT(AM125,"0.#"),1)=".",FALSE,TRUE)</formula>
    </cfRule>
    <cfRule type="expression" dxfId="1854" priority="13110">
      <formula>IF(RIGHT(TEXT(AM125,"0.#"),1)=".",TRUE,FALSE)</formula>
    </cfRule>
  </conditionalFormatting>
  <conditionalFormatting sqref="AQ126">
    <cfRule type="expression" dxfId="1853" priority="13101">
      <formula>IF(RIGHT(TEXT(AQ126,"0.#"),1)=".",FALSE,TRUE)</formula>
    </cfRule>
    <cfRule type="expression" dxfId="1852" priority="13102">
      <formula>IF(RIGHT(TEXT(AQ126,"0.#"),1)=".",TRUE,FALSE)</formula>
    </cfRule>
  </conditionalFormatting>
  <conditionalFormatting sqref="AE128 AQ128">
    <cfRule type="expression" dxfId="1851" priority="13099">
      <formula>IF(RIGHT(TEXT(AE128,"0.#"),1)=".",FALSE,TRUE)</formula>
    </cfRule>
    <cfRule type="expression" dxfId="1850" priority="13100">
      <formula>IF(RIGHT(TEXT(AE128,"0.#"),1)=".",TRUE,FALSE)</formula>
    </cfRule>
  </conditionalFormatting>
  <conditionalFormatting sqref="AI128">
    <cfRule type="expression" dxfId="1849" priority="13097">
      <formula>IF(RIGHT(TEXT(AI128,"0.#"),1)=".",FALSE,TRUE)</formula>
    </cfRule>
    <cfRule type="expression" dxfId="1848" priority="13098">
      <formula>IF(RIGHT(TEXT(AI128,"0.#"),1)=".",TRUE,FALSE)</formula>
    </cfRule>
  </conditionalFormatting>
  <conditionalFormatting sqref="AM128">
    <cfRule type="expression" dxfId="1847" priority="13095">
      <formula>IF(RIGHT(TEXT(AM128,"0.#"),1)=".",FALSE,TRUE)</formula>
    </cfRule>
    <cfRule type="expression" dxfId="1846" priority="13096">
      <formula>IF(RIGHT(TEXT(AM128,"0.#"),1)=".",TRUE,FALSE)</formula>
    </cfRule>
  </conditionalFormatting>
  <conditionalFormatting sqref="AQ129">
    <cfRule type="expression" dxfId="1845" priority="13087">
      <formula>IF(RIGHT(TEXT(AQ129,"0.#"),1)=".",FALSE,TRUE)</formula>
    </cfRule>
    <cfRule type="expression" dxfId="1844" priority="13088">
      <formula>IF(RIGHT(TEXT(AQ129,"0.#"),1)=".",TRUE,FALSE)</formula>
    </cfRule>
  </conditionalFormatting>
  <conditionalFormatting sqref="AE75">
    <cfRule type="expression" dxfId="1843" priority="13085">
      <formula>IF(RIGHT(TEXT(AE75,"0.#"),1)=".",FALSE,TRUE)</formula>
    </cfRule>
    <cfRule type="expression" dxfId="1842" priority="13086">
      <formula>IF(RIGHT(TEXT(AE75,"0.#"),1)=".",TRUE,FALSE)</formula>
    </cfRule>
  </conditionalFormatting>
  <conditionalFormatting sqref="AE76">
    <cfRule type="expression" dxfId="1841" priority="13083">
      <formula>IF(RIGHT(TEXT(AE76,"0.#"),1)=".",FALSE,TRUE)</formula>
    </cfRule>
    <cfRule type="expression" dxfId="1840" priority="13084">
      <formula>IF(RIGHT(TEXT(AE76,"0.#"),1)=".",TRUE,FALSE)</formula>
    </cfRule>
  </conditionalFormatting>
  <conditionalFormatting sqref="AE77">
    <cfRule type="expression" dxfId="1839" priority="13081">
      <formula>IF(RIGHT(TEXT(AE77,"0.#"),1)=".",FALSE,TRUE)</formula>
    </cfRule>
    <cfRule type="expression" dxfId="1838" priority="13082">
      <formula>IF(RIGHT(TEXT(AE77,"0.#"),1)=".",TRUE,FALSE)</formula>
    </cfRule>
  </conditionalFormatting>
  <conditionalFormatting sqref="AI77">
    <cfRule type="expression" dxfId="1837" priority="13079">
      <formula>IF(RIGHT(TEXT(AI77,"0.#"),1)=".",FALSE,TRUE)</formula>
    </cfRule>
    <cfRule type="expression" dxfId="1836" priority="13080">
      <formula>IF(RIGHT(TEXT(AI77,"0.#"),1)=".",TRUE,FALSE)</formula>
    </cfRule>
  </conditionalFormatting>
  <conditionalFormatting sqref="AI76">
    <cfRule type="expression" dxfId="1835" priority="13077">
      <formula>IF(RIGHT(TEXT(AI76,"0.#"),1)=".",FALSE,TRUE)</formula>
    </cfRule>
    <cfRule type="expression" dxfId="1834" priority="13078">
      <formula>IF(RIGHT(TEXT(AI76,"0.#"),1)=".",TRUE,FALSE)</formula>
    </cfRule>
  </conditionalFormatting>
  <conditionalFormatting sqref="AI75">
    <cfRule type="expression" dxfId="1833" priority="13075">
      <formula>IF(RIGHT(TEXT(AI75,"0.#"),1)=".",FALSE,TRUE)</formula>
    </cfRule>
    <cfRule type="expression" dxfId="1832" priority="13076">
      <formula>IF(RIGHT(TEXT(AI75,"0.#"),1)=".",TRUE,FALSE)</formula>
    </cfRule>
  </conditionalFormatting>
  <conditionalFormatting sqref="AM75">
    <cfRule type="expression" dxfId="1831" priority="13073">
      <formula>IF(RIGHT(TEXT(AM75,"0.#"),1)=".",FALSE,TRUE)</formula>
    </cfRule>
    <cfRule type="expression" dxfId="1830" priority="13074">
      <formula>IF(RIGHT(TEXT(AM75,"0.#"),1)=".",TRUE,FALSE)</formula>
    </cfRule>
  </conditionalFormatting>
  <conditionalFormatting sqref="AM76">
    <cfRule type="expression" dxfId="1829" priority="13071">
      <formula>IF(RIGHT(TEXT(AM76,"0.#"),1)=".",FALSE,TRUE)</formula>
    </cfRule>
    <cfRule type="expression" dxfId="1828" priority="13072">
      <formula>IF(RIGHT(TEXT(AM76,"0.#"),1)=".",TRUE,FALSE)</formula>
    </cfRule>
  </conditionalFormatting>
  <conditionalFormatting sqref="AM77">
    <cfRule type="expression" dxfId="1827" priority="13069">
      <formula>IF(RIGHT(TEXT(AM77,"0.#"),1)=".",FALSE,TRUE)</formula>
    </cfRule>
    <cfRule type="expression" dxfId="1826" priority="13070">
      <formula>IF(RIGHT(TEXT(AM77,"0.#"),1)=".",TRUE,FALSE)</formula>
    </cfRule>
  </conditionalFormatting>
  <conditionalFormatting sqref="AE134:AE135 AI134:AI135 AM134:AM135 AQ134:AQ135 AU134:AU135">
    <cfRule type="expression" dxfId="1825" priority="13055">
      <formula>IF(RIGHT(TEXT(AE134,"0.#"),1)=".",FALSE,TRUE)</formula>
    </cfRule>
    <cfRule type="expression" dxfId="1824" priority="13056">
      <formula>IF(RIGHT(TEXT(AE134,"0.#"),1)=".",TRUE,FALSE)</formula>
    </cfRule>
  </conditionalFormatting>
  <conditionalFormatting sqref="AE433">
    <cfRule type="expression" dxfId="1823" priority="13025">
      <formula>IF(RIGHT(TEXT(AE433,"0.#"),1)=".",FALSE,TRUE)</formula>
    </cfRule>
    <cfRule type="expression" dxfId="1822" priority="13026">
      <formula>IF(RIGHT(TEXT(AE433,"0.#"),1)=".",TRUE,FALSE)</formula>
    </cfRule>
  </conditionalFormatting>
  <conditionalFormatting sqref="AM435">
    <cfRule type="expression" dxfId="1821" priority="13009">
      <formula>IF(RIGHT(TEXT(AM435,"0.#"),1)=".",FALSE,TRUE)</formula>
    </cfRule>
    <cfRule type="expression" dxfId="1820" priority="13010">
      <formula>IF(RIGHT(TEXT(AM435,"0.#"),1)=".",TRUE,FALSE)</formula>
    </cfRule>
  </conditionalFormatting>
  <conditionalFormatting sqref="AE434">
    <cfRule type="expression" dxfId="1819" priority="13023">
      <formula>IF(RIGHT(TEXT(AE434,"0.#"),1)=".",FALSE,TRUE)</formula>
    </cfRule>
    <cfRule type="expression" dxfId="1818" priority="13024">
      <formula>IF(RIGHT(TEXT(AE434,"0.#"),1)=".",TRUE,FALSE)</formula>
    </cfRule>
  </conditionalFormatting>
  <conditionalFormatting sqref="AE435">
    <cfRule type="expression" dxfId="1817" priority="13021">
      <formula>IF(RIGHT(TEXT(AE435,"0.#"),1)=".",FALSE,TRUE)</formula>
    </cfRule>
    <cfRule type="expression" dxfId="1816" priority="13022">
      <formula>IF(RIGHT(TEXT(AE435,"0.#"),1)=".",TRUE,FALSE)</formula>
    </cfRule>
  </conditionalFormatting>
  <conditionalFormatting sqref="AM433">
    <cfRule type="expression" dxfId="1815" priority="13013">
      <formula>IF(RIGHT(TEXT(AM433,"0.#"),1)=".",FALSE,TRUE)</formula>
    </cfRule>
    <cfRule type="expression" dxfId="1814" priority="13014">
      <formula>IF(RIGHT(TEXT(AM433,"0.#"),1)=".",TRUE,FALSE)</formula>
    </cfRule>
  </conditionalFormatting>
  <conditionalFormatting sqref="AM434">
    <cfRule type="expression" dxfId="1813" priority="13011">
      <formula>IF(RIGHT(TEXT(AM434,"0.#"),1)=".",FALSE,TRUE)</formula>
    </cfRule>
    <cfRule type="expression" dxfId="1812" priority="13012">
      <formula>IF(RIGHT(TEXT(AM434,"0.#"),1)=".",TRUE,FALSE)</formula>
    </cfRule>
  </conditionalFormatting>
  <conditionalFormatting sqref="AU433">
    <cfRule type="expression" dxfId="1811" priority="13001">
      <formula>IF(RIGHT(TEXT(AU433,"0.#"),1)=".",FALSE,TRUE)</formula>
    </cfRule>
    <cfRule type="expression" dxfId="1810" priority="13002">
      <formula>IF(RIGHT(TEXT(AU433,"0.#"),1)=".",TRUE,FALSE)</formula>
    </cfRule>
  </conditionalFormatting>
  <conditionalFormatting sqref="AU434">
    <cfRule type="expression" dxfId="1809" priority="12999">
      <formula>IF(RIGHT(TEXT(AU434,"0.#"),1)=".",FALSE,TRUE)</formula>
    </cfRule>
    <cfRule type="expression" dxfId="1808" priority="13000">
      <formula>IF(RIGHT(TEXT(AU434,"0.#"),1)=".",TRUE,FALSE)</formula>
    </cfRule>
  </conditionalFormatting>
  <conditionalFormatting sqref="AU435">
    <cfRule type="expression" dxfId="1807" priority="12997">
      <formula>IF(RIGHT(TEXT(AU435,"0.#"),1)=".",FALSE,TRUE)</formula>
    </cfRule>
    <cfRule type="expression" dxfId="1806" priority="12998">
      <formula>IF(RIGHT(TEXT(AU435,"0.#"),1)=".",TRUE,FALSE)</formula>
    </cfRule>
  </conditionalFormatting>
  <conditionalFormatting sqref="AI435">
    <cfRule type="expression" dxfId="1805" priority="12931">
      <formula>IF(RIGHT(TEXT(AI435,"0.#"),1)=".",FALSE,TRUE)</formula>
    </cfRule>
    <cfRule type="expression" dxfId="1804" priority="12932">
      <formula>IF(RIGHT(TEXT(AI435,"0.#"),1)=".",TRUE,FALSE)</formula>
    </cfRule>
  </conditionalFormatting>
  <conditionalFormatting sqref="AI433">
    <cfRule type="expression" dxfId="1803" priority="12935">
      <formula>IF(RIGHT(TEXT(AI433,"0.#"),1)=".",FALSE,TRUE)</formula>
    </cfRule>
    <cfRule type="expression" dxfId="1802" priority="12936">
      <formula>IF(RIGHT(TEXT(AI433,"0.#"),1)=".",TRUE,FALSE)</formula>
    </cfRule>
  </conditionalFormatting>
  <conditionalFormatting sqref="AI434">
    <cfRule type="expression" dxfId="1801" priority="12933">
      <formula>IF(RIGHT(TEXT(AI434,"0.#"),1)=".",FALSE,TRUE)</formula>
    </cfRule>
    <cfRule type="expression" dxfId="1800" priority="12934">
      <formula>IF(RIGHT(TEXT(AI434,"0.#"),1)=".",TRUE,FALSE)</formula>
    </cfRule>
  </conditionalFormatting>
  <conditionalFormatting sqref="AQ434">
    <cfRule type="expression" dxfId="1799" priority="12917">
      <formula>IF(RIGHT(TEXT(AQ434,"0.#"),1)=".",FALSE,TRUE)</formula>
    </cfRule>
    <cfRule type="expression" dxfId="1798" priority="12918">
      <formula>IF(RIGHT(TEXT(AQ434,"0.#"),1)=".",TRUE,FALSE)</formula>
    </cfRule>
  </conditionalFormatting>
  <conditionalFormatting sqref="AQ435">
    <cfRule type="expression" dxfId="1797" priority="12903">
      <formula>IF(RIGHT(TEXT(AQ435,"0.#"),1)=".",FALSE,TRUE)</formula>
    </cfRule>
    <cfRule type="expression" dxfId="1796" priority="12904">
      <formula>IF(RIGHT(TEXT(AQ435,"0.#"),1)=".",TRUE,FALSE)</formula>
    </cfRule>
  </conditionalFormatting>
  <conditionalFormatting sqref="AQ433">
    <cfRule type="expression" dxfId="1795" priority="12901">
      <formula>IF(RIGHT(TEXT(AQ433,"0.#"),1)=".",FALSE,TRUE)</formula>
    </cfRule>
    <cfRule type="expression" dxfId="1794" priority="12902">
      <formula>IF(RIGHT(TEXT(AQ433,"0.#"),1)=".",TRUE,FALSE)</formula>
    </cfRule>
  </conditionalFormatting>
  <conditionalFormatting sqref="AL848:AO874">
    <cfRule type="expression" dxfId="1793" priority="6625">
      <formula>IF(AND(AL848&gt;=0, RIGHT(TEXT(AL848,"0.#"),1)&lt;&gt;"."),TRUE,FALSE)</formula>
    </cfRule>
    <cfRule type="expression" dxfId="1792" priority="6626">
      <formula>IF(AND(AL848&gt;=0, RIGHT(TEXT(AL848,"0.#"),1)="."),TRUE,FALSE)</formula>
    </cfRule>
    <cfRule type="expression" dxfId="1791" priority="6627">
      <formula>IF(AND(AL848&lt;0, RIGHT(TEXT(AL848,"0.#"),1)&lt;&gt;"."),TRUE,FALSE)</formula>
    </cfRule>
    <cfRule type="expression" dxfId="1790" priority="6628">
      <formula>IF(AND(AL848&lt;0, RIGHT(TEXT(AL848,"0.#"),1)="."),TRUE,FALSE)</formula>
    </cfRule>
  </conditionalFormatting>
  <conditionalFormatting sqref="AQ53:AQ55">
    <cfRule type="expression" dxfId="1789" priority="4647">
      <formula>IF(RIGHT(TEXT(AQ53,"0.#"),1)=".",FALSE,TRUE)</formula>
    </cfRule>
    <cfRule type="expression" dxfId="1788" priority="4648">
      <formula>IF(RIGHT(TEXT(AQ53,"0.#"),1)=".",TRUE,FALSE)</formula>
    </cfRule>
  </conditionalFormatting>
  <conditionalFormatting sqref="AU53:AU55">
    <cfRule type="expression" dxfId="1787" priority="4645">
      <formula>IF(RIGHT(TEXT(AU53,"0.#"),1)=".",FALSE,TRUE)</formula>
    </cfRule>
    <cfRule type="expression" dxfId="1786" priority="4646">
      <formula>IF(RIGHT(TEXT(AU53,"0.#"),1)=".",TRUE,FALSE)</formula>
    </cfRule>
  </conditionalFormatting>
  <conditionalFormatting sqref="AQ60:AQ62">
    <cfRule type="expression" dxfId="1785" priority="4643">
      <formula>IF(RIGHT(TEXT(AQ60,"0.#"),1)=".",FALSE,TRUE)</formula>
    </cfRule>
    <cfRule type="expression" dxfId="1784" priority="4644">
      <formula>IF(RIGHT(TEXT(AQ60,"0.#"),1)=".",TRUE,FALSE)</formula>
    </cfRule>
  </conditionalFormatting>
  <conditionalFormatting sqref="AU60:AU62">
    <cfRule type="expression" dxfId="1783" priority="4641">
      <formula>IF(RIGHT(TEXT(AU60,"0.#"),1)=".",FALSE,TRUE)</formula>
    </cfRule>
    <cfRule type="expression" dxfId="1782" priority="4642">
      <formula>IF(RIGHT(TEXT(AU60,"0.#"),1)=".",TRUE,FALSE)</formula>
    </cfRule>
  </conditionalFormatting>
  <conditionalFormatting sqref="AQ75:AQ77">
    <cfRule type="expression" dxfId="1781" priority="4639">
      <formula>IF(RIGHT(TEXT(AQ75,"0.#"),1)=".",FALSE,TRUE)</formula>
    </cfRule>
    <cfRule type="expression" dxfId="1780" priority="4640">
      <formula>IF(RIGHT(TEXT(AQ75,"0.#"),1)=".",TRUE,FALSE)</formula>
    </cfRule>
  </conditionalFormatting>
  <conditionalFormatting sqref="AU75:AU77">
    <cfRule type="expression" dxfId="1779" priority="4637">
      <formula>IF(RIGHT(TEXT(AU75,"0.#"),1)=".",FALSE,TRUE)</formula>
    </cfRule>
    <cfRule type="expression" dxfId="1778" priority="4638">
      <formula>IF(RIGHT(TEXT(AU75,"0.#"),1)=".",TRUE,FALSE)</formula>
    </cfRule>
  </conditionalFormatting>
  <conditionalFormatting sqref="AQ87:AQ89">
    <cfRule type="expression" dxfId="1777" priority="4635">
      <formula>IF(RIGHT(TEXT(AQ87,"0.#"),1)=".",FALSE,TRUE)</formula>
    </cfRule>
    <cfRule type="expression" dxfId="1776" priority="4636">
      <formula>IF(RIGHT(TEXT(AQ87,"0.#"),1)=".",TRUE,FALSE)</formula>
    </cfRule>
  </conditionalFormatting>
  <conditionalFormatting sqref="AU87:AU89">
    <cfRule type="expression" dxfId="1775" priority="4633">
      <formula>IF(RIGHT(TEXT(AU87,"0.#"),1)=".",FALSE,TRUE)</formula>
    </cfRule>
    <cfRule type="expression" dxfId="1774" priority="4634">
      <formula>IF(RIGHT(TEXT(AU87,"0.#"),1)=".",TRUE,FALSE)</formula>
    </cfRule>
  </conditionalFormatting>
  <conditionalFormatting sqref="AQ92:AQ94">
    <cfRule type="expression" dxfId="1773" priority="4631">
      <formula>IF(RIGHT(TEXT(AQ92,"0.#"),1)=".",FALSE,TRUE)</formula>
    </cfRule>
    <cfRule type="expression" dxfId="1772" priority="4632">
      <formula>IF(RIGHT(TEXT(AQ92,"0.#"),1)=".",TRUE,FALSE)</formula>
    </cfRule>
  </conditionalFormatting>
  <conditionalFormatting sqref="AU92:AU94">
    <cfRule type="expression" dxfId="1771" priority="4629">
      <formula>IF(RIGHT(TEXT(AU92,"0.#"),1)=".",FALSE,TRUE)</formula>
    </cfRule>
    <cfRule type="expression" dxfId="1770" priority="4630">
      <formula>IF(RIGHT(TEXT(AU92,"0.#"),1)=".",TRUE,FALSE)</formula>
    </cfRule>
  </conditionalFormatting>
  <conditionalFormatting sqref="AQ97:AQ99">
    <cfRule type="expression" dxfId="1769" priority="4627">
      <formula>IF(RIGHT(TEXT(AQ97,"0.#"),1)=".",FALSE,TRUE)</formula>
    </cfRule>
    <cfRule type="expression" dxfId="1768" priority="4628">
      <formula>IF(RIGHT(TEXT(AQ97,"0.#"),1)=".",TRUE,FALSE)</formula>
    </cfRule>
  </conditionalFormatting>
  <conditionalFormatting sqref="AU97:AU99">
    <cfRule type="expression" dxfId="1767" priority="4625">
      <formula>IF(RIGHT(TEXT(AU97,"0.#"),1)=".",FALSE,TRUE)</formula>
    </cfRule>
    <cfRule type="expression" dxfId="1766" priority="4626">
      <formula>IF(RIGHT(TEXT(AU97,"0.#"),1)=".",TRUE,FALSE)</formula>
    </cfRule>
  </conditionalFormatting>
  <conditionalFormatting sqref="AE458">
    <cfRule type="expression" dxfId="1765" priority="4319">
      <formula>IF(RIGHT(TEXT(AE458,"0.#"),1)=".",FALSE,TRUE)</formula>
    </cfRule>
    <cfRule type="expression" dxfId="1764" priority="4320">
      <formula>IF(RIGHT(TEXT(AE458,"0.#"),1)=".",TRUE,FALSE)</formula>
    </cfRule>
  </conditionalFormatting>
  <conditionalFormatting sqref="AM460">
    <cfRule type="expression" dxfId="1763" priority="4309">
      <formula>IF(RIGHT(TEXT(AM460,"0.#"),1)=".",FALSE,TRUE)</formula>
    </cfRule>
    <cfRule type="expression" dxfId="1762" priority="4310">
      <formula>IF(RIGHT(TEXT(AM460,"0.#"),1)=".",TRUE,FALSE)</formula>
    </cfRule>
  </conditionalFormatting>
  <conditionalFormatting sqref="AE459">
    <cfRule type="expression" dxfId="1761" priority="4317">
      <formula>IF(RIGHT(TEXT(AE459,"0.#"),1)=".",FALSE,TRUE)</formula>
    </cfRule>
    <cfRule type="expression" dxfId="1760" priority="4318">
      <formula>IF(RIGHT(TEXT(AE459,"0.#"),1)=".",TRUE,FALSE)</formula>
    </cfRule>
  </conditionalFormatting>
  <conditionalFormatting sqref="AE460">
    <cfRule type="expression" dxfId="1759" priority="4315">
      <formula>IF(RIGHT(TEXT(AE460,"0.#"),1)=".",FALSE,TRUE)</formula>
    </cfRule>
    <cfRule type="expression" dxfId="1758" priority="4316">
      <formula>IF(RIGHT(TEXT(AE460,"0.#"),1)=".",TRUE,FALSE)</formula>
    </cfRule>
  </conditionalFormatting>
  <conditionalFormatting sqref="AM458">
    <cfRule type="expression" dxfId="1757" priority="4313">
      <formula>IF(RIGHT(TEXT(AM458,"0.#"),1)=".",FALSE,TRUE)</formula>
    </cfRule>
    <cfRule type="expression" dxfId="1756" priority="4314">
      <formula>IF(RIGHT(TEXT(AM458,"0.#"),1)=".",TRUE,FALSE)</formula>
    </cfRule>
  </conditionalFormatting>
  <conditionalFormatting sqref="AM459">
    <cfRule type="expression" dxfId="1755" priority="4311">
      <formula>IF(RIGHT(TEXT(AM459,"0.#"),1)=".",FALSE,TRUE)</formula>
    </cfRule>
    <cfRule type="expression" dxfId="1754" priority="4312">
      <formula>IF(RIGHT(TEXT(AM459,"0.#"),1)=".",TRUE,FALSE)</formula>
    </cfRule>
  </conditionalFormatting>
  <conditionalFormatting sqref="AU458">
    <cfRule type="expression" dxfId="1753" priority="4307">
      <formula>IF(RIGHT(TEXT(AU458,"0.#"),1)=".",FALSE,TRUE)</formula>
    </cfRule>
    <cfRule type="expression" dxfId="1752" priority="4308">
      <formula>IF(RIGHT(TEXT(AU458,"0.#"),1)=".",TRUE,FALSE)</formula>
    </cfRule>
  </conditionalFormatting>
  <conditionalFormatting sqref="AU459">
    <cfRule type="expression" dxfId="1751" priority="4305">
      <formula>IF(RIGHT(TEXT(AU459,"0.#"),1)=".",FALSE,TRUE)</formula>
    </cfRule>
    <cfRule type="expression" dxfId="1750" priority="4306">
      <formula>IF(RIGHT(TEXT(AU459,"0.#"),1)=".",TRUE,FALSE)</formula>
    </cfRule>
  </conditionalFormatting>
  <conditionalFormatting sqref="AU460">
    <cfRule type="expression" dxfId="1749" priority="4303">
      <formula>IF(RIGHT(TEXT(AU460,"0.#"),1)=".",FALSE,TRUE)</formula>
    </cfRule>
    <cfRule type="expression" dxfId="1748" priority="4304">
      <formula>IF(RIGHT(TEXT(AU460,"0.#"),1)=".",TRUE,FALSE)</formula>
    </cfRule>
  </conditionalFormatting>
  <conditionalFormatting sqref="AI460">
    <cfRule type="expression" dxfId="1747" priority="4297">
      <formula>IF(RIGHT(TEXT(AI460,"0.#"),1)=".",FALSE,TRUE)</formula>
    </cfRule>
    <cfRule type="expression" dxfId="1746" priority="4298">
      <formula>IF(RIGHT(TEXT(AI460,"0.#"),1)=".",TRUE,FALSE)</formula>
    </cfRule>
  </conditionalFormatting>
  <conditionalFormatting sqref="AI458">
    <cfRule type="expression" dxfId="1745" priority="4301">
      <formula>IF(RIGHT(TEXT(AI458,"0.#"),1)=".",FALSE,TRUE)</formula>
    </cfRule>
    <cfRule type="expression" dxfId="1744" priority="4302">
      <formula>IF(RIGHT(TEXT(AI458,"0.#"),1)=".",TRUE,FALSE)</formula>
    </cfRule>
  </conditionalFormatting>
  <conditionalFormatting sqref="AI459">
    <cfRule type="expression" dxfId="1743" priority="4299">
      <formula>IF(RIGHT(TEXT(AI459,"0.#"),1)=".",FALSE,TRUE)</formula>
    </cfRule>
    <cfRule type="expression" dxfId="1742" priority="4300">
      <formula>IF(RIGHT(TEXT(AI459,"0.#"),1)=".",TRUE,FALSE)</formula>
    </cfRule>
  </conditionalFormatting>
  <conditionalFormatting sqref="AQ459">
    <cfRule type="expression" dxfId="1741" priority="4295">
      <formula>IF(RIGHT(TEXT(AQ459,"0.#"),1)=".",FALSE,TRUE)</formula>
    </cfRule>
    <cfRule type="expression" dxfId="1740" priority="4296">
      <formula>IF(RIGHT(TEXT(AQ459,"0.#"),1)=".",TRUE,FALSE)</formula>
    </cfRule>
  </conditionalFormatting>
  <conditionalFormatting sqref="AQ460">
    <cfRule type="expression" dxfId="1739" priority="4293">
      <formula>IF(RIGHT(TEXT(AQ460,"0.#"),1)=".",FALSE,TRUE)</formula>
    </cfRule>
    <cfRule type="expression" dxfId="1738" priority="4294">
      <formula>IF(RIGHT(TEXT(AQ460,"0.#"),1)=".",TRUE,FALSE)</formula>
    </cfRule>
  </conditionalFormatting>
  <conditionalFormatting sqref="AQ458">
    <cfRule type="expression" dxfId="1737" priority="4291">
      <formula>IF(RIGHT(TEXT(AQ458,"0.#"),1)=".",FALSE,TRUE)</formula>
    </cfRule>
    <cfRule type="expression" dxfId="1736" priority="4292">
      <formula>IF(RIGHT(TEXT(AQ458,"0.#"),1)=".",TRUE,FALSE)</formula>
    </cfRule>
  </conditionalFormatting>
  <conditionalFormatting sqref="AE120 AM120">
    <cfRule type="expression" dxfId="1735" priority="2969">
      <formula>IF(RIGHT(TEXT(AE120,"0.#"),1)=".",FALSE,TRUE)</formula>
    </cfRule>
    <cfRule type="expression" dxfId="1734" priority="2970">
      <formula>IF(RIGHT(TEXT(AE120,"0.#"),1)=".",TRUE,FALSE)</formula>
    </cfRule>
  </conditionalFormatting>
  <conditionalFormatting sqref="AI126">
    <cfRule type="expression" dxfId="1733" priority="2959">
      <formula>IF(RIGHT(TEXT(AI126,"0.#"),1)=".",FALSE,TRUE)</formula>
    </cfRule>
    <cfRule type="expression" dxfId="1732" priority="2960">
      <formula>IF(RIGHT(TEXT(AI126,"0.#"),1)=".",TRUE,FALSE)</formula>
    </cfRule>
  </conditionalFormatting>
  <conditionalFormatting sqref="AI120">
    <cfRule type="expression" dxfId="1731" priority="2967">
      <formula>IF(RIGHT(TEXT(AI120,"0.#"),1)=".",FALSE,TRUE)</formula>
    </cfRule>
    <cfRule type="expression" dxfId="1730" priority="2968">
      <formula>IF(RIGHT(TEXT(AI120,"0.#"),1)=".",TRUE,FALSE)</formula>
    </cfRule>
  </conditionalFormatting>
  <conditionalFormatting sqref="AE123 AM123">
    <cfRule type="expression" dxfId="1729" priority="2965">
      <formula>IF(RIGHT(TEXT(AE123,"0.#"),1)=".",FALSE,TRUE)</formula>
    </cfRule>
    <cfRule type="expression" dxfId="1728" priority="2966">
      <formula>IF(RIGHT(TEXT(AE123,"0.#"),1)=".",TRUE,FALSE)</formula>
    </cfRule>
  </conditionalFormatting>
  <conditionalFormatting sqref="AI123">
    <cfRule type="expression" dxfId="1727" priority="2963">
      <formula>IF(RIGHT(TEXT(AI123,"0.#"),1)=".",FALSE,TRUE)</formula>
    </cfRule>
    <cfRule type="expression" dxfId="1726" priority="2964">
      <formula>IF(RIGHT(TEXT(AI123,"0.#"),1)=".",TRUE,FALSE)</formula>
    </cfRule>
  </conditionalFormatting>
  <conditionalFormatting sqref="AE126 AM126">
    <cfRule type="expression" dxfId="1725" priority="2961">
      <formula>IF(RIGHT(TEXT(AE126,"0.#"),1)=".",FALSE,TRUE)</formula>
    </cfRule>
    <cfRule type="expression" dxfId="1724" priority="2962">
      <formula>IF(RIGHT(TEXT(AE126,"0.#"),1)=".",TRUE,FALSE)</formula>
    </cfRule>
  </conditionalFormatting>
  <conditionalFormatting sqref="AE129 AM129">
    <cfRule type="expression" dxfId="1723" priority="2957">
      <formula>IF(RIGHT(TEXT(AE129,"0.#"),1)=".",FALSE,TRUE)</formula>
    </cfRule>
    <cfRule type="expression" dxfId="1722" priority="2958">
      <formula>IF(RIGHT(TEXT(AE129,"0.#"),1)=".",TRUE,FALSE)</formula>
    </cfRule>
  </conditionalFormatting>
  <conditionalFormatting sqref="AI129">
    <cfRule type="expression" dxfId="1721" priority="2955">
      <formula>IF(RIGHT(TEXT(AI129,"0.#"),1)=".",FALSE,TRUE)</formula>
    </cfRule>
    <cfRule type="expression" dxfId="1720" priority="2956">
      <formula>IF(RIGHT(TEXT(AI129,"0.#"),1)=".",TRUE,FALSE)</formula>
    </cfRule>
  </conditionalFormatting>
  <conditionalFormatting sqref="Y847:Y874">
    <cfRule type="expression" dxfId="1719" priority="2953">
      <formula>IF(RIGHT(TEXT(Y847,"0.#"),1)=".",FALSE,TRUE)</formula>
    </cfRule>
    <cfRule type="expression" dxfId="1718" priority="2954">
      <formula>IF(RIGHT(TEXT(Y847,"0.#"),1)=".",TRUE,FALSE)</formula>
    </cfRule>
  </conditionalFormatting>
  <conditionalFormatting sqref="AU518">
    <cfRule type="expression" dxfId="1717" priority="1463">
      <formula>IF(RIGHT(TEXT(AU518,"0.#"),1)=".",FALSE,TRUE)</formula>
    </cfRule>
    <cfRule type="expression" dxfId="1716" priority="1464">
      <formula>IF(RIGHT(TEXT(AU518,"0.#"),1)=".",TRUE,FALSE)</formula>
    </cfRule>
  </conditionalFormatting>
  <conditionalFormatting sqref="AQ551">
    <cfRule type="expression" dxfId="1715" priority="1239">
      <formula>IF(RIGHT(TEXT(AQ551,"0.#"),1)=".",FALSE,TRUE)</formula>
    </cfRule>
    <cfRule type="expression" dxfId="1714" priority="1240">
      <formula>IF(RIGHT(TEXT(AQ551,"0.#"),1)=".",TRUE,FALSE)</formula>
    </cfRule>
  </conditionalFormatting>
  <conditionalFormatting sqref="AE556">
    <cfRule type="expression" dxfId="1713" priority="1237">
      <formula>IF(RIGHT(TEXT(AE556,"0.#"),1)=".",FALSE,TRUE)</formula>
    </cfRule>
    <cfRule type="expression" dxfId="1712" priority="1238">
      <formula>IF(RIGHT(TEXT(AE556,"0.#"),1)=".",TRUE,FALSE)</formula>
    </cfRule>
  </conditionalFormatting>
  <conditionalFormatting sqref="AE557">
    <cfRule type="expression" dxfId="1711" priority="1235">
      <formula>IF(RIGHT(TEXT(AE557,"0.#"),1)=".",FALSE,TRUE)</formula>
    </cfRule>
    <cfRule type="expression" dxfId="1710" priority="1236">
      <formula>IF(RIGHT(TEXT(AE557,"0.#"),1)=".",TRUE,FALSE)</formula>
    </cfRule>
  </conditionalFormatting>
  <conditionalFormatting sqref="AE558">
    <cfRule type="expression" dxfId="1709" priority="1233">
      <formula>IF(RIGHT(TEXT(AE558,"0.#"),1)=".",FALSE,TRUE)</formula>
    </cfRule>
    <cfRule type="expression" dxfId="1708" priority="1234">
      <formula>IF(RIGHT(TEXT(AE558,"0.#"),1)=".",TRUE,FALSE)</formula>
    </cfRule>
  </conditionalFormatting>
  <conditionalFormatting sqref="AU556">
    <cfRule type="expression" dxfId="1707" priority="1225">
      <formula>IF(RIGHT(TEXT(AU556,"0.#"),1)=".",FALSE,TRUE)</formula>
    </cfRule>
    <cfRule type="expression" dxfId="1706" priority="1226">
      <formula>IF(RIGHT(TEXT(AU556,"0.#"),1)=".",TRUE,FALSE)</formula>
    </cfRule>
  </conditionalFormatting>
  <conditionalFormatting sqref="AU557">
    <cfRule type="expression" dxfId="1705" priority="1223">
      <formula>IF(RIGHT(TEXT(AU557,"0.#"),1)=".",FALSE,TRUE)</formula>
    </cfRule>
    <cfRule type="expression" dxfId="1704" priority="1224">
      <formula>IF(RIGHT(TEXT(AU557,"0.#"),1)=".",TRUE,FALSE)</formula>
    </cfRule>
  </conditionalFormatting>
  <conditionalFormatting sqref="AU558">
    <cfRule type="expression" dxfId="1703" priority="1221">
      <formula>IF(RIGHT(TEXT(AU558,"0.#"),1)=".",FALSE,TRUE)</formula>
    </cfRule>
    <cfRule type="expression" dxfId="1702" priority="1222">
      <formula>IF(RIGHT(TEXT(AU558,"0.#"),1)=".",TRUE,FALSE)</formula>
    </cfRule>
  </conditionalFormatting>
  <conditionalFormatting sqref="AQ557">
    <cfRule type="expression" dxfId="1701" priority="1213">
      <formula>IF(RIGHT(TEXT(AQ557,"0.#"),1)=".",FALSE,TRUE)</formula>
    </cfRule>
    <cfRule type="expression" dxfId="1700" priority="1214">
      <formula>IF(RIGHT(TEXT(AQ557,"0.#"),1)=".",TRUE,FALSE)</formula>
    </cfRule>
  </conditionalFormatting>
  <conditionalFormatting sqref="AQ558">
    <cfRule type="expression" dxfId="1699" priority="1211">
      <formula>IF(RIGHT(TEXT(AQ558,"0.#"),1)=".",FALSE,TRUE)</formula>
    </cfRule>
    <cfRule type="expression" dxfId="1698" priority="1212">
      <formula>IF(RIGHT(TEXT(AQ558,"0.#"),1)=".",TRUE,FALSE)</formula>
    </cfRule>
  </conditionalFormatting>
  <conditionalFormatting sqref="AQ556">
    <cfRule type="expression" dxfId="1697" priority="1209">
      <formula>IF(RIGHT(TEXT(AQ556,"0.#"),1)=".",FALSE,TRUE)</formula>
    </cfRule>
    <cfRule type="expression" dxfId="1696" priority="1210">
      <formula>IF(RIGHT(TEXT(AQ556,"0.#"),1)=".",TRUE,FALSE)</formula>
    </cfRule>
  </conditionalFormatting>
  <conditionalFormatting sqref="AE561">
    <cfRule type="expression" dxfId="1695" priority="1207">
      <formula>IF(RIGHT(TEXT(AE561,"0.#"),1)=".",FALSE,TRUE)</formula>
    </cfRule>
    <cfRule type="expression" dxfId="1694" priority="1208">
      <formula>IF(RIGHT(TEXT(AE561,"0.#"),1)=".",TRUE,FALSE)</formula>
    </cfRule>
  </conditionalFormatting>
  <conditionalFormatting sqref="AE562">
    <cfRule type="expression" dxfId="1693" priority="1205">
      <formula>IF(RIGHT(TEXT(AE562,"0.#"),1)=".",FALSE,TRUE)</formula>
    </cfRule>
    <cfRule type="expression" dxfId="1692" priority="1206">
      <formula>IF(RIGHT(TEXT(AE562,"0.#"),1)=".",TRUE,FALSE)</formula>
    </cfRule>
  </conditionalFormatting>
  <conditionalFormatting sqref="AE563">
    <cfRule type="expression" dxfId="1691" priority="1203">
      <formula>IF(RIGHT(TEXT(AE563,"0.#"),1)=".",FALSE,TRUE)</formula>
    </cfRule>
    <cfRule type="expression" dxfId="1690" priority="1204">
      <formula>IF(RIGHT(TEXT(AE563,"0.#"),1)=".",TRUE,FALSE)</formula>
    </cfRule>
  </conditionalFormatting>
  <conditionalFormatting sqref="AL1110:AO1139">
    <cfRule type="expression" dxfId="1689" priority="2859">
      <formula>IF(AND(AL1110&gt;=0, RIGHT(TEXT(AL1110,"0.#"),1)&lt;&gt;"."),TRUE,FALSE)</formula>
    </cfRule>
    <cfRule type="expression" dxfId="1688" priority="2860">
      <formula>IF(AND(AL1110&gt;=0, RIGHT(TEXT(AL1110,"0.#"),1)="."),TRUE,FALSE)</formula>
    </cfRule>
    <cfRule type="expression" dxfId="1687" priority="2861">
      <formula>IF(AND(AL1110&lt;0, RIGHT(TEXT(AL1110,"0.#"),1)&lt;&gt;"."),TRUE,FALSE)</formula>
    </cfRule>
    <cfRule type="expression" dxfId="1686" priority="2862">
      <formula>IF(AND(AL1110&lt;0, RIGHT(TEXT(AL1110,"0.#"),1)="."),TRUE,FALSE)</formula>
    </cfRule>
  </conditionalFormatting>
  <conditionalFormatting sqref="Y1110:Y1139">
    <cfRule type="expression" dxfId="1685" priority="2857">
      <formula>IF(RIGHT(TEXT(Y1110,"0.#"),1)=".",FALSE,TRUE)</formula>
    </cfRule>
    <cfRule type="expression" dxfId="1684" priority="2858">
      <formula>IF(RIGHT(TEXT(Y1110,"0.#"),1)=".",TRUE,FALSE)</formula>
    </cfRule>
  </conditionalFormatting>
  <conditionalFormatting sqref="AQ553">
    <cfRule type="expression" dxfId="1683" priority="1241">
      <formula>IF(RIGHT(TEXT(AQ553,"0.#"),1)=".",FALSE,TRUE)</formula>
    </cfRule>
    <cfRule type="expression" dxfId="1682" priority="1242">
      <formula>IF(RIGHT(TEXT(AQ553,"0.#"),1)=".",TRUE,FALSE)</formula>
    </cfRule>
  </conditionalFormatting>
  <conditionalFormatting sqref="AU552">
    <cfRule type="expression" dxfId="1681" priority="1253">
      <formula>IF(RIGHT(TEXT(AU552,"0.#"),1)=".",FALSE,TRUE)</formula>
    </cfRule>
    <cfRule type="expression" dxfId="1680" priority="1254">
      <formula>IF(RIGHT(TEXT(AU552,"0.#"),1)=".",TRUE,FALSE)</formula>
    </cfRule>
  </conditionalFormatting>
  <conditionalFormatting sqref="AE552">
    <cfRule type="expression" dxfId="1679" priority="1265">
      <formula>IF(RIGHT(TEXT(AE552,"0.#"),1)=".",FALSE,TRUE)</formula>
    </cfRule>
    <cfRule type="expression" dxfId="1678" priority="1266">
      <formula>IF(RIGHT(TEXT(AE552,"0.#"),1)=".",TRUE,FALSE)</formula>
    </cfRule>
  </conditionalFormatting>
  <conditionalFormatting sqref="AQ548">
    <cfRule type="expression" dxfId="1677" priority="1271">
      <formula>IF(RIGHT(TEXT(AQ548,"0.#"),1)=".",FALSE,TRUE)</formula>
    </cfRule>
    <cfRule type="expression" dxfId="1676" priority="1272">
      <formula>IF(RIGHT(TEXT(AQ548,"0.#"),1)=".",TRUE,FALSE)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659</v>
      </c>
      <c r="M3" s="13" t="str">
        <f t="shared" ref="M3:M11" si="2">IF(L3="","",K3)</f>
        <v>文教及び科学振興</v>
      </c>
      <c r="N3" s="13" t="str">
        <f>IF(M3="",N2,IF(N2&lt;&gt;"",CONCATENATE(N2,"、",M3),M3))</f>
        <v>文教及び科学振興</v>
      </c>
      <c r="O3" s="13"/>
      <c r="P3" s="12" t="s">
        <v>74</v>
      </c>
      <c r="Q3" s="17" t="s">
        <v>659</v>
      </c>
      <c r="R3" s="13" t="str">
        <f t="shared" ref="R3:R8" si="3">IF(Q3="","",P3)</f>
        <v>委託・請負</v>
      </c>
      <c r="S3" s="13" t="str">
        <f t="shared" ref="S3:S8" si="4">IF(R3="",S2,IF(S2&lt;&gt;"",CONCATENATE(S2,"、",R3),R3))</f>
        <v>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t="s">
        <v>659</v>
      </c>
      <c r="R4" s="13" t="str">
        <f t="shared" si="3"/>
        <v>補助</v>
      </c>
      <c r="S4" s="13" t="str">
        <f t="shared" si="4"/>
        <v>委託・請負、補助</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委託・請負、補助</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t="s">
        <v>659</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t="s">
        <v>659</v>
      </c>
      <c r="R6" s="13" t="str">
        <f t="shared" si="3"/>
        <v>交付</v>
      </c>
      <c r="S6" s="13" t="str">
        <f t="shared" si="4"/>
        <v>委託・請負、補助、交付</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委託・請負、補助、交付</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委託・請負、補助、交付</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委託・請負、補助、交付</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科学技術・イノベーション</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輝嗣</dc:creator>
  <cp:lastModifiedBy>ㅤ</cp:lastModifiedBy>
  <cp:lastPrinted>2021-07-06T10:07:23Z</cp:lastPrinted>
  <dcterms:created xsi:type="dcterms:W3CDTF">2012-03-13T00:50:25Z</dcterms:created>
  <dcterms:modified xsi:type="dcterms:W3CDTF">2021-09-03T16:10:20Z</dcterms:modified>
</cp:coreProperties>
</file>