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６提出\国土地理院\エクセル\"/>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行政事業レビューシート!$A$1:$AY$1111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55" i="3"/>
  <c r="AY50" i="3"/>
  <c r="AY606" i="3"/>
  <c r="AY369" i="3"/>
  <c r="AY213" i="3"/>
  <c r="AY459"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<sst xmlns="http://schemas.openxmlformats.org/spreadsheetml/2006/main" count="2503" uniqueCount="769">
  <si>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</si>
  <si>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</si>
  <si>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</si>
  <si>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</si>
  <si>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</si>
  <si>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</si>
  <si>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</si>
  <si>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</si>
  <si>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</si>
  <si>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</si>
  <si>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</si>
  <si>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</si>
  <si>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</si>
  <si>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</si>
  <si>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</si>
  <si>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</si>
  <si>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</si>
  <si>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</si>
  <si>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</si>
  <si>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</si>
  <si>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</si>
  <si>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</si>
  <si>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</si>
  <si>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</si>
  <si>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</si>
  <si>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</si>
  <si>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</si>
  <si>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</si>
  <si>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</si>
  <si>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</si>
  <si>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</si>
  <si>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</si>
  <si>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</si>
  <si>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</si>
  <si>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</si>
  <si>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</si>
  <si>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</si>
  <si>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</si>
  <si>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</si>
  <si>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</si>
  <si>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</si>
  <si>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</si>
  <si>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</si>
  <si>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</si>
  <si>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</si>
  <si>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</si>
  <si>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</si>
  <si>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</si>
  <si>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</si>
  <si>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</si>
  <si>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</si>
  <si>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</si>
  <si>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</si>
  <si>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</si>
  <si>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</si>
  <si>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</si>
  <si>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</si>
  <si>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</si>
  <si>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</si>
  <si>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</si>
  <si>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</si>
  <si>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</si>
  <si>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</si>
  <si>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</si>
  <si>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</si>
  <si>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</si>
  <si>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</si>
  <si>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</si>
  <si>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</si>
  <si>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</si>
  <si>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</si>
  <si>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</si>
  <si>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</si>
  <si>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</si>
  <si>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</si>
  <si>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</si>
  <si>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</si>
  <si>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</si>
  <si>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</si>
  <si>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</si>
  <si>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</si>
  <si>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</si>
  <si>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</si>
  <si>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</si>
  <si>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</si>
  <si>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</si>
  <si>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</si>
  <si>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</si>
  <si>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</si>
  <si>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</si>
  <si>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</si>
  <si>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</si>
  <si>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</si>
  <si>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</si>
  <si>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</si>
  <si>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</si>
  <si>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</si>
  <si>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</si>
  <si>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</si>
  <si>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</si>
  <si>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</si>
  <si>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</si>
  <si>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</si>
  <si>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</si>
  <si>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</si>
  <si>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</si>
  <si>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</si>
  <si>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</si>
  <si>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</si>
  <si>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</si>
  <si>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</si>
  <si>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</si>
  <si>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</si>
  <si>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</si>
  <si>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</si>
  <si>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</si>
  <si>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</si>
  <si>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</si>
  <si>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</si>
  <si>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</si>
  <si>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</si>
  <si>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</si>
  <si>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</si>
  <si>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</si>
  <si>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</si>
  <si>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</si>
  <si>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</si>
  <si>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</si>
  <si>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</si>
  <si>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</si>
  <si>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</si>
  <si>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</si>
  <si>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</si>
  <si>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</si>
  <si>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</si>
  <si>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</si>
  <si>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</si>
  <si>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</si>
  <si>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</si>
  <si>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</si>
  <si>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</si>
  <si>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</si>
  <si>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</si>
  <si>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</si>
  <si>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</si>
  <si>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</si>
  <si>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</si>
  <si>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</si>
  <si>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</si>
  <si>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</si>
  <si>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</si>
  <si>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</si>
  <si>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</si>
  <si>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</si>
  <si>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</si>
  <si>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</si>
  <si>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</si>
  <si>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</si>
  <si>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</si>
  <si>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</si>
  <si>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</si>
  <si>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</si>
  <si>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</si>
  <si>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</si>
  <si>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</si>
  <si>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</si>
  <si>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</si>
  <si>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</si>
  <si>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</si>
  <si>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</si>
  <si>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</si>
  <si>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</si>
  <si>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</si>
  <si>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</si>
  <si>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</si>
  <si>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</si>
  <si>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</si>
  <si>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</si>
  <si>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</si>
  <si>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</si>
  <si>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</si>
  <si>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</si>
  <si>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</si>
  <si>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</si>
  <si>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</si>
  <si>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</si>
  <si>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</si>
  <si>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</si>
  <si>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</si>
  <si>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</si>
  <si>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</si>
  <si>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</si>
  <si>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</si>
  <si>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</si>
  <si>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</si>
  <si>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</si>
  <si>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</si>
  <si>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</si>
  <si>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</si>
  <si>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</si>
  <si>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</si>
  <si>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</si>
  <si>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</si>
  <si>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</si>
  <si>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</si>
  <si>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</si>
  <si>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</si>
  <si>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</si>
  <si>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</si>
  <si>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</si>
  <si>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</si>
  <si>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</si>
  <si>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</si>
  <si>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</si>
  <si>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</si>
  <si>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</si>
  <si>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</si>
  <si>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</si>
  <si>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</si>
  <si>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</si>
  <si>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</si>
  <si>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</si>
  <si>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</si>
  <si>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</si>
  <si>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</si>
  <si>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</si>
  <si>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</si>
  <si>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</si>
  <si>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</si>
  <si>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</si>
  <si>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</si>
  <si>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</si>
  <si>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</si>
  <si>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</si>
  <si>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</si>
  <si>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</si>
  <si>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</si>
  <si>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</si>
  <si>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</si>
  <si>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</si>
  <si>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</si>
  <si>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</si>
  <si>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</si>
  <si>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</si>
  <si>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</si>
  <si>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</si>
  <si>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</si>
  <si>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</si>
  <si>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</si>
  <si>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</si>
  <si>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</si>
  <si>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</si>
  <si>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</si>
  <si>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</si>
  <si>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</si>
  <si>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</si>
  <si>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</si>
  <si>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</si>
  <si>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</si>
  <si>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</si>
  <si>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</si>
  <si>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</si>
  <si>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</si>
  <si>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</si>
  <si>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</si>
  <si>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</si>
  <si>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</si>
  <si>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</si>
  <si>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</si>
  <si>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</si>
  <si>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</si>
  <si>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</si>
  <si>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</si>
  <si>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</si>
  <si>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</si>
  <si>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</si>
  <si>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</si>
  <si>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</si>
  <si>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</si>
  <si>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</si>
  <si>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</si>
  <si>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</si>
  <si>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</si>
  <si>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</si>
  <si>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</si>
  <si>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</si>
  <si>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</si>
  <si>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</si>
  <si>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</si>
  <si>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</si>
  <si>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</si>
  <si>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</si>
  <si>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</si>
  <si>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</si>
  <si>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</si>
  <si>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</si>
  <si>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</si>
  <si>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</si>
  <si>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</si>
  <si>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</si>
  <si>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</si>
  <si>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</si>
  <si>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</si>
  <si>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</si>
  <si>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</si>
  <si>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</si>
  <si>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</si>
  <si>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</si>
  <si>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</si>
  <si>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</si>
  <si>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</si>
  <si>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</si>
  <si>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</si>
  <si>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</si>
  <si>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</si>
  <si>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</si>
  <si>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</si>
  <si>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</si>
  <si>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</si>
  <si>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</si>
  <si>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</si>
  <si>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</si>
  <si>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</si>
  <si>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</si>
  <si>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</si>
  <si>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</si>
  <si>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</si>
  <si>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</si>
  <si>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</si>
  <si>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</si>
  <si>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</si>
  <si>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</si>
  <si>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</si>
  <si>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</si>
  <si>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</si>
  <si>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</si>
  <si>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</si>
  <si>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</si>
  <si>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</si>
  <si>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</si>
  <si>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</si>
  <si>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</si>
  <si>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</si>
  <si>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</si>
  <si>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</si>
  <si>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</si>
  <si>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</si>
  <si>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</si>
  <si>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</si>
  <si>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</si>
  <si>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</si>
  <si>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</si>
  <si>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</si>
  <si>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</si>
  <si>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</si>
  <si>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</si>
  <si>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</si>
  <si>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</si>
  <si>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</si>
  <si>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</si>
  <si>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</si>
  <si>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</si>
  <si>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</si>
  <si>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</si>
  <si>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</si>
  <si>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</si>
  <si>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</si>
  <si>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</si>
  <si>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</si>
  <si>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</si>
  <si>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</si>
  <si>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</si>
  <si>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</si>
  <si>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</si>
  <si>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</si>
  <si>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</si>
  <si>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</si>
  <si>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</si>
  <si>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</si>
  <si>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</si>
  <si>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</si>
  <si>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</si>
  <si>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</si>
  <si>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</si>
  <si>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</si>
  <si>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</si>
  <si>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</si>
  <si>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</si>
  <si>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</si>
  <si>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</si>
  <si>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</si>
  <si>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</si>
  <si>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</si>
  <si>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</si>
  <si>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</si>
  <si>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</si>
  <si>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</si>
  <si>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</si>
  <si>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</si>
  <si>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</si>
  <si>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</si>
  <si>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</si>
  <si>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</si>
  <si>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</si>
  <si>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</si>
  <si>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</si>
  <si>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</si>
  <si>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</si>
  <si>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</si>
  <si>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</si>
  <si>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</si>
  <si>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</si>
  <si>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</si>
  <si>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</si>
  <si>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</si>
  <si>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</si>
  <si>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</si>
  <si>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</si>
  <si>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</si>
  <si>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</si>
  <si>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</si>
  <si>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</si>
  <si>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</si>
  <si>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</si>
  <si>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</si>
  <si>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</si>
  <si>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</si>
  <si>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</si>
  <si>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</si>
  <si>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</si>
  <si>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</si>
  <si>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</si>
  <si>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</si>
  <si>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</si>
  <si>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</si>
  <si>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</si>
  <si>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</si>
  <si>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</si>
  <si>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</si>
  <si>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</si>
  <si>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</si>
  <si>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</si>
  <si>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</si>
  <si>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</si>
  <si>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</si>
  <si>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</si>
  <si>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</si>
  <si>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</si>
  <si>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</si>
  <si>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</si>
  <si>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</si>
  <si>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</si>
  <si>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</si>
  <si>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</si>
  <si>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</si>
  <si>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</si>
  <si>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</si>
  <si>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</si>
  <si>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</si>
  <si>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</si>
  <si>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</si>
  <si>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</si>
  <si>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</si>
  <si>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</si>
  <si>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</si>
  <si>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</si>
  <si>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</si>
  <si>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</si>
  <si>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</si>
  <si>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</si>
  <si>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</si>
  <si>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</si>
  <si>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</si>
  <si>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</si>
  <si>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</si>
  <si>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</si>
  <si>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</si>
  <si>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</si>
  <si>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</si>
  <si>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</si>
  <si>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</si>
  <si>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</si>
  <si>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</si>
  <si>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</si>
  <si>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</si>
  <si>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</si>
  <si>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</si>
  <si>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</si>
  <si>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</si>
  <si>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</si>
  <si>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</si>
  <si>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</si>
  <si>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</si>
  <si>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</si>
  <si>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</si>
  <si>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</si>
  <si>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</si>
  <si>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</si>
  <si>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</si>
  <si>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</si>
  <si>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</si>
  <si>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</si>
  <si>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</si>
  <si>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</si>
  <si>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</si>
  <si>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</si>
  <si>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</si>
  <si>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</si>
  <si>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</si>
  <si>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</si>
  <si>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</si>
  <si>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</si>
  <si>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</si>
  <si>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</si>
  <si>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</si>
  <si>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</si>
  <si>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</si>
  <si>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</si>
  <si>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</si>
  <si>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</si>
  <si>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</si>
  <si>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</si>
  <si>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</si>
  <si>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</si>
  <si>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</si>
  <si>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</si>
  <si>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</si>
  <si>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</si>
  <si>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</si>
  <si>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</si>
  <si>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</si>
  <si>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</si>
  <si>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</si>
  <si>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</si>
  <si>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</si>
  <si>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</si>
  <si>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</si>
  <si>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</si>
  <si>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</si>
  <si>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</si>
  <si>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</si>
  <si>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</si>
  <si>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</si>
  <si>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</si>
  <si>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</si>
  <si>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</si>
  <si>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</si>
  <si>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</si>
  <si>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</si>
  <si>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</si>
  <si>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</si>
  <si>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</si>
  <si>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</si>
  <si>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</si>
  <si>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</si>
  <si>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</si>
  <si>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</si>
  <si>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</si>
  <si>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</si>
  <si>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</si>
  <si>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</si>
  <si>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</si>
  <si>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</si>
  <si>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</si>
  <si>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</si>
  <si>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</si>
  <si>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</si>
  <si>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</si>
  <si>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</si>
  <si>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</si>
  <si>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</si>
  <si>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</si>
  <si>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</si>
  <si>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</si>
  <si>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</si>
  <si>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</si>
  <si>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</si>
  <si>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</si>
  <si>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</si>
  <si>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</si>
  <si>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</si>
  <si>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</si>
  <si>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</si>
  <si>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</si>
  <si>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</si>
  <si>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</si>
  <si>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</si>
  <si>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</si>
  <si>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</si>
  <si>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</si>
  <si>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</si>
  <si>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</si>
  <si>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</si>
  <si>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</si>
  <si>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</si>
  <si>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</si>
  <si>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</si>
  <si>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</si>
  <si>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</si>
  <si>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</si>
  <si>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</si>
  <si>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</si>
  <si>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</si>
  <si>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</si>
  <si>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</si>
  <si>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</si>
  <si>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</si>
  <si>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</si>
  <si>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</si>
  <si>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</si>
  <si>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</si>
  <si>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</si>
  <si>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</si>
  <si>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</si>
  <si>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</si>
  <si>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</si>
  <si>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</si>
  <si>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</si>
  <si>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</si>
  <si>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</si>
  <si>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</si>
  <si>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</si>
  <si>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</si>
  <si>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国土地理院</t>
  </si>
  <si>
    <t>昭和28年度</t>
  </si>
  <si>
    <t>終了予定なし</t>
  </si>
  <si>
    <t>基本図情報部管理課</t>
  </si>
  <si>
    <t>測量法（第3条～第4条、第11条～第12条、第27条、第31条）、地理空間情報活用推進基本法（第2条～第4条、第7条、第9条、第11条～第18条）</t>
  </si>
  <si>
    <t>-</t>
  </si>
  <si>
    <t>測量庁費</t>
  </si>
  <si>
    <t>職員旅費</t>
  </si>
  <si>
    <t>毎年度、国及び地方公共団体の災害対策本部における電子国土基本図の利用率を100％にする。</t>
  </si>
  <si>
    <t>国及び地方公共団体の災害対策本部における利用率（電子国土基本図の利用件数／提供件数）</t>
  </si>
  <si>
    <t>電子国土基本図の更新面積</t>
  </si>
  <si>
    <t>ｋ㎡</t>
  </si>
  <si>
    <t>予算実績額／電子国土基本図の更新面積</t>
    <phoneticPr fontId="5"/>
  </si>
  <si>
    <t>千円/㎢</t>
  </si>
  <si>
    <t>千円/㎢</t>
    <phoneticPr fontId="5"/>
  </si>
  <si>
    <t>10　国土の総合的な利用、整備及び保全、国土に関する情報の整備</t>
  </si>
  <si>
    <t>38　国土の位置・形状を定めるための調査及び地理空間情報の整備・活用を推進する</t>
  </si>
  <si>
    <t>件</t>
  </si>
  <si>
    <t>456</t>
  </si>
  <si>
    <t>431</t>
  </si>
  <si>
    <t>462</t>
  </si>
  <si>
    <t>391</t>
  </si>
  <si>
    <t>378</t>
  </si>
  <si>
    <t>395</t>
  </si>
  <si>
    <t>412</t>
  </si>
  <si>
    <t>403</t>
  </si>
  <si>
    <t>405</t>
  </si>
  <si>
    <t>○</t>
  </si>
  <si>
    <t>国交</t>
  </si>
  <si>
    <t>課長　笹嶋　英季</t>
    <rPh sb="3" eb="5">
      <t>ササジマ</t>
    </rPh>
    <rPh sb="6" eb="7">
      <t>エイ</t>
    </rPh>
    <rPh sb="7" eb="8">
      <t>キ</t>
    </rPh>
    <phoneticPr fontId="5"/>
  </si>
  <si>
    <t>電子国土基本図整備経費</t>
    <rPh sb="0" eb="2">
      <t>デンシ</t>
    </rPh>
    <rPh sb="2" eb="4">
      <t>コクド</t>
    </rPh>
    <rPh sb="4" eb="7">
      <t>キホンズ</t>
    </rPh>
    <rPh sb="7" eb="9">
      <t>セイビ</t>
    </rPh>
    <rPh sb="9" eb="11">
      <t>ケイヒ</t>
    </rPh>
    <phoneticPr fontId="5"/>
  </si>
  <si>
    <t>地理空間情報ライブラリーのコンテンツである電子国土基本図を着実に整備・更新し、地理空間情報ライブラリーの内容の充実に寄与する。</t>
    <phoneticPr fontId="5"/>
  </si>
  <si>
    <t>(株)テクノマップ</t>
    <phoneticPr fontId="5"/>
  </si>
  <si>
    <t>役務</t>
    <rPh sb="0" eb="2">
      <t>エキム</t>
    </rPh>
    <phoneticPr fontId="5"/>
  </si>
  <si>
    <t>電子国土基本図(基盤地図情報)迅速更新業務(単価契約)</t>
    <phoneticPr fontId="5"/>
  </si>
  <si>
    <t>A.(株)テクノマップ</t>
    <phoneticPr fontId="5"/>
  </si>
  <si>
    <t>電子国土基本図(地図情報)面的更新業務(R2その2)</t>
    <phoneticPr fontId="5"/>
  </si>
  <si>
    <t>役務</t>
    <phoneticPr fontId="5"/>
  </si>
  <si>
    <t>(株)パスコ</t>
    <phoneticPr fontId="5"/>
  </si>
  <si>
    <t>空中写真撮影(九州・沖縄地区)</t>
    <phoneticPr fontId="5"/>
  </si>
  <si>
    <t>3次元地図データ仕様の検討に係る調査業務</t>
    <phoneticPr fontId="5"/>
  </si>
  <si>
    <t>ソフトウェア(ERDAS)の保守</t>
    <phoneticPr fontId="5"/>
  </si>
  <si>
    <t>(株)GIS関東</t>
    <phoneticPr fontId="5"/>
  </si>
  <si>
    <t>(株)コスモソニックツーワン</t>
    <phoneticPr fontId="5"/>
  </si>
  <si>
    <t>電子国土基本図(地図情報)DB等運用支援及びデータ作成業務</t>
    <phoneticPr fontId="5"/>
  </si>
  <si>
    <t>(株)ナカノアイシステム</t>
    <phoneticPr fontId="5"/>
  </si>
  <si>
    <t>(株)協同測量社</t>
    <phoneticPr fontId="5"/>
  </si>
  <si>
    <t>(株)ウエスコ</t>
    <phoneticPr fontId="5"/>
  </si>
  <si>
    <t>ライカジオシステムズ(株)</t>
    <phoneticPr fontId="5"/>
  </si>
  <si>
    <t>デジタル航空カメラ装置の賃貸借</t>
    <phoneticPr fontId="5"/>
  </si>
  <si>
    <t>(株)マプコン</t>
    <phoneticPr fontId="5"/>
  </si>
  <si>
    <t>(株)オーシスマップ</t>
    <phoneticPr fontId="5"/>
  </si>
  <si>
    <t>電子国土基本図(地図情報)面的更新業務(R2その1)</t>
    <phoneticPr fontId="5"/>
  </si>
  <si>
    <t>電子国土基本図(地図情報)面的更新業務(R2九州)</t>
    <phoneticPr fontId="5"/>
  </si>
  <si>
    <t>空中写真撮影(中部2地区)</t>
    <phoneticPr fontId="5"/>
  </si>
  <si>
    <t>電子国土基本図(地図情報)面的更新業務(R2その4)</t>
    <phoneticPr fontId="5"/>
  </si>
  <si>
    <t>空中写真撮影(九州2地区)</t>
    <phoneticPr fontId="5"/>
  </si>
  <si>
    <t>空中写真撮影(九州1地区)</t>
    <phoneticPr fontId="5"/>
  </si>
  <si>
    <t>電子国土基本図(地図情報)面的更新業務(R2その3)</t>
    <phoneticPr fontId="5"/>
  </si>
  <si>
    <t>ソフトウェア(PC-MAPPING)の保守</t>
    <phoneticPr fontId="5"/>
  </si>
  <si>
    <t>電子地形図画像生成プログラム</t>
    <phoneticPr fontId="5"/>
  </si>
  <si>
    <t>2万5千分1地形図ラスターファイル出力プログラム</t>
    <phoneticPr fontId="5"/>
  </si>
  <si>
    <t>有</t>
  </si>
  <si>
    <t>‐</t>
  </si>
  <si>
    <t>電子国土基本図は国土の基本となる地図情報であり、国土の管理において必要不可欠である。</t>
    <phoneticPr fontId="5"/>
  </si>
  <si>
    <t>国土の管理、領土の明示などの観点から国の責務として整備すべき優先度の高い事業である。</t>
    <phoneticPr fontId="5"/>
  </si>
  <si>
    <t>契約方式は指名競争契約を原則としている。
競争性のない随意契約となったものは著作権等により他者が実施できない業務であった。</t>
    <phoneticPr fontId="5"/>
  </si>
  <si>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</si>
  <si>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</si>
  <si>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</si>
  <si>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国及び地方公共団体の災害対策本部等で確実に利用されている。</t>
    <rPh sb="10" eb="12">
      <t>サイガイ</t>
    </rPh>
    <rPh sb="12" eb="14">
      <t>タイサク</t>
    </rPh>
    <rPh sb="14" eb="16">
      <t>ホンブ</t>
    </rPh>
    <rPh sb="16" eb="17">
      <t>ナド</t>
    </rPh>
    <rPh sb="18" eb="20">
      <t>カクジツ</t>
    </rPh>
    <rPh sb="21" eb="23">
      <t>リヨウ</t>
    </rPh>
    <phoneticPr fontId="5"/>
  </si>
  <si>
    <t>当初見込み以上の活動実績が得られている。</t>
    <phoneticPr fontId="5"/>
  </si>
  <si>
    <t>複数の形態で刊行され、管内図作成等に活用されている。</t>
    <phoneticPr fontId="5"/>
  </si>
  <si>
    <t>・引き続きコスト削減に努めながら、電子国土基本図の整備・更新を確実に実施していく。また、契約方式については透明性・公平性・競争性の高い発注方法･発注先の選定に努める。</t>
    <phoneticPr fontId="5"/>
  </si>
  <si>
    <t>・国家の基本図として、領土の明示・国土の管理等に必要不可欠なデータであり、特に災害発生時には国及び地方公共団体の災害対策本部等で確実に利用されている。
・共通に利用される電子地図上の位置の基準として、産学官の広い分野で活用されており、様々な地理空間情報等の下支えとなっている。
・業務の実施にあたっては、作業計画の事前確認を行うとともに、工程管理を通じて実施内容、支出先や使途について明確に把握できるよう適宜確認を行っている。</t>
    <phoneticPr fontId="5"/>
  </si>
  <si>
    <t>(株)みるくる</t>
    <phoneticPr fontId="5"/>
  </si>
  <si>
    <t>測量法で定める「基本測量に関する長期計画」に基づく我が国の基本図の事業であり、また、地理空間情報活用推進基本計画において、国土地理院が更新を行うと定められている。</t>
    <rPh sb="50" eb="52">
      <t>スイシン</t>
    </rPh>
    <phoneticPr fontId="5"/>
  </si>
  <si>
    <t>電子国土基本図は、我が国の領土の明示、国土の適切な管理を行うために必要不可欠な地理空間情報である。国家の基本図であり、基盤地図情報を骨格とする電子国土基本図を着実に整備・更新することで、国土の管理・保全、防災の推進、行政事務の効率化、地理空間情報の高度活用による国民生活の向上、国民経済の健全な発展に資することを目的とする。</t>
    <rPh sb="0" eb="2">
      <t>デンシ</t>
    </rPh>
    <rPh sb="2" eb="4">
      <t>コクド</t>
    </rPh>
    <rPh sb="4" eb="7">
      <t>キホンズ</t>
    </rPh>
    <rPh sb="9" eb="10">
      <t>ワ</t>
    </rPh>
    <rPh sb="11" eb="12">
      <t>クニ</t>
    </rPh>
    <rPh sb="13" eb="15">
      <t>リョウド</t>
    </rPh>
    <rPh sb="16" eb="18">
      <t>メイジ</t>
    </rPh>
    <rPh sb="19" eb="21">
      <t>コクド</t>
    </rPh>
    <rPh sb="22" eb="24">
      <t>テキセツ</t>
    </rPh>
    <rPh sb="25" eb="27">
      <t>カンリ</t>
    </rPh>
    <rPh sb="28" eb="29">
      <t>オコナ</t>
    </rPh>
    <rPh sb="33" eb="35">
      <t>ヒツヨウ</t>
    </rPh>
    <rPh sb="35" eb="38">
      <t>フカケツ</t>
    </rPh>
    <rPh sb="39" eb="41">
      <t>チリ</t>
    </rPh>
    <rPh sb="41" eb="43">
      <t>クウカン</t>
    </rPh>
    <rPh sb="43" eb="45">
      <t>ジョウホウ</t>
    </rPh>
    <rPh sb="49" eb="51">
      <t>コッカ</t>
    </rPh>
    <rPh sb="52" eb="55">
      <t>キホンズ</t>
    </rPh>
    <rPh sb="59" eb="61">
      <t>キバン</t>
    </rPh>
    <rPh sb="61" eb="63">
      <t>チズ</t>
    </rPh>
    <rPh sb="63" eb="65">
      <t>ジョウホウ</t>
    </rPh>
    <rPh sb="66" eb="68">
      <t>コッカク</t>
    </rPh>
    <rPh sb="71" eb="73">
      <t>デンシ</t>
    </rPh>
    <rPh sb="73" eb="75">
      <t>コクド</t>
    </rPh>
    <rPh sb="75" eb="78">
      <t>キホンズ</t>
    </rPh>
    <rPh sb="79" eb="81">
      <t>チャクジツ</t>
    </rPh>
    <rPh sb="82" eb="84">
      <t>セイビ</t>
    </rPh>
    <rPh sb="85" eb="87">
      <t>コウシン</t>
    </rPh>
    <rPh sb="93" eb="95">
      <t>コクド</t>
    </rPh>
    <rPh sb="96" eb="98">
      <t>カンリ</t>
    </rPh>
    <rPh sb="99" eb="101">
      <t>ホゼン</t>
    </rPh>
    <rPh sb="102" eb="104">
      <t>ボウサイ</t>
    </rPh>
    <rPh sb="105" eb="107">
      <t>スイシン</t>
    </rPh>
    <rPh sb="108" eb="110">
      <t>ギョウセイ</t>
    </rPh>
    <rPh sb="110" eb="112">
      <t>ジム</t>
    </rPh>
    <rPh sb="113" eb="116">
      <t>コウリツカ</t>
    </rPh>
    <rPh sb="117" eb="119">
      <t>チリ</t>
    </rPh>
    <rPh sb="119" eb="121">
      <t>クウカン</t>
    </rPh>
    <rPh sb="121" eb="123">
      <t>ジョウホウ</t>
    </rPh>
    <rPh sb="124" eb="126">
      <t>コウド</t>
    </rPh>
    <rPh sb="126" eb="128">
      <t>カツヨウ</t>
    </rPh>
    <rPh sb="131" eb="133">
      <t>コクミン</t>
    </rPh>
    <rPh sb="133" eb="135">
      <t>セイカツ</t>
    </rPh>
    <rPh sb="136" eb="138">
      <t>コウジョウ</t>
    </rPh>
    <rPh sb="139" eb="141">
      <t>コクミン</t>
    </rPh>
    <rPh sb="141" eb="143">
      <t>ケイザイ</t>
    </rPh>
    <rPh sb="144" eb="146">
      <t>ケンゼン</t>
    </rPh>
    <rPh sb="147" eb="149">
      <t>ハッテン</t>
    </rPh>
    <rPh sb="150" eb="151">
      <t>シ</t>
    </rPh>
    <rPh sb="156" eb="158">
      <t>モクテキ</t>
    </rPh>
    <phoneticPr fontId="5"/>
  </si>
  <si>
    <t>A.民間企業</t>
    <rPh sb="2" eb="4">
      <t>ミンカン</t>
    </rPh>
    <rPh sb="4" eb="6">
      <t>キギョウ</t>
    </rPh>
    <phoneticPr fontId="5"/>
  </si>
  <si>
    <t>B.公益法人等</t>
    <rPh sb="2" eb="4">
      <t>コウエキ</t>
    </rPh>
    <rPh sb="4" eb="6">
      <t>ホウジン</t>
    </rPh>
    <rPh sb="6" eb="7">
      <t>トウ</t>
    </rPh>
    <phoneticPr fontId="5"/>
  </si>
  <si>
    <t>C.地方測量部等</t>
    <rPh sb="2" eb="4">
      <t>チホウ</t>
    </rPh>
    <rPh sb="4" eb="6">
      <t>ソクリョウ</t>
    </rPh>
    <rPh sb="6" eb="7">
      <t>ブ</t>
    </rPh>
    <rPh sb="7" eb="8">
      <t>トウ</t>
    </rPh>
    <phoneticPr fontId="5"/>
  </si>
  <si>
    <t>D.民間企業</t>
    <rPh sb="2" eb="4">
      <t>ミンカン</t>
    </rPh>
    <rPh sb="4" eb="6">
      <t>キギョウ</t>
    </rPh>
    <phoneticPr fontId="5"/>
  </si>
  <si>
    <t>(一財)日本地図センター</t>
    <phoneticPr fontId="5"/>
  </si>
  <si>
    <t>衛星画像配信サービス（GEOSPACE CDS)</t>
    <phoneticPr fontId="5"/>
  </si>
  <si>
    <t>中海漁業協同組合</t>
    <phoneticPr fontId="5"/>
  </si>
  <si>
    <t>消耗品購入</t>
    <phoneticPr fontId="5"/>
  </si>
  <si>
    <t>中海湖沼調査に伴う調査船用船及び測量機材保管用倉庫借り上げ</t>
    <phoneticPr fontId="5"/>
  </si>
  <si>
    <t>ソフトウェア（ER-Mapper)の保守</t>
    <phoneticPr fontId="5"/>
  </si>
  <si>
    <t>(株)パスコ</t>
    <phoneticPr fontId="5"/>
  </si>
  <si>
    <t xml:space="preserve">
デジタル空中写真の撮影及び地図と重なる空中写真（正射画像）を整備・更新するとともに、空中写真（正射画像）や都市計画図等の法定図書を活用して、電子国土基本図を着実に整備・更新する。また様々な行政機関で公共測量として実施される航空レーザ測量成果を活用し、標高データを整備・更新する。</t>
    <rPh sb="35" eb="37">
      <t>コウシン</t>
    </rPh>
    <rPh sb="62" eb="64">
      <t>ホウテイ</t>
    </rPh>
    <rPh sb="64" eb="66">
      <t>トショ</t>
    </rPh>
    <rPh sb="80" eb="82">
      <t>チャクジツ</t>
    </rPh>
    <rPh sb="83" eb="85">
      <t>セイビ</t>
    </rPh>
    <rPh sb="86" eb="88">
      <t>コウシン</t>
    </rPh>
    <rPh sb="93" eb="95">
      <t>サマザマ</t>
    </rPh>
    <rPh sb="96" eb="98">
      <t>ギョウセイ</t>
    </rPh>
    <rPh sb="98" eb="100">
      <t>キカン</t>
    </rPh>
    <rPh sb="101" eb="103">
      <t>コウキョウ</t>
    </rPh>
    <rPh sb="103" eb="105">
      <t>ソクリョウ</t>
    </rPh>
    <rPh sb="108" eb="110">
      <t>ジッシ</t>
    </rPh>
    <rPh sb="113" eb="115">
      <t>コウクウ</t>
    </rPh>
    <rPh sb="118" eb="120">
      <t>ソクリョウ</t>
    </rPh>
    <rPh sb="120" eb="122">
      <t>セイカ</t>
    </rPh>
    <rPh sb="123" eb="125">
      <t>カツヨウ</t>
    </rPh>
    <rPh sb="127" eb="129">
      <t>ヒョウコウ</t>
    </rPh>
    <rPh sb="133" eb="135">
      <t>セイビ</t>
    </rPh>
    <rPh sb="136" eb="138">
      <t>コウシン</t>
    </rPh>
    <phoneticPr fontId="5"/>
  </si>
  <si>
    <t>国土交通省国土地理院調べ（国及び地方公共団体の災害対策本部における利用率の調査）（令和3年4月）</t>
    <phoneticPr fontId="5"/>
  </si>
  <si>
    <t>134　地理空間情報ライブラリーの内容の充実（地理空間情報ライブラリー情報登録件数）</t>
    <phoneticPr fontId="5"/>
  </si>
  <si>
    <t>451</t>
    <phoneticPr fontId="5"/>
  </si>
  <si>
    <t>425</t>
    <phoneticPr fontId="5"/>
  </si>
  <si>
    <t>456</t>
    <phoneticPr fontId="5"/>
  </si>
  <si>
    <t>389</t>
    <phoneticPr fontId="5"/>
  </si>
  <si>
    <t>375</t>
    <phoneticPr fontId="5"/>
  </si>
  <si>
    <t>392</t>
    <phoneticPr fontId="5"/>
  </si>
  <si>
    <t>409</t>
    <phoneticPr fontId="5"/>
  </si>
  <si>
    <t>400</t>
    <phoneticPr fontId="5"/>
  </si>
  <si>
    <t>四国地方測量部</t>
    <phoneticPr fontId="5"/>
  </si>
  <si>
    <t>中国地方測量部</t>
    <rPh sb="0" eb="2">
      <t>チュウゴク</t>
    </rPh>
    <rPh sb="2" eb="7">
      <t>チホウソクリョウブ</t>
    </rPh>
    <phoneticPr fontId="5"/>
  </si>
  <si>
    <t>近畿地方測量部</t>
    <rPh sb="0" eb="2">
      <t>キンキ</t>
    </rPh>
    <phoneticPr fontId="5"/>
  </si>
  <si>
    <t>九州地方測量部</t>
    <rPh sb="0" eb="2">
      <t>キュウシュウ</t>
    </rPh>
    <phoneticPr fontId="5"/>
  </si>
  <si>
    <t>関東地方測量部</t>
    <rPh sb="0" eb="2">
      <t>カントウ</t>
    </rPh>
    <phoneticPr fontId="5"/>
  </si>
  <si>
    <t>北海道地方測量部</t>
    <rPh sb="0" eb="3">
      <t>ホッカイドウ</t>
    </rPh>
    <phoneticPr fontId="5"/>
  </si>
  <si>
    <t>北陸地方測量部</t>
    <rPh sb="0" eb="2">
      <t>ホクリク</t>
    </rPh>
    <phoneticPr fontId="5"/>
  </si>
  <si>
    <t>中部地方測量部</t>
    <rPh sb="0" eb="2">
      <t>チュウブ</t>
    </rPh>
    <phoneticPr fontId="5"/>
  </si>
  <si>
    <t>沖縄支所</t>
    <rPh sb="0" eb="4">
      <t>オキナワシショ</t>
    </rPh>
    <phoneticPr fontId="5"/>
  </si>
  <si>
    <t>東北地方測量部</t>
    <rPh sb="0" eb="2">
      <t>トウホク</t>
    </rPh>
    <phoneticPr fontId="5"/>
  </si>
  <si>
    <t>備品購入</t>
    <rPh sb="0" eb="4">
      <t>ビヒンコウニュウ</t>
    </rPh>
    <phoneticPr fontId="5"/>
  </si>
  <si>
    <t>（株）西文舘</t>
    <phoneticPr fontId="5"/>
  </si>
  <si>
    <t>（株）サン商事</t>
    <phoneticPr fontId="5"/>
  </si>
  <si>
    <t>石元商事(株)</t>
    <phoneticPr fontId="5"/>
  </si>
  <si>
    <t>日電工業（株）</t>
    <phoneticPr fontId="5"/>
  </si>
  <si>
    <t>（株）オフィスサプライズ</t>
    <phoneticPr fontId="5"/>
  </si>
  <si>
    <t>（株）加島事務機</t>
    <phoneticPr fontId="5"/>
  </si>
  <si>
    <t>（株）文商永野</t>
    <phoneticPr fontId="5"/>
  </si>
  <si>
    <t>（有）マサミコーポレーション</t>
    <phoneticPr fontId="5"/>
  </si>
  <si>
    <t>（株）ユニットコム</t>
    <phoneticPr fontId="5"/>
  </si>
  <si>
    <t>消耗品購入</t>
    <phoneticPr fontId="5"/>
  </si>
  <si>
    <t>備品・消耗品購入</t>
    <rPh sb="0" eb="2">
      <t>ビヒン</t>
    </rPh>
    <rPh sb="3" eb="6">
      <t>ショウモウヒン</t>
    </rPh>
    <rPh sb="6" eb="8">
      <t>コウニュウ</t>
    </rPh>
    <phoneticPr fontId="5"/>
  </si>
  <si>
    <t>（株）広島県官報販売所</t>
    <phoneticPr fontId="5"/>
  </si>
  <si>
    <t>消耗品購入</t>
    <phoneticPr fontId="5"/>
  </si>
  <si>
    <t>-</t>
    <phoneticPr fontId="5"/>
  </si>
  <si>
    <t>-</t>
    <phoneticPr fontId="5"/>
  </si>
  <si>
    <t>-</t>
    <phoneticPr fontId="5"/>
  </si>
  <si>
    <t>-</t>
    <phoneticPr fontId="5"/>
  </si>
  <si>
    <t>国庫債務負担行為等</t>
  </si>
  <si>
    <t>-</t>
    <phoneticPr fontId="5"/>
  </si>
  <si>
    <t>-</t>
    <phoneticPr fontId="5"/>
  </si>
  <si>
    <t>A</t>
  </si>
  <si>
    <t>457,872/43,128</t>
    <phoneticPr fontId="5"/>
  </si>
  <si>
    <t>446,902/38,542</t>
    <phoneticPr fontId="5"/>
  </si>
  <si>
    <t>435,766/38080</t>
    <phoneticPr fontId="5"/>
  </si>
  <si>
    <t>1,259,557/70,837</t>
    <phoneticPr fontId="5"/>
  </si>
  <si>
    <t>-</t>
    <phoneticPr fontId="5"/>
  </si>
  <si>
    <t>402</t>
    <phoneticPr fontId="5"/>
  </si>
  <si>
    <t>基本測量に関する長期計画（平成26年策定）
地理空間情報活用推進基本計画（平成29年閣議決定）
社会資本整備重点計画（令和3年閣議決定）
防災基本計画（令和3年中央防災会議決定）
気候変動の影響への適応計画（平成27年閣議決定）</t>
    <rPh sb="59" eb="61">
      <t>レイワ</t>
    </rPh>
    <rPh sb="62" eb="63">
      <t>ネン</t>
    </rPh>
    <rPh sb="69" eb="75">
      <t>ボウサイキホンケイカク</t>
    </rPh>
    <rPh sb="76" eb="78">
      <t>レイワ</t>
    </rPh>
    <phoneticPr fontId="5"/>
  </si>
  <si>
    <t>D.</t>
    <phoneticPr fontId="5"/>
  </si>
  <si>
    <t>C.</t>
    <phoneticPr fontId="5"/>
  </si>
  <si>
    <t>B.</t>
    <phoneticPr fontId="5"/>
  </si>
  <si>
    <t>一者応募について、更なる原因の分析を行い、改善に向けて取り組まれたい。</t>
    <phoneticPr fontId="5"/>
  </si>
  <si>
    <t>更なる原因の分析を実施し、仕様や応札者の要件の緩和、適切な公示期間等について検討を行い、競争性の確保に努める。</t>
    <rPh sb="9" eb="11">
      <t>ジッシ</t>
    </rPh>
    <rPh sb="23" eb="25">
      <t>カンワ</t>
    </rPh>
    <rPh sb="26" eb="28">
      <t>テキセツ</t>
    </rPh>
    <rPh sb="29" eb="31">
      <t>コウジ</t>
    </rPh>
    <rPh sb="31" eb="33">
      <t>キカン</t>
    </rPh>
    <rPh sb="33" eb="34">
      <t>ナド</t>
    </rPh>
    <rPh sb="38" eb="40">
      <t>ケントウ</t>
    </rPh>
    <rPh sb="41" eb="42">
      <t>オコナ</t>
    </rPh>
    <phoneticPr fontId="5"/>
  </si>
  <si>
    <t>新たな成長推進枠：251
「防災・減災、国土強靱化のための５か年加速化対策」については、予算編成過程で検討する。</t>
    <rPh sb="0" eb="1">
      <t>アラ</t>
    </rPh>
    <rPh sb="3" eb="8">
      <t>セイチョウスイシンワク</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</si>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</sst>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22412</xdr:colOff>
      <xdr:row>748</xdr:row>
      <xdr:rowOff>179294</xdr:rowOff>
    </xdr:from>
    <xdr:to>
      <xdr:col>49</xdr:col>
      <xdr:colOff>12967</xdr:colOff>
      <xdr:row>767</xdr:row>
      <xdr:rowOff>352170</xdr:rowOff>
    </xdr:to>
    <xdr:grpSp>
      <xdr:nvGrpSpPr>
        <xdr:cNvPr id="24" name="グループ化 23"/>
        <xdr:cNvGrpSpPr/>
      </xdr:nvGrpSpPr>
      <xdr:grpSpPr>
        <a:xfrm>
          <a:off x="1422587" y="41032019"/>
          <a:ext cx="8391605" cy="7811926"/>
          <a:chOff x="1434353" y="42649588"/>
          <a:chExt cx="8462202" cy="7748053"/>
        </a:xfrm>
      </xdr:grpSpPr>
      <xdr:sp macro="" textlink="">
        <xdr:nvSpPr>
          <xdr:cNvPr id="2" name="Text Box 6"/>
          <xdr:cNvSpPr txBox="1">
            <a:spLocks noChangeArrowheads="1"/>
          </xdr:cNvSpPr>
        </xdr:nvSpPr>
        <xdr:spPr bwMode="auto">
          <a:xfrm>
            <a:off x="2330229" y="42669945"/>
            <a:ext cx="1445522" cy="7984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436</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3" name="Text Box 12"/>
          <xdr:cNvSpPr txBox="1">
            <a:spLocks noChangeArrowheads="1"/>
          </xdr:cNvSpPr>
        </xdr:nvSpPr>
        <xdr:spPr bwMode="auto">
          <a:xfrm>
            <a:off x="5449841" y="42669744"/>
            <a:ext cx="926306" cy="471409"/>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sp macro="" textlink="">
        <xdr:nvSpPr>
          <xdr:cNvPr id="4" name="Text Box 14"/>
          <xdr:cNvSpPr txBox="1">
            <a:spLocks noChangeArrowheads="1"/>
          </xdr:cNvSpPr>
        </xdr:nvSpPr>
        <xdr:spPr bwMode="auto">
          <a:xfrm>
            <a:off x="4833595" y="44149315"/>
            <a:ext cx="5062960" cy="282948"/>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sp macro="" textlink="">
        <xdr:nvSpPr>
          <xdr:cNvPr id="5" name="Text Box 19"/>
          <xdr:cNvSpPr txBox="1">
            <a:spLocks noChangeArrowheads="1"/>
          </xdr:cNvSpPr>
        </xdr:nvSpPr>
        <xdr:spPr bwMode="auto">
          <a:xfrm>
            <a:off x="4842730" y="44477834"/>
            <a:ext cx="1742083" cy="5532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44</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425</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6" name="AutoShape 25"/>
          <xdr:cNvSpPr>
            <a:spLocks noChangeArrowheads="1"/>
          </xdr:cNvSpPr>
        </xdr:nvSpPr>
        <xdr:spPr bwMode="auto">
          <a:xfrm>
            <a:off x="4798990" y="45141895"/>
            <a:ext cx="3320232" cy="4730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20"/>
          <xdr:cNvSpPr txBox="1">
            <a:spLocks noChangeArrowheads="1"/>
          </xdr:cNvSpPr>
        </xdr:nvSpPr>
        <xdr:spPr bwMode="auto">
          <a:xfrm>
            <a:off x="4920240" y="47115139"/>
            <a:ext cx="3303253" cy="632512"/>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sp macro="" textlink="">
        <xdr:nvSpPr>
          <xdr:cNvPr id="8" name="Text Box 33"/>
          <xdr:cNvSpPr txBox="1">
            <a:spLocks noChangeArrowheads="1"/>
          </xdr:cNvSpPr>
        </xdr:nvSpPr>
        <xdr:spPr bwMode="auto">
          <a:xfrm>
            <a:off x="3591510" y="48370623"/>
            <a:ext cx="1880052" cy="6911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Text Box 19"/>
          <xdr:cNvSpPr txBox="1">
            <a:spLocks noChangeArrowheads="1"/>
          </xdr:cNvSpPr>
        </xdr:nvSpPr>
        <xdr:spPr bwMode="auto">
          <a:xfrm>
            <a:off x="4842614" y="46376692"/>
            <a:ext cx="1730813" cy="72719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AutoShape 25"/>
          <xdr:cNvSpPr>
            <a:spLocks noChangeArrowheads="1"/>
          </xdr:cNvSpPr>
        </xdr:nvSpPr>
        <xdr:spPr bwMode="auto">
          <a:xfrm>
            <a:off x="4813371" y="47189771"/>
            <a:ext cx="3361507" cy="463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AutoShape 25"/>
          <xdr:cNvSpPr>
            <a:spLocks noChangeArrowheads="1"/>
          </xdr:cNvSpPr>
        </xdr:nvSpPr>
        <xdr:spPr bwMode="auto">
          <a:xfrm>
            <a:off x="1754655" y="43543857"/>
            <a:ext cx="2780926" cy="5161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Text Box 20"/>
          <xdr:cNvSpPr txBox="1">
            <a:spLocks noChangeArrowheads="1"/>
          </xdr:cNvSpPr>
        </xdr:nvSpPr>
        <xdr:spPr bwMode="auto">
          <a:xfrm>
            <a:off x="1434353" y="43635671"/>
            <a:ext cx="3396831" cy="309363"/>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基本図の整備・更新に係る業務を実施</a:t>
            </a:r>
          </a:p>
        </xdr:txBody>
      </xdr:sp>
      <xdr:sp macro="" textlink="">
        <xdr:nvSpPr>
          <xdr:cNvPr id="13" name="Text Box 20"/>
          <xdr:cNvSpPr txBox="1">
            <a:spLocks noChangeArrowheads="1"/>
          </xdr:cNvSpPr>
        </xdr:nvSpPr>
        <xdr:spPr bwMode="auto">
          <a:xfrm>
            <a:off x="4974541" y="45054344"/>
            <a:ext cx="3185391" cy="635977"/>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地図情報の修正業務等を実施</a:t>
            </a:r>
          </a:p>
        </xdr:txBody>
      </xdr:sp>
      <xdr:sp macro="" textlink="">
        <xdr:nvSpPr>
          <xdr:cNvPr id="14" name="Text Box 19"/>
          <xdr:cNvSpPr txBox="1">
            <a:spLocks noChangeArrowheads="1"/>
          </xdr:cNvSpPr>
        </xdr:nvSpPr>
        <xdr:spPr bwMode="auto">
          <a:xfrm>
            <a:off x="5786313" y="49656439"/>
            <a:ext cx="1702051" cy="74120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xnSp macro="">
        <xdr:nvCxnSpPr>
          <xdr:cNvPr id="15" name="カギ線コネクタ 81"/>
          <xdr:cNvCxnSpPr>
            <a:stCxn id="21" idx="2"/>
            <a:endCxn id="14" idx="1"/>
          </xdr:cNvCxnSpPr>
        </xdr:nvCxnSpPr>
        <xdr:spPr>
          <a:xfrm rot="16200000" flipH="1">
            <a:off x="4880621" y="49124990"/>
            <a:ext cx="534823" cy="12765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Text Box 14"/>
          <xdr:cNvSpPr txBox="1">
            <a:spLocks noChangeArrowheads="1"/>
          </xdr:cNvSpPr>
        </xdr:nvSpPr>
        <xdr:spPr bwMode="auto">
          <a:xfrm>
            <a:off x="5800504" y="49365086"/>
            <a:ext cx="237946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sp macro="" textlink="">
        <xdr:nvSpPr>
          <xdr:cNvPr id="17" name="Text Box 14"/>
          <xdr:cNvSpPr txBox="1">
            <a:spLocks noChangeArrowheads="1"/>
          </xdr:cNvSpPr>
        </xdr:nvSpPr>
        <xdr:spPr bwMode="auto">
          <a:xfrm>
            <a:off x="4815876" y="46034594"/>
            <a:ext cx="4523107" cy="290150"/>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随意契約（少額）</a:t>
            </a:r>
            <a:r>
              <a:rPr lang="ja-JP" altLang="en-US" sz="1100" b="0" i="0" u="none" strike="noStrike" baseline="0">
                <a:solidFill>
                  <a:srgbClr val="000000"/>
                </a:solidFill>
                <a:latin typeface="ＭＳ Ｐゴシック"/>
                <a:ea typeface="ＭＳ Ｐゴシック"/>
              </a:rPr>
              <a:t>等</a:t>
            </a:r>
            <a:r>
              <a:rPr lang="en-US" altLang="ja-JP" sz="1100" b="0" i="0" u="none" strike="noStrike" baseline="0">
                <a:solidFill>
                  <a:srgbClr val="000000"/>
                </a:solidFill>
                <a:latin typeface="ＭＳ Ｐゴシック"/>
                <a:ea typeface="ＭＳ Ｐゴシック"/>
              </a:rPr>
              <a:t>】</a:t>
            </a:r>
          </a:p>
        </xdr:txBody>
      </xdr:sp>
      <xdr:cxnSp macro="">
        <xdr:nvCxnSpPr>
          <xdr:cNvPr id="18" name="直線矢印コネクタ 17"/>
          <xdr:cNvCxnSpPr/>
        </xdr:nvCxnSpPr>
        <xdr:spPr>
          <a:xfrm>
            <a:off x="3055996" y="46770551"/>
            <a:ext cx="17391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AutoShape 49"/>
          <xdr:cNvSpPr>
            <a:spLocks noChangeArrowheads="1"/>
          </xdr:cNvSpPr>
        </xdr:nvSpPr>
        <xdr:spPr bwMode="auto">
          <a:xfrm>
            <a:off x="5309687" y="42649588"/>
            <a:ext cx="1059363" cy="4788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0" name="直線矢印コネクタ 19"/>
          <xdr:cNvCxnSpPr/>
        </xdr:nvCxnSpPr>
        <xdr:spPr>
          <a:xfrm>
            <a:off x="3060700" y="44708482"/>
            <a:ext cx="17391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Text Box 20"/>
          <xdr:cNvSpPr txBox="1">
            <a:spLocks noChangeArrowheads="1"/>
          </xdr:cNvSpPr>
        </xdr:nvSpPr>
        <xdr:spPr bwMode="auto">
          <a:xfrm>
            <a:off x="3719793" y="49149933"/>
            <a:ext cx="1579918" cy="345926"/>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消耗品購入、備品購入</a:t>
            </a:r>
          </a:p>
        </xdr:txBody>
      </xdr:sp>
      <xdr:sp macro="" textlink="">
        <xdr:nvSpPr>
          <xdr:cNvPr id="22" name="AutoShape 25"/>
          <xdr:cNvSpPr>
            <a:spLocks noChangeArrowheads="1"/>
          </xdr:cNvSpPr>
        </xdr:nvSpPr>
        <xdr:spPr bwMode="auto">
          <a:xfrm>
            <a:off x="3643592" y="49159458"/>
            <a:ext cx="1739153" cy="3281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3" name="カギ線コネクタ 81"/>
          <xdr:cNvCxnSpPr/>
        </xdr:nvCxnSpPr>
        <xdr:spPr>
          <a:xfrm rot="16200000" flipH="1">
            <a:off x="987586" y="46104013"/>
            <a:ext cx="4646817" cy="5259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651</v>
      </c>
      <c r="AK2" s="191"/>
      <c r="AL2" s="191"/>
      <c r="AM2" s="191"/>
      <c r="AN2" s="83" t="s">
        <v>318</v>
      </c>
      <c r="AO2" s="191">
        <v>20</v>
      </c>
      <c r="AP2" s="191"/>
      <c r="AQ2" s="191"/>
      <c r="AR2" s="84" t="s">
        <v>621</v>
      </c>
      <c r="AS2" s="192">
        <v>474</v>
      </c>
      <c r="AT2" s="192"/>
      <c r="AU2" s="192"/>
      <c r="AV2" s="83" t="str">
        <f>IF(AW2="","","-")</f>
        <v/>
      </c>
      <c r="AW2" s="383"/>
      <c r="AX2" s="383"/>
    </row>
    <row r="3" spans="1:50" ht="21" customHeight="1" thickBot="1" x14ac:dyDescent="0.2">
      <c r="A3" s="515" t="s">
        <v>614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622</v>
      </c>
      <c r="AK3" s="517"/>
      <c r="AL3" s="517"/>
      <c r="AM3" s="517"/>
      <c r="AN3" s="517"/>
      <c r="AO3" s="517"/>
      <c r="AP3" s="517"/>
      <c r="AQ3" s="517"/>
      <c r="AR3" s="517"/>
      <c r="AS3" s="517"/>
      <c r="AT3" s="517"/>
      <c r="AU3" s="517"/>
      <c r="AV3" s="517"/>
      <c r="AW3" s="517"/>
      <c r="AX3" s="24" t="s">
        <v>64</v>
      </c>
    </row>
    <row r="4" spans="1:50" ht="24.75" customHeight="1" x14ac:dyDescent="0.15">
      <c r="A4" s="717" t="s">
        <v>25</v>
      </c>
      <c r="B4" s="718"/>
      <c r="C4" s="718"/>
      <c r="D4" s="718"/>
      <c r="E4" s="718"/>
      <c r="F4" s="718"/>
      <c r="G4" s="693" t="s">
        <v>653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623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50" t="s">
        <v>624</v>
      </c>
      <c r="H5" s="551"/>
      <c r="I5" s="551"/>
      <c r="J5" s="551"/>
      <c r="K5" s="551"/>
      <c r="L5" s="551"/>
      <c r="M5" s="552" t="s">
        <v>65</v>
      </c>
      <c r="N5" s="553"/>
      <c r="O5" s="553"/>
      <c r="P5" s="553"/>
      <c r="Q5" s="553"/>
      <c r="R5" s="554"/>
      <c r="S5" s="555" t="s">
        <v>625</v>
      </c>
      <c r="T5" s="551"/>
      <c r="U5" s="551"/>
      <c r="V5" s="551"/>
      <c r="W5" s="551"/>
      <c r="X5" s="556"/>
      <c r="Y5" s="709" t="s">
        <v>3</v>
      </c>
      <c r="Z5" s="710"/>
      <c r="AA5" s="710"/>
      <c r="AB5" s="710"/>
      <c r="AC5" s="710"/>
      <c r="AD5" s="711"/>
      <c r="AE5" s="712" t="s">
        <v>626</v>
      </c>
      <c r="AF5" s="712"/>
      <c r="AG5" s="712"/>
      <c r="AH5" s="712"/>
      <c r="AI5" s="712"/>
      <c r="AJ5" s="712"/>
      <c r="AK5" s="712"/>
      <c r="AL5" s="712"/>
      <c r="AM5" s="712"/>
      <c r="AN5" s="712"/>
      <c r="AO5" s="712"/>
      <c r="AP5" s="713"/>
      <c r="AQ5" s="714" t="s">
        <v>652</v>
      </c>
      <c r="AR5" s="715"/>
      <c r="AS5" s="715"/>
      <c r="AT5" s="715"/>
      <c r="AU5" s="715"/>
      <c r="AV5" s="715"/>
      <c r="AW5" s="715"/>
      <c r="AX5" s="716"/>
    </row>
    <row r="6" spans="1:50" ht="39" customHeight="1" x14ac:dyDescent="0.15">
      <c r="A6" s="719" t="s">
        <v>4</v>
      </c>
      <c r="B6" s="720"/>
      <c r="C6" s="720"/>
      <c r="D6" s="720"/>
      <c r="E6" s="720"/>
      <c r="F6" s="720"/>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82.5" customHeight="1" x14ac:dyDescent="0.15">
      <c r="A7" s="816" t="s">
        <v>22</v>
      </c>
      <c r="B7" s="817"/>
      <c r="C7" s="817"/>
      <c r="D7" s="817"/>
      <c r="E7" s="817"/>
      <c r="F7" s="818"/>
      <c r="G7" s="819" t="s">
        <v>627</v>
      </c>
      <c r="H7" s="820"/>
      <c r="I7" s="820"/>
      <c r="J7" s="820"/>
      <c r="K7" s="820"/>
      <c r="L7" s="820"/>
      <c r="M7" s="820"/>
      <c r="N7" s="820"/>
      <c r="O7" s="820"/>
      <c r="P7" s="820"/>
      <c r="Q7" s="820"/>
      <c r="R7" s="820"/>
      <c r="S7" s="820"/>
      <c r="T7" s="820"/>
      <c r="U7" s="820"/>
      <c r="V7" s="820"/>
      <c r="W7" s="820"/>
      <c r="X7" s="821"/>
      <c r="Y7" s="381" t="s">
        <v>301</v>
      </c>
      <c r="Z7" s="281"/>
      <c r="AA7" s="281"/>
      <c r="AB7" s="281"/>
      <c r="AC7" s="281"/>
      <c r="AD7" s="382"/>
      <c r="AE7" s="368" t="s">
        <v>761</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6" t="s">
        <v>206</v>
      </c>
      <c r="B8" s="817"/>
      <c r="C8" s="817"/>
      <c r="D8" s="817"/>
      <c r="E8" s="817"/>
      <c r="F8" s="818"/>
      <c r="G8" s="203" t="str">
        <f>入力規則等!A27</f>
        <v>宇宙開発利用、海洋政策、国土強靱化施策、ＩＴ戦略</v>
      </c>
      <c r="H8" s="204"/>
      <c r="I8" s="204"/>
      <c r="J8" s="204"/>
      <c r="K8" s="204"/>
      <c r="L8" s="204"/>
      <c r="M8" s="204"/>
      <c r="N8" s="204"/>
      <c r="O8" s="204"/>
      <c r="P8" s="204"/>
      <c r="Q8" s="204"/>
      <c r="R8" s="204"/>
      <c r="S8" s="204"/>
      <c r="T8" s="204"/>
      <c r="U8" s="204"/>
      <c r="V8" s="204"/>
      <c r="W8" s="204"/>
      <c r="X8" s="205"/>
      <c r="Y8" s="561" t="s">
        <v>207</v>
      </c>
      <c r="Z8" s="562"/>
      <c r="AA8" s="562"/>
      <c r="AB8" s="562"/>
      <c r="AC8" s="562"/>
      <c r="AD8" s="563"/>
      <c r="AE8" s="73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3"/>
    </row>
    <row r="9" spans="1:50" ht="58.5" customHeight="1" x14ac:dyDescent="0.15">
      <c r="A9" s="108" t="s">
        <v>23</v>
      </c>
      <c r="B9" s="109"/>
      <c r="C9" s="109"/>
      <c r="D9" s="109"/>
      <c r="E9" s="109"/>
      <c r="F9" s="109"/>
      <c r="G9" s="564" t="s">
        <v>700</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4" t="s">
        <v>29</v>
      </c>
      <c r="B10" s="735"/>
      <c r="C10" s="735"/>
      <c r="D10" s="735"/>
      <c r="E10" s="735"/>
      <c r="F10" s="735"/>
      <c r="G10" s="667" t="s">
        <v>712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02" t="s">
        <v>24</v>
      </c>
      <c r="B12" s="103"/>
      <c r="C12" s="103"/>
      <c r="D12" s="103"/>
      <c r="E12" s="103"/>
      <c r="F12" s="104"/>
      <c r="G12" s="673"/>
      <c r="H12" s="674"/>
      <c r="I12" s="674"/>
      <c r="J12" s="674"/>
      <c r="K12" s="674"/>
      <c r="L12" s="674"/>
      <c r="M12" s="674"/>
      <c r="N12" s="674"/>
      <c r="O12" s="674"/>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36"/>
    </row>
    <row r="13" spans="1:50" ht="21" customHeight="1" x14ac:dyDescent="0.15">
      <c r="A13" s="105"/>
      <c r="B13" s="106"/>
      <c r="C13" s="106"/>
      <c r="D13" s="106"/>
      <c r="E13" s="106"/>
      <c r="F13" s="107"/>
      <c r="G13" s="737" t="s">
        <v>6</v>
      </c>
      <c r="H13" s="738"/>
      <c r="I13" s="630" t="s">
        <v>7</v>
      </c>
      <c r="J13" s="631"/>
      <c r="K13" s="631"/>
      <c r="L13" s="631"/>
      <c r="M13" s="631"/>
      <c r="N13" s="631"/>
      <c r="O13" s="632"/>
      <c r="P13" s="148">
        <v>459</v>
      </c>
      <c r="Q13" s="149"/>
      <c r="R13" s="149"/>
      <c r="S13" s="149"/>
      <c r="T13" s="149"/>
      <c r="U13" s="149"/>
      <c r="V13" s="150"/>
      <c r="W13" s="148">
        <v>467</v>
      </c>
      <c r="X13" s="149"/>
      <c r="Y13" s="149"/>
      <c r="Z13" s="149"/>
      <c r="AA13" s="149"/>
      <c r="AB13" s="149"/>
      <c r="AC13" s="150"/>
      <c r="AD13" s="148">
        <v>429</v>
      </c>
      <c r="AE13" s="149"/>
      <c r="AF13" s="149"/>
      <c r="AG13" s="149"/>
      <c r="AH13" s="149"/>
      <c r="AI13" s="149"/>
      <c r="AJ13" s="150"/>
      <c r="AK13" s="148">
        <v>1228</v>
      </c>
      <c r="AL13" s="149"/>
      <c r="AM13" s="149"/>
      <c r="AN13" s="149"/>
      <c r="AO13" s="149"/>
      <c r="AP13" s="149"/>
      <c r="AQ13" s="150"/>
      <c r="AR13" s="145">
        <v>1339</v>
      </c>
      <c r="AS13" s="146"/>
      <c r="AT13" s="146"/>
      <c r="AU13" s="146"/>
      <c r="AV13" s="146"/>
      <c r="AW13" s="146"/>
      <c r="AX13" s="380"/>
    </row>
    <row r="14" spans="1:50" ht="21" customHeight="1" x14ac:dyDescent="0.15">
      <c r="A14" s="105"/>
      <c r="B14" s="106"/>
      <c r="C14" s="106"/>
      <c r="D14" s="106"/>
      <c r="E14" s="106"/>
      <c r="F14" s="107"/>
      <c r="G14" s="739"/>
      <c r="H14" s="740"/>
      <c r="I14" s="567" t="s">
        <v>8</v>
      </c>
      <c r="J14" s="621"/>
      <c r="K14" s="621"/>
      <c r="L14" s="621"/>
      <c r="M14" s="621"/>
      <c r="N14" s="621"/>
      <c r="O14" s="622"/>
      <c r="P14" s="148" t="s">
        <v>628</v>
      </c>
      <c r="Q14" s="149"/>
      <c r="R14" s="149"/>
      <c r="S14" s="149"/>
      <c r="T14" s="149"/>
      <c r="U14" s="149"/>
      <c r="V14" s="150"/>
      <c r="W14" s="148" t="s">
        <v>628</v>
      </c>
      <c r="X14" s="149"/>
      <c r="Y14" s="149"/>
      <c r="Z14" s="149"/>
      <c r="AA14" s="149"/>
      <c r="AB14" s="149"/>
      <c r="AC14" s="150"/>
      <c r="AD14" s="148">
        <v>31</v>
      </c>
      <c r="AE14" s="149"/>
      <c r="AF14" s="149"/>
      <c r="AG14" s="149"/>
      <c r="AH14" s="149"/>
      <c r="AI14" s="149"/>
      <c r="AJ14" s="150"/>
      <c r="AK14" s="148" t="s">
        <v>747</v>
      </c>
      <c r="AL14" s="149"/>
      <c r="AM14" s="149"/>
      <c r="AN14" s="149"/>
      <c r="AO14" s="149"/>
      <c r="AP14" s="149"/>
      <c r="AQ14" s="150"/>
      <c r="AR14" s="657"/>
      <c r="AS14" s="657"/>
      <c r="AT14" s="657"/>
      <c r="AU14" s="657"/>
      <c r="AV14" s="657"/>
      <c r="AW14" s="657"/>
      <c r="AX14" s="658"/>
    </row>
    <row r="15" spans="1:50" ht="21" customHeight="1" x14ac:dyDescent="0.15">
      <c r="A15" s="105"/>
      <c r="B15" s="106"/>
      <c r="C15" s="106"/>
      <c r="D15" s="106"/>
      <c r="E15" s="106"/>
      <c r="F15" s="107"/>
      <c r="G15" s="739"/>
      <c r="H15" s="740"/>
      <c r="I15" s="567" t="s">
        <v>50</v>
      </c>
      <c r="J15" s="568"/>
      <c r="K15" s="568"/>
      <c r="L15" s="568"/>
      <c r="M15" s="568"/>
      <c r="N15" s="568"/>
      <c r="O15" s="569"/>
      <c r="P15" s="148" t="s">
        <v>628</v>
      </c>
      <c r="Q15" s="149"/>
      <c r="R15" s="149"/>
      <c r="S15" s="149"/>
      <c r="T15" s="149"/>
      <c r="U15" s="149"/>
      <c r="V15" s="150"/>
      <c r="W15" s="148" t="s">
        <v>628</v>
      </c>
      <c r="X15" s="149"/>
      <c r="Y15" s="149"/>
      <c r="Z15" s="149"/>
      <c r="AA15" s="149"/>
      <c r="AB15" s="149"/>
      <c r="AC15" s="150"/>
      <c r="AD15" s="148">
        <v>17</v>
      </c>
      <c r="AE15" s="149"/>
      <c r="AF15" s="149"/>
      <c r="AG15" s="149"/>
      <c r="AH15" s="149"/>
      <c r="AI15" s="149"/>
      <c r="AJ15" s="150"/>
      <c r="AK15" s="148">
        <v>31</v>
      </c>
      <c r="AL15" s="149"/>
      <c r="AM15" s="149"/>
      <c r="AN15" s="149"/>
      <c r="AO15" s="149"/>
      <c r="AP15" s="149"/>
      <c r="AQ15" s="150"/>
      <c r="AR15" s="148"/>
      <c r="AS15" s="149"/>
      <c r="AT15" s="149"/>
      <c r="AU15" s="149"/>
      <c r="AV15" s="149"/>
      <c r="AW15" s="149"/>
      <c r="AX15" s="620"/>
    </row>
    <row r="16" spans="1:50" ht="21" customHeight="1" x14ac:dyDescent="0.15">
      <c r="A16" s="105"/>
      <c r="B16" s="106"/>
      <c r="C16" s="106"/>
      <c r="D16" s="106"/>
      <c r="E16" s="106"/>
      <c r="F16" s="107"/>
      <c r="G16" s="739"/>
      <c r="H16" s="740"/>
      <c r="I16" s="567" t="s">
        <v>51</v>
      </c>
      <c r="J16" s="568"/>
      <c r="K16" s="568"/>
      <c r="L16" s="568"/>
      <c r="M16" s="568"/>
      <c r="N16" s="568"/>
      <c r="O16" s="569"/>
      <c r="P16" s="148" t="s">
        <v>628</v>
      </c>
      <c r="Q16" s="149"/>
      <c r="R16" s="149"/>
      <c r="S16" s="149"/>
      <c r="T16" s="149"/>
      <c r="U16" s="149"/>
      <c r="V16" s="150"/>
      <c r="W16" s="148">
        <v>-17</v>
      </c>
      <c r="X16" s="149"/>
      <c r="Y16" s="149"/>
      <c r="Z16" s="149"/>
      <c r="AA16" s="149"/>
      <c r="AB16" s="149"/>
      <c r="AC16" s="150"/>
      <c r="AD16" s="148">
        <v>-31</v>
      </c>
      <c r="AE16" s="149"/>
      <c r="AF16" s="149"/>
      <c r="AG16" s="149"/>
      <c r="AH16" s="149"/>
      <c r="AI16" s="149"/>
      <c r="AJ16" s="150"/>
      <c r="AK16" s="148" t="s">
        <v>747</v>
      </c>
      <c r="AL16" s="149"/>
      <c r="AM16" s="149"/>
      <c r="AN16" s="149"/>
      <c r="AO16" s="149"/>
      <c r="AP16" s="149"/>
      <c r="AQ16" s="150"/>
      <c r="AR16" s="670"/>
      <c r="AS16" s="671"/>
      <c r="AT16" s="671"/>
      <c r="AU16" s="671"/>
      <c r="AV16" s="671"/>
      <c r="AW16" s="671"/>
      <c r="AX16" s="672"/>
    </row>
    <row r="17" spans="1:50" ht="24.75" customHeight="1" x14ac:dyDescent="0.15">
      <c r="A17" s="105"/>
      <c r="B17" s="106"/>
      <c r="C17" s="106"/>
      <c r="D17" s="106"/>
      <c r="E17" s="106"/>
      <c r="F17" s="107"/>
      <c r="G17" s="739"/>
      <c r="H17" s="740"/>
      <c r="I17" s="567" t="s">
        <v>49</v>
      </c>
      <c r="J17" s="621"/>
      <c r="K17" s="621"/>
      <c r="L17" s="621"/>
      <c r="M17" s="621"/>
      <c r="N17" s="621"/>
      <c r="O17" s="622"/>
      <c r="P17" s="148" t="s">
        <v>628</v>
      </c>
      <c r="Q17" s="149"/>
      <c r="R17" s="149"/>
      <c r="S17" s="149"/>
      <c r="T17" s="149"/>
      <c r="U17" s="149"/>
      <c r="V17" s="150"/>
      <c r="W17" s="148" t="s">
        <v>628</v>
      </c>
      <c r="X17" s="149"/>
      <c r="Y17" s="149"/>
      <c r="Z17" s="149"/>
      <c r="AA17" s="149"/>
      <c r="AB17" s="149"/>
      <c r="AC17" s="150"/>
      <c r="AD17" s="148" t="s">
        <v>628</v>
      </c>
      <c r="AE17" s="149"/>
      <c r="AF17" s="149"/>
      <c r="AG17" s="149"/>
      <c r="AH17" s="149"/>
      <c r="AI17" s="149"/>
      <c r="AJ17" s="150"/>
      <c r="AK17" s="148" t="s">
        <v>747</v>
      </c>
      <c r="AL17" s="149"/>
      <c r="AM17" s="149"/>
      <c r="AN17" s="149"/>
      <c r="AO17" s="149"/>
      <c r="AP17" s="149"/>
      <c r="AQ17" s="150"/>
      <c r="AR17" s="378"/>
      <c r="AS17" s="378"/>
      <c r="AT17" s="378"/>
      <c r="AU17" s="378"/>
      <c r="AV17" s="378"/>
      <c r="AW17" s="378"/>
      <c r="AX17" s="379"/>
    </row>
    <row r="18" spans="1:50" ht="24.75" customHeight="1" x14ac:dyDescent="0.15">
      <c r="A18" s="105"/>
      <c r="B18" s="106"/>
      <c r="C18" s="106"/>
      <c r="D18" s="106"/>
      <c r="E18" s="106"/>
      <c r="F18" s="107"/>
      <c r="G18" s="741"/>
      <c r="H18" s="742"/>
      <c r="I18" s="729" t="s">
        <v>20</v>
      </c>
      <c r="J18" s="730"/>
      <c r="K18" s="730"/>
      <c r="L18" s="730"/>
      <c r="M18" s="730"/>
      <c r="N18" s="730"/>
      <c r="O18" s="731"/>
      <c r="P18" s="154">
        <f>SUM(P13:V17)</f>
        <v>459</v>
      </c>
      <c r="Q18" s="155"/>
      <c r="R18" s="155"/>
      <c r="S18" s="155"/>
      <c r="T18" s="155"/>
      <c r="U18" s="155"/>
      <c r="V18" s="156"/>
      <c r="W18" s="154">
        <f>SUM(W13:AC17)</f>
        <v>450</v>
      </c>
      <c r="X18" s="155"/>
      <c r="Y18" s="155"/>
      <c r="Z18" s="155"/>
      <c r="AA18" s="155"/>
      <c r="AB18" s="155"/>
      <c r="AC18" s="156"/>
      <c r="AD18" s="154">
        <f>SUM(AD13:AJ17)</f>
        <v>446</v>
      </c>
      <c r="AE18" s="155"/>
      <c r="AF18" s="155"/>
      <c r="AG18" s="155"/>
      <c r="AH18" s="155"/>
      <c r="AI18" s="155"/>
      <c r="AJ18" s="156"/>
      <c r="AK18" s="154">
        <f>SUM(AK13:AQ17)</f>
        <v>1259</v>
      </c>
      <c r="AL18" s="155"/>
      <c r="AM18" s="155"/>
      <c r="AN18" s="155"/>
      <c r="AO18" s="155"/>
      <c r="AP18" s="155"/>
      <c r="AQ18" s="156"/>
      <c r="AR18" s="154">
        <f>SUM(AR13:AX17)</f>
        <v>1339</v>
      </c>
      <c r="AS18" s="155"/>
      <c r="AT18" s="155"/>
      <c r="AU18" s="155"/>
      <c r="AV18" s="155"/>
      <c r="AW18" s="155"/>
      <c r="AX18" s="529"/>
    </row>
    <row r="19" spans="1:50" ht="24.75" customHeight="1" x14ac:dyDescent="0.15">
      <c r="A19" s="105"/>
      <c r="B19" s="106"/>
      <c r="C19" s="106"/>
      <c r="D19" s="106"/>
      <c r="E19" s="106"/>
      <c r="F19" s="107"/>
      <c r="G19" s="527" t="s">
        <v>9</v>
      </c>
      <c r="H19" s="528"/>
      <c r="I19" s="528"/>
      <c r="J19" s="528"/>
      <c r="K19" s="528"/>
      <c r="L19" s="528"/>
      <c r="M19" s="528"/>
      <c r="N19" s="528"/>
      <c r="O19" s="528"/>
      <c r="P19" s="148">
        <v>458</v>
      </c>
      <c r="Q19" s="149"/>
      <c r="R19" s="149"/>
      <c r="S19" s="149"/>
      <c r="T19" s="149"/>
      <c r="U19" s="149"/>
      <c r="V19" s="150"/>
      <c r="W19" s="148">
        <v>447</v>
      </c>
      <c r="X19" s="149"/>
      <c r="Y19" s="149"/>
      <c r="Z19" s="149"/>
      <c r="AA19" s="149"/>
      <c r="AB19" s="149"/>
      <c r="AC19" s="150"/>
      <c r="AD19" s="148">
        <v>436</v>
      </c>
      <c r="AE19" s="149"/>
      <c r="AF19" s="149"/>
      <c r="AG19" s="149"/>
      <c r="AH19" s="149"/>
      <c r="AI19" s="149"/>
      <c r="AJ19" s="150"/>
      <c r="AK19" s="478"/>
      <c r="AL19" s="478"/>
      <c r="AM19" s="478"/>
      <c r="AN19" s="478"/>
      <c r="AO19" s="478"/>
      <c r="AP19" s="478"/>
      <c r="AQ19" s="478"/>
      <c r="AR19" s="478"/>
      <c r="AS19" s="478"/>
      <c r="AT19" s="478"/>
      <c r="AU19" s="478"/>
      <c r="AV19" s="478"/>
      <c r="AW19" s="478"/>
      <c r="AX19" s="530"/>
    </row>
    <row r="20" spans="1:50" ht="24.75" customHeight="1" x14ac:dyDescent="0.15">
      <c r="A20" s="105"/>
      <c r="B20" s="106"/>
      <c r="C20" s="106"/>
      <c r="D20" s="106"/>
      <c r="E20" s="106"/>
      <c r="F20" s="107"/>
      <c r="G20" s="527" t="s">
        <v>10</v>
      </c>
      <c r="H20" s="528"/>
      <c r="I20" s="528"/>
      <c r="J20" s="528"/>
      <c r="K20" s="528"/>
      <c r="L20" s="528"/>
      <c r="M20" s="528"/>
      <c r="N20" s="528"/>
      <c r="O20" s="528"/>
      <c r="P20" s="531">
        <f>IF(P18=0, "-", SUM(P19)/P18)</f>
        <v>0.9978213507625272</v>
      </c>
      <c r="Q20" s="531"/>
      <c r="R20" s="531"/>
      <c r="S20" s="531"/>
      <c r="T20" s="531"/>
      <c r="U20" s="531"/>
      <c r="V20" s="531"/>
      <c r="W20" s="531">
        <f t="shared" ref="W20" si="0">IF(W18=0, "-", SUM(W19)/W18)</f>
        <v>0.99333333333333329</v>
      </c>
      <c r="X20" s="531"/>
      <c r="Y20" s="531"/>
      <c r="Z20" s="531"/>
      <c r="AA20" s="531"/>
      <c r="AB20" s="531"/>
      <c r="AC20" s="531"/>
      <c r="AD20" s="531">
        <f t="shared" ref="AD20" si="1">IF(AD18=0, "-", SUM(AD19)/AD18)</f>
        <v>0.97757847533632292</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25.5" customHeight="1" x14ac:dyDescent="0.15">
      <c r="A21" s="108"/>
      <c r="B21" s="109"/>
      <c r="C21" s="109"/>
      <c r="D21" s="109"/>
      <c r="E21" s="109"/>
      <c r="F21" s="110"/>
      <c r="G21" s="914" t="s">
        <v>269</v>
      </c>
      <c r="H21" s="915"/>
      <c r="I21" s="915"/>
      <c r="J21" s="915"/>
      <c r="K21" s="915"/>
      <c r="L21" s="915"/>
      <c r="M21" s="915"/>
      <c r="N21" s="915"/>
      <c r="O21" s="915"/>
      <c r="P21" s="531">
        <f>IF(P19=0, "-", SUM(P19)/SUM(P13,P14))</f>
        <v>0.9978213507625272</v>
      </c>
      <c r="Q21" s="531"/>
      <c r="R21" s="531"/>
      <c r="S21" s="531"/>
      <c r="T21" s="531"/>
      <c r="U21" s="531"/>
      <c r="V21" s="531"/>
      <c r="W21" s="531">
        <f t="shared" ref="W21" si="2">IF(W19=0, "-", SUM(W19)/SUM(W13,W14))</f>
        <v>0.95717344753747324</v>
      </c>
      <c r="X21" s="531"/>
      <c r="Y21" s="531"/>
      <c r="Z21" s="531"/>
      <c r="AA21" s="531"/>
      <c r="AB21" s="531"/>
      <c r="AC21" s="531"/>
      <c r="AD21" s="531">
        <f t="shared" ref="AD21" si="3">IF(AD19=0, "-", SUM(AD19)/SUM(AD13,AD14))</f>
        <v>0.94782608695652171</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75" customHeight="1" x14ac:dyDescent="0.15">
      <c r="A22" s="123" t="s">
        <v>619</v>
      </c>
      <c r="B22" s="124"/>
      <c r="C22" s="124"/>
      <c r="D22" s="124"/>
      <c r="E22" s="124"/>
      <c r="F22" s="125"/>
      <c r="G22" s="114" t="s">
        <v>249</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248</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629</v>
      </c>
      <c r="H23" s="118"/>
      <c r="I23" s="118"/>
      <c r="J23" s="118"/>
      <c r="K23" s="118"/>
      <c r="L23" s="118"/>
      <c r="M23" s="118"/>
      <c r="N23" s="118"/>
      <c r="O23" s="119"/>
      <c r="P23" s="145">
        <v>1214</v>
      </c>
      <c r="Q23" s="146"/>
      <c r="R23" s="146"/>
      <c r="S23" s="146"/>
      <c r="T23" s="146"/>
      <c r="U23" s="146"/>
      <c r="V23" s="147"/>
      <c r="W23" s="145">
        <v>1325</v>
      </c>
      <c r="X23" s="146"/>
      <c r="Y23" s="146"/>
      <c r="Z23" s="146"/>
      <c r="AA23" s="146"/>
      <c r="AB23" s="146"/>
      <c r="AC23" s="147"/>
      <c r="AD23" s="134" t="s">
        <v>767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630</v>
      </c>
      <c r="H24" s="121"/>
      <c r="I24" s="121"/>
      <c r="J24" s="121"/>
      <c r="K24" s="121"/>
      <c r="L24" s="121"/>
      <c r="M24" s="121"/>
      <c r="N24" s="121"/>
      <c r="O24" s="122"/>
      <c r="P24" s="148">
        <v>14</v>
      </c>
      <c r="Q24" s="149"/>
      <c r="R24" s="149"/>
      <c r="S24" s="149"/>
      <c r="T24" s="149"/>
      <c r="U24" s="149"/>
      <c r="V24" s="150"/>
      <c r="W24" s="148">
        <v>14</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253</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250</v>
      </c>
      <c r="H29" s="214"/>
      <c r="I29" s="214"/>
      <c r="J29" s="214"/>
      <c r="K29" s="214"/>
      <c r="L29" s="214"/>
      <c r="M29" s="214"/>
      <c r="N29" s="214"/>
      <c r="O29" s="215"/>
      <c r="P29" s="148">
        <f>AK13</f>
        <v>1228</v>
      </c>
      <c r="Q29" s="149"/>
      <c r="R29" s="149"/>
      <c r="S29" s="149"/>
      <c r="T29" s="149"/>
      <c r="U29" s="149"/>
      <c r="V29" s="150"/>
      <c r="W29" s="196">
        <f>AR13</f>
        <v>1339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1" t="s">
        <v>265</v>
      </c>
      <c r="B30" s="502"/>
      <c r="C30" s="502"/>
      <c r="D30" s="502"/>
      <c r="E30" s="502"/>
      <c r="F30" s="503"/>
      <c r="G30" s="642" t="s">
        <v>145</v>
      </c>
      <c r="H30" s="376"/>
      <c r="I30" s="376"/>
      <c r="J30" s="376"/>
      <c r="K30" s="376"/>
      <c r="L30" s="376"/>
      <c r="M30" s="376"/>
      <c r="N30" s="376"/>
      <c r="O30" s="571"/>
      <c r="P30" s="570" t="s">
        <v>58</v>
      </c>
      <c r="Q30" s="376"/>
      <c r="R30" s="376"/>
      <c r="S30" s="376"/>
      <c r="T30" s="376"/>
      <c r="U30" s="376"/>
      <c r="V30" s="376"/>
      <c r="W30" s="376"/>
      <c r="X30" s="571"/>
      <c r="Y30" s="457"/>
      <c r="Z30" s="458"/>
      <c r="AA30" s="459"/>
      <c r="AB30" s="371" t="s">
        <v>11</v>
      </c>
      <c r="AC30" s="372"/>
      <c r="AD30" s="373"/>
      <c r="AE30" s="371" t="s">
        <v>302</v>
      </c>
      <c r="AF30" s="372"/>
      <c r="AG30" s="372"/>
      <c r="AH30" s="373"/>
      <c r="AI30" s="374" t="s">
        <v>324</v>
      </c>
      <c r="AJ30" s="374"/>
      <c r="AK30" s="374"/>
      <c r="AL30" s="371"/>
      <c r="AM30" s="374" t="s">
        <v>421</v>
      </c>
      <c r="AN30" s="374"/>
      <c r="AO30" s="374"/>
      <c r="AP30" s="371"/>
      <c r="AQ30" s="633" t="s">
        <v>182</v>
      </c>
      <c r="AR30" s="634"/>
      <c r="AS30" s="634"/>
      <c r="AT30" s="635"/>
      <c r="AU30" s="376" t="s">
        <v>133</v>
      </c>
      <c r="AV30" s="376"/>
      <c r="AW30" s="376"/>
      <c r="AX30" s="377"/>
    </row>
    <row r="31" spans="1:50" ht="18.75" customHeight="1" x14ac:dyDescent="0.15">
      <c r="A31" s="504"/>
      <c r="B31" s="505"/>
      <c r="C31" s="505"/>
      <c r="D31" s="505"/>
      <c r="E31" s="505"/>
      <c r="F31" s="506"/>
      <c r="G31" s="559"/>
      <c r="H31" s="364"/>
      <c r="I31" s="364"/>
      <c r="J31" s="364"/>
      <c r="K31" s="364"/>
      <c r="L31" s="364"/>
      <c r="M31" s="364"/>
      <c r="N31" s="364"/>
      <c r="O31" s="560"/>
      <c r="P31" s="572"/>
      <c r="Q31" s="364"/>
      <c r="R31" s="364"/>
      <c r="S31" s="364"/>
      <c r="T31" s="364"/>
      <c r="U31" s="364"/>
      <c r="V31" s="364"/>
      <c r="W31" s="364"/>
      <c r="X31" s="560"/>
      <c r="Y31" s="460"/>
      <c r="Z31" s="461"/>
      <c r="AA31" s="462"/>
      <c r="AB31" s="321"/>
      <c r="AC31" s="322"/>
      <c r="AD31" s="323"/>
      <c r="AE31" s="321"/>
      <c r="AF31" s="322"/>
      <c r="AG31" s="322"/>
      <c r="AH31" s="323"/>
      <c r="AI31" s="375"/>
      <c r="AJ31" s="375"/>
      <c r="AK31" s="375"/>
      <c r="AL31" s="321"/>
      <c r="AM31" s="375"/>
      <c r="AN31" s="375"/>
      <c r="AO31" s="375"/>
      <c r="AP31" s="321"/>
      <c r="AQ31" s="216" t="s">
        <v>628</v>
      </c>
      <c r="AR31" s="163"/>
      <c r="AS31" s="164" t="s">
        <v>183</v>
      </c>
      <c r="AT31" s="187"/>
      <c r="AU31" s="256" t="s">
        <v>628</v>
      </c>
      <c r="AV31" s="256"/>
      <c r="AW31" s="364" t="s">
        <v>175</v>
      </c>
      <c r="AX31" s="365"/>
    </row>
    <row r="32" spans="1:50" ht="23.25" customHeight="1" x14ac:dyDescent="0.15">
      <c r="A32" s="507"/>
      <c r="B32" s="505"/>
      <c r="C32" s="505"/>
      <c r="D32" s="505"/>
      <c r="E32" s="505"/>
      <c r="F32" s="506"/>
      <c r="G32" s="532" t="s">
        <v>631</v>
      </c>
      <c r="H32" s="533"/>
      <c r="I32" s="533"/>
      <c r="J32" s="533"/>
      <c r="K32" s="533"/>
      <c r="L32" s="533"/>
      <c r="M32" s="533"/>
      <c r="N32" s="533"/>
      <c r="O32" s="534"/>
      <c r="P32" s="176" t="s">
        <v>632</v>
      </c>
      <c r="Q32" s="176"/>
      <c r="R32" s="176"/>
      <c r="S32" s="176"/>
      <c r="T32" s="176"/>
      <c r="U32" s="176"/>
      <c r="V32" s="176"/>
      <c r="W32" s="176"/>
      <c r="X32" s="218"/>
      <c r="Y32" s="328" t="s">
        <v>12</v>
      </c>
      <c r="Z32" s="541"/>
      <c r="AA32" s="542"/>
      <c r="AB32" s="543" t="s">
        <v>283</v>
      </c>
      <c r="AC32" s="543"/>
      <c r="AD32" s="543"/>
      <c r="AE32" s="352">
        <v>100</v>
      </c>
      <c r="AF32" s="353"/>
      <c r="AG32" s="353"/>
      <c r="AH32" s="353"/>
      <c r="AI32" s="352">
        <v>100</v>
      </c>
      <c r="AJ32" s="353"/>
      <c r="AK32" s="353"/>
      <c r="AL32" s="353"/>
      <c r="AM32" s="352">
        <v>100</v>
      </c>
      <c r="AN32" s="353"/>
      <c r="AO32" s="353"/>
      <c r="AP32" s="353"/>
      <c r="AQ32" s="151" t="s">
        <v>628</v>
      </c>
      <c r="AR32" s="152"/>
      <c r="AS32" s="152"/>
      <c r="AT32" s="153"/>
      <c r="AU32" s="353" t="s">
        <v>628</v>
      </c>
      <c r="AV32" s="353"/>
      <c r="AW32" s="353"/>
      <c r="AX32" s="354"/>
    </row>
    <row r="33" spans="1:51" ht="23.25" customHeight="1" x14ac:dyDescent="0.15">
      <c r="A33" s="508"/>
      <c r="B33" s="509"/>
      <c r="C33" s="509"/>
      <c r="D33" s="509"/>
      <c r="E33" s="509"/>
      <c r="F33" s="510"/>
      <c r="G33" s="535"/>
      <c r="H33" s="536"/>
      <c r="I33" s="536"/>
      <c r="J33" s="536"/>
      <c r="K33" s="536"/>
      <c r="L33" s="536"/>
      <c r="M33" s="536"/>
      <c r="N33" s="536"/>
      <c r="O33" s="537"/>
      <c r="P33" s="220"/>
      <c r="Q33" s="220"/>
      <c r="R33" s="220"/>
      <c r="S33" s="220"/>
      <c r="T33" s="220"/>
      <c r="U33" s="220"/>
      <c r="V33" s="220"/>
      <c r="W33" s="220"/>
      <c r="X33" s="221"/>
      <c r="Y33" s="288" t="s">
        <v>53</v>
      </c>
      <c r="Z33" s="283"/>
      <c r="AA33" s="284"/>
      <c r="AB33" s="514" t="s">
        <v>283</v>
      </c>
      <c r="AC33" s="514"/>
      <c r="AD33" s="514"/>
      <c r="AE33" s="352">
        <v>100</v>
      </c>
      <c r="AF33" s="353"/>
      <c r="AG33" s="353"/>
      <c r="AH33" s="353"/>
      <c r="AI33" s="352">
        <v>100</v>
      </c>
      <c r="AJ33" s="353"/>
      <c r="AK33" s="353"/>
      <c r="AL33" s="353"/>
      <c r="AM33" s="352">
        <v>100</v>
      </c>
      <c r="AN33" s="353"/>
      <c r="AO33" s="353"/>
      <c r="AP33" s="353"/>
      <c r="AQ33" s="151" t="s">
        <v>628</v>
      </c>
      <c r="AR33" s="152"/>
      <c r="AS33" s="152"/>
      <c r="AT33" s="153"/>
      <c r="AU33" s="353">
        <v>100</v>
      </c>
      <c r="AV33" s="353"/>
      <c r="AW33" s="353"/>
      <c r="AX33" s="354"/>
    </row>
    <row r="34" spans="1:51" ht="23.25" customHeight="1" x14ac:dyDescent="0.15">
      <c r="A34" s="507"/>
      <c r="B34" s="505"/>
      <c r="C34" s="505"/>
      <c r="D34" s="505"/>
      <c r="E34" s="505"/>
      <c r="F34" s="506"/>
      <c r="G34" s="538"/>
      <c r="H34" s="539"/>
      <c r="I34" s="539"/>
      <c r="J34" s="539"/>
      <c r="K34" s="539"/>
      <c r="L34" s="539"/>
      <c r="M34" s="539"/>
      <c r="N34" s="539"/>
      <c r="O34" s="540"/>
      <c r="P34" s="179"/>
      <c r="Q34" s="179"/>
      <c r="R34" s="179"/>
      <c r="S34" s="179"/>
      <c r="T34" s="179"/>
      <c r="U34" s="179"/>
      <c r="V34" s="179"/>
      <c r="W34" s="179"/>
      <c r="X34" s="223"/>
      <c r="Y34" s="288" t="s">
        <v>13</v>
      </c>
      <c r="Z34" s="283"/>
      <c r="AA34" s="284"/>
      <c r="AB34" s="489" t="s">
        <v>176</v>
      </c>
      <c r="AC34" s="489"/>
      <c r="AD34" s="489"/>
      <c r="AE34" s="352">
        <v>100</v>
      </c>
      <c r="AF34" s="353"/>
      <c r="AG34" s="353"/>
      <c r="AH34" s="353"/>
      <c r="AI34" s="352">
        <v>100</v>
      </c>
      <c r="AJ34" s="353"/>
      <c r="AK34" s="353"/>
      <c r="AL34" s="353"/>
      <c r="AM34" s="352">
        <v>100</v>
      </c>
      <c r="AN34" s="353"/>
      <c r="AO34" s="353"/>
      <c r="AP34" s="353"/>
      <c r="AQ34" s="151" t="s">
        <v>628</v>
      </c>
      <c r="AR34" s="152"/>
      <c r="AS34" s="152"/>
      <c r="AT34" s="153"/>
      <c r="AU34" s="353" t="s">
        <v>628</v>
      </c>
      <c r="AV34" s="353"/>
      <c r="AW34" s="353"/>
      <c r="AX34" s="354"/>
    </row>
    <row r="35" spans="1:51" ht="23.25" customHeight="1" x14ac:dyDescent="0.15">
      <c r="A35" s="887" t="s">
        <v>292</v>
      </c>
      <c r="B35" s="888"/>
      <c r="C35" s="888"/>
      <c r="D35" s="888"/>
      <c r="E35" s="888"/>
      <c r="F35" s="889"/>
      <c r="G35" s="893" t="s">
        <v>713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x14ac:dyDescent="0.15">
      <c r="A37" s="636" t="s">
        <v>265</v>
      </c>
      <c r="B37" s="637"/>
      <c r="C37" s="637"/>
      <c r="D37" s="637"/>
      <c r="E37" s="637"/>
      <c r="F37" s="638"/>
      <c r="G37" s="557" t="s">
        <v>145</v>
      </c>
      <c r="H37" s="366"/>
      <c r="I37" s="366"/>
      <c r="J37" s="366"/>
      <c r="K37" s="366"/>
      <c r="L37" s="366"/>
      <c r="M37" s="366"/>
      <c r="N37" s="366"/>
      <c r="O37" s="558"/>
      <c r="P37" s="623" t="s">
        <v>58</v>
      </c>
      <c r="Q37" s="366"/>
      <c r="R37" s="366"/>
      <c r="S37" s="366"/>
      <c r="T37" s="366"/>
      <c r="U37" s="366"/>
      <c r="V37" s="366"/>
      <c r="W37" s="366"/>
      <c r="X37" s="558"/>
      <c r="Y37" s="624"/>
      <c r="Z37" s="625"/>
      <c r="AA37" s="626"/>
      <c r="AB37" s="627" t="s">
        <v>11</v>
      </c>
      <c r="AC37" s="628"/>
      <c r="AD37" s="629"/>
      <c r="AE37" s="324" t="s">
        <v>302</v>
      </c>
      <c r="AF37" s="324"/>
      <c r="AG37" s="324"/>
      <c r="AH37" s="324"/>
      <c r="AI37" s="324" t="s">
        <v>324</v>
      </c>
      <c r="AJ37" s="324"/>
      <c r="AK37" s="324"/>
      <c r="AL37" s="324"/>
      <c r="AM37" s="324" t="s">
        <v>421</v>
      </c>
      <c r="AN37" s="324"/>
      <c r="AO37" s="324"/>
      <c r="AP37" s="324"/>
      <c r="AQ37" s="252" t="s">
        <v>182</v>
      </c>
      <c r="AR37" s="253"/>
      <c r="AS37" s="253"/>
      <c r="AT37" s="254"/>
      <c r="AU37" s="366" t="s">
        <v>133</v>
      </c>
      <c r="AV37" s="366"/>
      <c r="AW37" s="366"/>
      <c r="AX37" s="367"/>
      <c r="AY37">
        <f>COUNTA($G$39)</f>
        <v>0</v>
      </c>
    </row>
    <row r="38" spans="1:51" ht="18.75" hidden="1" customHeight="1" x14ac:dyDescent="0.15">
      <c r="A38" s="504"/>
      <c r="B38" s="505"/>
      <c r="C38" s="505"/>
      <c r="D38" s="505"/>
      <c r="E38" s="505"/>
      <c r="F38" s="506"/>
      <c r="G38" s="559"/>
      <c r="H38" s="364"/>
      <c r="I38" s="364"/>
      <c r="J38" s="364"/>
      <c r="K38" s="364"/>
      <c r="L38" s="364"/>
      <c r="M38" s="364"/>
      <c r="N38" s="364"/>
      <c r="O38" s="560"/>
      <c r="P38" s="572"/>
      <c r="Q38" s="364"/>
      <c r="R38" s="364"/>
      <c r="S38" s="364"/>
      <c r="T38" s="364"/>
      <c r="U38" s="364"/>
      <c r="V38" s="364"/>
      <c r="W38" s="364"/>
      <c r="X38" s="560"/>
      <c r="Y38" s="460"/>
      <c r="Z38" s="461"/>
      <c r="AA38" s="462"/>
      <c r="AB38" s="321"/>
      <c r="AC38" s="322"/>
      <c r="AD38" s="323"/>
      <c r="AE38" s="324"/>
      <c r="AF38" s="324"/>
      <c r="AG38" s="324"/>
      <c r="AH38" s="324"/>
      <c r="AI38" s="324"/>
      <c r="AJ38" s="324"/>
      <c r="AK38" s="324"/>
      <c r="AL38" s="324"/>
      <c r="AM38" s="324"/>
      <c r="AN38" s="324"/>
      <c r="AO38" s="324"/>
      <c r="AP38" s="324"/>
      <c r="AQ38" s="216"/>
      <c r="AR38" s="163"/>
      <c r="AS38" s="164" t="s">
        <v>183</v>
      </c>
      <c r="AT38" s="187"/>
      <c r="AU38" s="256"/>
      <c r="AV38" s="256"/>
      <c r="AW38" s="364" t="s">
        <v>175</v>
      </c>
      <c r="AX38" s="365"/>
      <c r="AY38">
        <f>$AY$37</f>
        <v>0</v>
      </c>
    </row>
    <row r="39" spans="1:51" ht="23.25" hidden="1" customHeight="1" x14ac:dyDescent="0.15">
      <c r="A39" s="507"/>
      <c r="B39" s="505"/>
      <c r="C39" s="505"/>
      <c r="D39" s="505"/>
      <c r="E39" s="505"/>
      <c r="F39" s="506"/>
      <c r="G39" s="532"/>
      <c r="H39" s="533"/>
      <c r="I39" s="533"/>
      <c r="J39" s="533"/>
      <c r="K39" s="533"/>
      <c r="L39" s="533"/>
      <c r="M39" s="533"/>
      <c r="N39" s="533"/>
      <c r="O39" s="534"/>
      <c r="P39" s="176"/>
      <c r="Q39" s="176"/>
      <c r="R39" s="176"/>
      <c r="S39" s="176"/>
      <c r="T39" s="176"/>
      <c r="U39" s="176"/>
      <c r="V39" s="176"/>
      <c r="W39" s="176"/>
      <c r="X39" s="218"/>
      <c r="Y39" s="328" t="s">
        <v>12</v>
      </c>
      <c r="Z39" s="541"/>
      <c r="AA39" s="542"/>
      <c r="AB39" s="543"/>
      <c r="AC39" s="543"/>
      <c r="AD39" s="543"/>
      <c r="AE39" s="352"/>
      <c r="AF39" s="353"/>
      <c r="AG39" s="353"/>
      <c r="AH39" s="353"/>
      <c r="AI39" s="352"/>
      <c r="AJ39" s="353"/>
      <c r="AK39" s="353"/>
      <c r="AL39" s="353"/>
      <c r="AM39" s="352"/>
      <c r="AN39" s="353"/>
      <c r="AO39" s="353"/>
      <c r="AP39" s="353"/>
      <c r="AQ39" s="151"/>
      <c r="AR39" s="152"/>
      <c r="AS39" s="152"/>
      <c r="AT39" s="153"/>
      <c r="AU39" s="353"/>
      <c r="AV39" s="353"/>
      <c r="AW39" s="353"/>
      <c r="AX39" s="354"/>
      <c r="AY39">
        <f t="shared" ref="AY39:AY43" si="4">$AY$37</f>
        <v>0</v>
      </c>
    </row>
    <row r="40" spans="1:51" ht="23.25" hidden="1" customHeight="1" x14ac:dyDescent="0.15">
      <c r="A40" s="508"/>
      <c r="B40" s="509"/>
      <c r="C40" s="509"/>
      <c r="D40" s="509"/>
      <c r="E40" s="509"/>
      <c r="F40" s="510"/>
      <c r="G40" s="535"/>
      <c r="H40" s="536"/>
      <c r="I40" s="536"/>
      <c r="J40" s="536"/>
      <c r="K40" s="536"/>
      <c r="L40" s="536"/>
      <c r="M40" s="536"/>
      <c r="N40" s="536"/>
      <c r="O40" s="537"/>
      <c r="P40" s="220"/>
      <c r="Q40" s="220"/>
      <c r="R40" s="220"/>
      <c r="S40" s="220"/>
      <c r="T40" s="220"/>
      <c r="U40" s="220"/>
      <c r="V40" s="220"/>
      <c r="W40" s="220"/>
      <c r="X40" s="221"/>
      <c r="Y40" s="288" t="s">
        <v>53</v>
      </c>
      <c r="Z40" s="283"/>
      <c r="AA40" s="284"/>
      <c r="AB40" s="514"/>
      <c r="AC40" s="514"/>
      <c r="AD40" s="514"/>
      <c r="AE40" s="352"/>
      <c r="AF40" s="353"/>
      <c r="AG40" s="353"/>
      <c r="AH40" s="353"/>
      <c r="AI40" s="352"/>
      <c r="AJ40" s="353"/>
      <c r="AK40" s="353"/>
      <c r="AL40" s="353"/>
      <c r="AM40" s="352"/>
      <c r="AN40" s="353"/>
      <c r="AO40" s="353"/>
      <c r="AP40" s="353"/>
      <c r="AQ40" s="151"/>
      <c r="AR40" s="152"/>
      <c r="AS40" s="152"/>
      <c r="AT40" s="153"/>
      <c r="AU40" s="353"/>
      <c r="AV40" s="353"/>
      <c r="AW40" s="353"/>
      <c r="AX40" s="354"/>
      <c r="AY40">
        <f t="shared" si="4"/>
        <v>0</v>
      </c>
    </row>
    <row r="41" spans="1:51" ht="23.25" hidden="1" customHeight="1" x14ac:dyDescent="0.15">
      <c r="A41" s="639"/>
      <c r="B41" s="640"/>
      <c r="C41" s="640"/>
      <c r="D41" s="640"/>
      <c r="E41" s="640"/>
      <c r="F41" s="641"/>
      <c r="G41" s="538"/>
      <c r="H41" s="539"/>
      <c r="I41" s="539"/>
      <c r="J41" s="539"/>
      <c r="K41" s="539"/>
      <c r="L41" s="539"/>
      <c r="M41" s="539"/>
      <c r="N41" s="539"/>
      <c r="O41" s="540"/>
      <c r="P41" s="179"/>
      <c r="Q41" s="179"/>
      <c r="R41" s="179"/>
      <c r="S41" s="179"/>
      <c r="T41" s="179"/>
      <c r="U41" s="179"/>
      <c r="V41" s="179"/>
      <c r="W41" s="179"/>
      <c r="X41" s="223"/>
      <c r="Y41" s="288" t="s">
        <v>13</v>
      </c>
      <c r="Z41" s="283"/>
      <c r="AA41" s="284"/>
      <c r="AB41" s="489" t="s">
        <v>176</v>
      </c>
      <c r="AC41" s="489"/>
      <c r="AD41" s="489"/>
      <c r="AE41" s="352"/>
      <c r="AF41" s="353"/>
      <c r="AG41" s="353"/>
      <c r="AH41" s="353"/>
      <c r="AI41" s="352"/>
      <c r="AJ41" s="353"/>
      <c r="AK41" s="353"/>
      <c r="AL41" s="353"/>
      <c r="AM41" s="352"/>
      <c r="AN41" s="353"/>
      <c r="AO41" s="353"/>
      <c r="AP41" s="353"/>
      <c r="AQ41" s="151"/>
      <c r="AR41" s="152"/>
      <c r="AS41" s="152"/>
      <c r="AT41" s="153"/>
      <c r="AU41" s="353"/>
      <c r="AV41" s="353"/>
      <c r="AW41" s="353"/>
      <c r="AX41" s="354"/>
      <c r="AY41">
        <f t="shared" si="4"/>
        <v>0</v>
      </c>
    </row>
    <row r="42" spans="1:51" ht="23.25" hidden="1" customHeight="1" x14ac:dyDescent="0.15">
      <c r="A42" s="887" t="s">
        <v>292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x14ac:dyDescent="0.15">
      <c r="A44" s="636" t="s">
        <v>265</v>
      </c>
      <c r="B44" s="637"/>
      <c r="C44" s="637"/>
      <c r="D44" s="637"/>
      <c r="E44" s="637"/>
      <c r="F44" s="638"/>
      <c r="G44" s="557" t="s">
        <v>145</v>
      </c>
      <c r="H44" s="366"/>
      <c r="I44" s="366"/>
      <c r="J44" s="366"/>
      <c r="K44" s="366"/>
      <c r="L44" s="366"/>
      <c r="M44" s="366"/>
      <c r="N44" s="366"/>
      <c r="O44" s="558"/>
      <c r="P44" s="623" t="s">
        <v>58</v>
      </c>
      <c r="Q44" s="366"/>
      <c r="R44" s="366"/>
      <c r="S44" s="366"/>
      <c r="T44" s="366"/>
      <c r="U44" s="366"/>
      <c r="V44" s="366"/>
      <c r="W44" s="366"/>
      <c r="X44" s="558"/>
      <c r="Y44" s="624"/>
      <c r="Z44" s="625"/>
      <c r="AA44" s="626"/>
      <c r="AB44" s="627" t="s">
        <v>11</v>
      </c>
      <c r="AC44" s="628"/>
      <c r="AD44" s="629"/>
      <c r="AE44" s="324" t="s">
        <v>302</v>
      </c>
      <c r="AF44" s="324"/>
      <c r="AG44" s="324"/>
      <c r="AH44" s="324"/>
      <c r="AI44" s="324" t="s">
        <v>324</v>
      </c>
      <c r="AJ44" s="324"/>
      <c r="AK44" s="324"/>
      <c r="AL44" s="324"/>
      <c r="AM44" s="324" t="s">
        <v>421</v>
      </c>
      <c r="AN44" s="324"/>
      <c r="AO44" s="324"/>
      <c r="AP44" s="324"/>
      <c r="AQ44" s="252" t="s">
        <v>182</v>
      </c>
      <c r="AR44" s="253"/>
      <c r="AS44" s="253"/>
      <c r="AT44" s="254"/>
      <c r="AU44" s="366" t="s">
        <v>133</v>
      </c>
      <c r="AV44" s="366"/>
      <c r="AW44" s="366"/>
      <c r="AX44" s="367"/>
      <c r="AY44">
        <f>COUNTA($G$46)</f>
        <v>0</v>
      </c>
    </row>
    <row r="45" spans="1:51" ht="18.75" hidden="1" customHeight="1" x14ac:dyDescent="0.15">
      <c r="A45" s="504"/>
      <c r="B45" s="505"/>
      <c r="C45" s="505"/>
      <c r="D45" s="505"/>
      <c r="E45" s="505"/>
      <c r="F45" s="506"/>
      <c r="G45" s="559"/>
      <c r="H45" s="364"/>
      <c r="I45" s="364"/>
      <c r="J45" s="364"/>
      <c r="K45" s="364"/>
      <c r="L45" s="364"/>
      <c r="M45" s="364"/>
      <c r="N45" s="364"/>
      <c r="O45" s="560"/>
      <c r="P45" s="572"/>
      <c r="Q45" s="364"/>
      <c r="R45" s="364"/>
      <c r="S45" s="364"/>
      <c r="T45" s="364"/>
      <c r="U45" s="364"/>
      <c r="V45" s="364"/>
      <c r="W45" s="364"/>
      <c r="X45" s="560"/>
      <c r="Y45" s="460"/>
      <c r="Z45" s="461"/>
      <c r="AA45" s="462"/>
      <c r="AB45" s="321"/>
      <c r="AC45" s="322"/>
      <c r="AD45" s="323"/>
      <c r="AE45" s="324"/>
      <c r="AF45" s="324"/>
      <c r="AG45" s="324"/>
      <c r="AH45" s="324"/>
      <c r="AI45" s="324"/>
      <c r="AJ45" s="324"/>
      <c r="AK45" s="324"/>
      <c r="AL45" s="324"/>
      <c r="AM45" s="324"/>
      <c r="AN45" s="324"/>
      <c r="AO45" s="324"/>
      <c r="AP45" s="324"/>
      <c r="AQ45" s="216"/>
      <c r="AR45" s="163"/>
      <c r="AS45" s="164" t="s">
        <v>183</v>
      </c>
      <c r="AT45" s="187"/>
      <c r="AU45" s="256"/>
      <c r="AV45" s="256"/>
      <c r="AW45" s="364" t="s">
        <v>175</v>
      </c>
      <c r="AX45" s="365"/>
      <c r="AY45">
        <f>$AY$44</f>
        <v>0</v>
      </c>
    </row>
    <row r="46" spans="1:51" ht="23.25" hidden="1" customHeight="1" x14ac:dyDescent="0.15">
      <c r="A46" s="507"/>
      <c r="B46" s="505"/>
      <c r="C46" s="505"/>
      <c r="D46" s="505"/>
      <c r="E46" s="505"/>
      <c r="F46" s="506"/>
      <c r="G46" s="532"/>
      <c r="H46" s="533"/>
      <c r="I46" s="533"/>
      <c r="J46" s="533"/>
      <c r="K46" s="533"/>
      <c r="L46" s="533"/>
      <c r="M46" s="533"/>
      <c r="N46" s="533"/>
      <c r="O46" s="534"/>
      <c r="P46" s="176"/>
      <c r="Q46" s="176"/>
      <c r="R46" s="176"/>
      <c r="S46" s="176"/>
      <c r="T46" s="176"/>
      <c r="U46" s="176"/>
      <c r="V46" s="176"/>
      <c r="W46" s="176"/>
      <c r="X46" s="218"/>
      <c r="Y46" s="328" t="s">
        <v>12</v>
      </c>
      <c r="Z46" s="541"/>
      <c r="AA46" s="542"/>
      <c r="AB46" s="543"/>
      <c r="AC46" s="543"/>
      <c r="AD46" s="543"/>
      <c r="AE46" s="347"/>
      <c r="AF46" s="347"/>
      <c r="AG46" s="347"/>
      <c r="AH46" s="347"/>
      <c r="AI46" s="347"/>
      <c r="AJ46" s="347"/>
      <c r="AK46" s="347"/>
      <c r="AL46" s="347"/>
      <c r="AM46" s="347"/>
      <c r="AN46" s="347"/>
      <c r="AO46" s="347"/>
      <c r="AP46" s="347"/>
      <c r="AQ46" s="151"/>
      <c r="AR46" s="152"/>
      <c r="AS46" s="152"/>
      <c r="AT46" s="153"/>
      <c r="AU46" s="353"/>
      <c r="AV46" s="353"/>
      <c r="AW46" s="353"/>
      <c r="AX46" s="354"/>
      <c r="AY46">
        <f t="shared" ref="AY46:AY50" si="5">$AY$44</f>
        <v>0</v>
      </c>
    </row>
    <row r="47" spans="1:51" ht="23.25" hidden="1" customHeight="1" x14ac:dyDescent="0.15">
      <c r="A47" s="508"/>
      <c r="B47" s="509"/>
      <c r="C47" s="509"/>
      <c r="D47" s="509"/>
      <c r="E47" s="509"/>
      <c r="F47" s="510"/>
      <c r="G47" s="535"/>
      <c r="H47" s="536"/>
      <c r="I47" s="536"/>
      <c r="J47" s="536"/>
      <c r="K47" s="536"/>
      <c r="L47" s="536"/>
      <c r="M47" s="536"/>
      <c r="N47" s="536"/>
      <c r="O47" s="537"/>
      <c r="P47" s="220"/>
      <c r="Q47" s="220"/>
      <c r="R47" s="220"/>
      <c r="S47" s="220"/>
      <c r="T47" s="220"/>
      <c r="U47" s="220"/>
      <c r="V47" s="220"/>
      <c r="W47" s="220"/>
      <c r="X47" s="221"/>
      <c r="Y47" s="288" t="s">
        <v>53</v>
      </c>
      <c r="Z47" s="283"/>
      <c r="AA47" s="284"/>
      <c r="AB47" s="514"/>
      <c r="AC47" s="514"/>
      <c r="AD47" s="514"/>
      <c r="AE47" s="352"/>
      <c r="AF47" s="353"/>
      <c r="AG47" s="353"/>
      <c r="AH47" s="353"/>
      <c r="AI47" s="352"/>
      <c r="AJ47" s="353"/>
      <c r="AK47" s="353"/>
      <c r="AL47" s="353"/>
      <c r="AM47" s="352"/>
      <c r="AN47" s="353"/>
      <c r="AO47" s="353"/>
      <c r="AP47" s="353"/>
      <c r="AQ47" s="151"/>
      <c r="AR47" s="152"/>
      <c r="AS47" s="152"/>
      <c r="AT47" s="153"/>
      <c r="AU47" s="353"/>
      <c r="AV47" s="353"/>
      <c r="AW47" s="353"/>
      <c r="AX47" s="354"/>
      <c r="AY47">
        <f t="shared" si="5"/>
        <v>0</v>
      </c>
    </row>
    <row r="48" spans="1:51" ht="23.25" hidden="1" customHeight="1" x14ac:dyDescent="0.15">
      <c r="A48" s="639"/>
      <c r="B48" s="640"/>
      <c r="C48" s="640"/>
      <c r="D48" s="640"/>
      <c r="E48" s="640"/>
      <c r="F48" s="641"/>
      <c r="G48" s="538"/>
      <c r="H48" s="539"/>
      <c r="I48" s="539"/>
      <c r="J48" s="539"/>
      <c r="K48" s="539"/>
      <c r="L48" s="539"/>
      <c r="M48" s="539"/>
      <c r="N48" s="539"/>
      <c r="O48" s="540"/>
      <c r="P48" s="179"/>
      <c r="Q48" s="179"/>
      <c r="R48" s="179"/>
      <c r="S48" s="179"/>
      <c r="T48" s="179"/>
      <c r="U48" s="179"/>
      <c r="V48" s="179"/>
      <c r="W48" s="179"/>
      <c r="X48" s="223"/>
      <c r="Y48" s="288" t="s">
        <v>13</v>
      </c>
      <c r="Z48" s="283"/>
      <c r="AA48" s="284"/>
      <c r="AB48" s="489" t="s">
        <v>176</v>
      </c>
      <c r="AC48" s="489"/>
      <c r="AD48" s="489"/>
      <c r="AE48" s="352"/>
      <c r="AF48" s="353"/>
      <c r="AG48" s="353"/>
      <c r="AH48" s="353"/>
      <c r="AI48" s="352"/>
      <c r="AJ48" s="353"/>
      <c r="AK48" s="353"/>
      <c r="AL48" s="353"/>
      <c r="AM48" s="352"/>
      <c r="AN48" s="353"/>
      <c r="AO48" s="353"/>
      <c r="AP48" s="353"/>
      <c r="AQ48" s="151"/>
      <c r="AR48" s="152"/>
      <c r="AS48" s="152"/>
      <c r="AT48" s="153"/>
      <c r="AU48" s="353"/>
      <c r="AV48" s="353"/>
      <c r="AW48" s="353"/>
      <c r="AX48" s="354"/>
      <c r="AY48">
        <f t="shared" si="5"/>
        <v>0</v>
      </c>
    </row>
    <row r="49" spans="1:51" ht="23.25" hidden="1" customHeight="1" x14ac:dyDescent="0.15">
      <c r="A49" s="887" t="s">
        <v>292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x14ac:dyDescent="0.15">
      <c r="A51" s="504" t="s">
        <v>265</v>
      </c>
      <c r="B51" s="505"/>
      <c r="C51" s="505"/>
      <c r="D51" s="505"/>
      <c r="E51" s="505"/>
      <c r="F51" s="506"/>
      <c r="G51" s="557" t="s">
        <v>145</v>
      </c>
      <c r="H51" s="366"/>
      <c r="I51" s="366"/>
      <c r="J51" s="366"/>
      <c r="K51" s="366"/>
      <c r="L51" s="366"/>
      <c r="M51" s="366"/>
      <c r="N51" s="366"/>
      <c r="O51" s="558"/>
      <c r="P51" s="623" t="s">
        <v>58</v>
      </c>
      <c r="Q51" s="366"/>
      <c r="R51" s="366"/>
      <c r="S51" s="366"/>
      <c r="T51" s="366"/>
      <c r="U51" s="366"/>
      <c r="V51" s="366"/>
      <c r="W51" s="366"/>
      <c r="X51" s="558"/>
      <c r="Y51" s="624"/>
      <c r="Z51" s="625"/>
      <c r="AA51" s="626"/>
      <c r="AB51" s="627" t="s">
        <v>11</v>
      </c>
      <c r="AC51" s="628"/>
      <c r="AD51" s="629"/>
      <c r="AE51" s="324" t="s">
        <v>302</v>
      </c>
      <c r="AF51" s="324"/>
      <c r="AG51" s="324"/>
      <c r="AH51" s="324"/>
      <c r="AI51" s="324" t="s">
        <v>324</v>
      </c>
      <c r="AJ51" s="324"/>
      <c r="AK51" s="324"/>
      <c r="AL51" s="324"/>
      <c r="AM51" s="324" t="s">
        <v>421</v>
      </c>
      <c r="AN51" s="324"/>
      <c r="AO51" s="324"/>
      <c r="AP51" s="324"/>
      <c r="AQ51" s="252" t="s">
        <v>182</v>
      </c>
      <c r="AR51" s="253"/>
      <c r="AS51" s="253"/>
      <c r="AT51" s="254"/>
      <c r="AU51" s="362" t="s">
        <v>133</v>
      </c>
      <c r="AV51" s="362"/>
      <c r="AW51" s="362"/>
      <c r="AX51" s="363"/>
      <c r="AY51">
        <f>COUNTA($G$53)</f>
        <v>0</v>
      </c>
    </row>
    <row r="52" spans="1:51" ht="18.75" hidden="1" customHeight="1" x14ac:dyDescent="0.15">
      <c r="A52" s="504"/>
      <c r="B52" s="505"/>
      <c r="C52" s="505"/>
      <c r="D52" s="505"/>
      <c r="E52" s="505"/>
      <c r="F52" s="506"/>
      <c r="G52" s="559"/>
      <c r="H52" s="364"/>
      <c r="I52" s="364"/>
      <c r="J52" s="364"/>
      <c r="K52" s="364"/>
      <c r="L52" s="364"/>
      <c r="M52" s="364"/>
      <c r="N52" s="364"/>
      <c r="O52" s="560"/>
      <c r="P52" s="572"/>
      <c r="Q52" s="364"/>
      <c r="R52" s="364"/>
      <c r="S52" s="364"/>
      <c r="T52" s="364"/>
      <c r="U52" s="364"/>
      <c r="V52" s="364"/>
      <c r="W52" s="364"/>
      <c r="X52" s="560"/>
      <c r="Y52" s="460"/>
      <c r="Z52" s="461"/>
      <c r="AA52" s="462"/>
      <c r="AB52" s="321"/>
      <c r="AC52" s="322"/>
      <c r="AD52" s="323"/>
      <c r="AE52" s="324"/>
      <c r="AF52" s="324"/>
      <c r="AG52" s="324"/>
      <c r="AH52" s="324"/>
      <c r="AI52" s="324"/>
      <c r="AJ52" s="324"/>
      <c r="AK52" s="324"/>
      <c r="AL52" s="324"/>
      <c r="AM52" s="324"/>
      <c r="AN52" s="324"/>
      <c r="AO52" s="324"/>
      <c r="AP52" s="324"/>
      <c r="AQ52" s="216"/>
      <c r="AR52" s="163"/>
      <c r="AS52" s="164" t="s">
        <v>183</v>
      </c>
      <c r="AT52" s="187"/>
      <c r="AU52" s="256"/>
      <c r="AV52" s="256"/>
      <c r="AW52" s="364" t="s">
        <v>175</v>
      </c>
      <c r="AX52" s="365"/>
      <c r="AY52">
        <f>$AY$51</f>
        <v>0</v>
      </c>
    </row>
    <row r="53" spans="1:51" ht="23.25" hidden="1" customHeight="1" x14ac:dyDescent="0.15">
      <c r="A53" s="507"/>
      <c r="B53" s="505"/>
      <c r="C53" s="505"/>
      <c r="D53" s="505"/>
      <c r="E53" s="505"/>
      <c r="F53" s="506"/>
      <c r="G53" s="532"/>
      <c r="H53" s="533"/>
      <c r="I53" s="533"/>
      <c r="J53" s="533"/>
      <c r="K53" s="533"/>
      <c r="L53" s="533"/>
      <c r="M53" s="533"/>
      <c r="N53" s="533"/>
      <c r="O53" s="534"/>
      <c r="P53" s="176"/>
      <c r="Q53" s="176"/>
      <c r="R53" s="176"/>
      <c r="S53" s="176"/>
      <c r="T53" s="176"/>
      <c r="U53" s="176"/>
      <c r="V53" s="176"/>
      <c r="W53" s="176"/>
      <c r="X53" s="218"/>
      <c r="Y53" s="328" t="s">
        <v>12</v>
      </c>
      <c r="Z53" s="541"/>
      <c r="AA53" s="542"/>
      <c r="AB53" s="543"/>
      <c r="AC53" s="543"/>
      <c r="AD53" s="543"/>
      <c r="AE53" s="352"/>
      <c r="AF53" s="353"/>
      <c r="AG53" s="353"/>
      <c r="AH53" s="353"/>
      <c r="AI53" s="352"/>
      <c r="AJ53" s="353"/>
      <c r="AK53" s="353"/>
      <c r="AL53" s="353"/>
      <c r="AM53" s="352"/>
      <c r="AN53" s="353"/>
      <c r="AO53" s="353"/>
      <c r="AP53" s="353"/>
      <c r="AQ53" s="151"/>
      <c r="AR53" s="152"/>
      <c r="AS53" s="152"/>
      <c r="AT53" s="153"/>
      <c r="AU53" s="353"/>
      <c r="AV53" s="353"/>
      <c r="AW53" s="353"/>
      <c r="AX53" s="354"/>
      <c r="AY53">
        <f t="shared" ref="AY53:AY57" si="6">$AY$51</f>
        <v>0</v>
      </c>
    </row>
    <row r="54" spans="1:51" ht="23.25" hidden="1" customHeight="1" x14ac:dyDescent="0.15">
      <c r="A54" s="508"/>
      <c r="B54" s="509"/>
      <c r="C54" s="509"/>
      <c r="D54" s="509"/>
      <c r="E54" s="509"/>
      <c r="F54" s="510"/>
      <c r="G54" s="535"/>
      <c r="H54" s="536"/>
      <c r="I54" s="536"/>
      <c r="J54" s="536"/>
      <c r="K54" s="536"/>
      <c r="L54" s="536"/>
      <c r="M54" s="536"/>
      <c r="N54" s="536"/>
      <c r="O54" s="537"/>
      <c r="P54" s="220"/>
      <c r="Q54" s="220"/>
      <c r="R54" s="220"/>
      <c r="S54" s="220"/>
      <c r="T54" s="220"/>
      <c r="U54" s="220"/>
      <c r="V54" s="220"/>
      <c r="W54" s="220"/>
      <c r="X54" s="221"/>
      <c r="Y54" s="288" t="s">
        <v>53</v>
      </c>
      <c r="Z54" s="283"/>
      <c r="AA54" s="284"/>
      <c r="AB54" s="514"/>
      <c r="AC54" s="514"/>
      <c r="AD54" s="514"/>
      <c r="AE54" s="352"/>
      <c r="AF54" s="353"/>
      <c r="AG54" s="353"/>
      <c r="AH54" s="353"/>
      <c r="AI54" s="352"/>
      <c r="AJ54" s="353"/>
      <c r="AK54" s="353"/>
      <c r="AL54" s="353"/>
      <c r="AM54" s="352"/>
      <c r="AN54" s="353"/>
      <c r="AO54" s="353"/>
      <c r="AP54" s="353"/>
      <c r="AQ54" s="151"/>
      <c r="AR54" s="152"/>
      <c r="AS54" s="152"/>
      <c r="AT54" s="153"/>
      <c r="AU54" s="353"/>
      <c r="AV54" s="353"/>
      <c r="AW54" s="353"/>
      <c r="AX54" s="354"/>
      <c r="AY54">
        <f t="shared" si="6"/>
        <v>0</v>
      </c>
    </row>
    <row r="55" spans="1:51" ht="23.25" hidden="1" customHeight="1" x14ac:dyDescent="0.15">
      <c r="A55" s="639"/>
      <c r="B55" s="640"/>
      <c r="C55" s="640"/>
      <c r="D55" s="640"/>
      <c r="E55" s="640"/>
      <c r="F55" s="641"/>
      <c r="G55" s="538"/>
      <c r="H55" s="539"/>
      <c r="I55" s="539"/>
      <c r="J55" s="539"/>
      <c r="K55" s="539"/>
      <c r="L55" s="539"/>
      <c r="M55" s="539"/>
      <c r="N55" s="539"/>
      <c r="O55" s="540"/>
      <c r="P55" s="179"/>
      <c r="Q55" s="179"/>
      <c r="R55" s="179"/>
      <c r="S55" s="179"/>
      <c r="T55" s="179"/>
      <c r="U55" s="179"/>
      <c r="V55" s="179"/>
      <c r="W55" s="179"/>
      <c r="X55" s="223"/>
      <c r="Y55" s="288" t="s">
        <v>13</v>
      </c>
      <c r="Z55" s="283"/>
      <c r="AA55" s="284"/>
      <c r="AB55" s="453" t="s">
        <v>14</v>
      </c>
      <c r="AC55" s="453"/>
      <c r="AD55" s="453"/>
      <c r="AE55" s="352"/>
      <c r="AF55" s="353"/>
      <c r="AG55" s="353"/>
      <c r="AH55" s="353"/>
      <c r="AI55" s="352"/>
      <c r="AJ55" s="353"/>
      <c r="AK55" s="353"/>
      <c r="AL55" s="353"/>
      <c r="AM55" s="352"/>
      <c r="AN55" s="353"/>
      <c r="AO55" s="353"/>
      <c r="AP55" s="353"/>
      <c r="AQ55" s="151"/>
      <c r="AR55" s="152"/>
      <c r="AS55" s="152"/>
      <c r="AT55" s="153"/>
      <c r="AU55" s="353"/>
      <c r="AV55" s="353"/>
      <c r="AW55" s="353"/>
      <c r="AX55" s="354"/>
      <c r="AY55">
        <f t="shared" si="6"/>
        <v>0</v>
      </c>
    </row>
    <row r="56" spans="1:51" ht="23.25" hidden="1" customHeight="1" x14ac:dyDescent="0.15">
      <c r="A56" s="887" t="s">
        <v>292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x14ac:dyDescent="0.15">
      <c r="A58" s="504" t="s">
        <v>265</v>
      </c>
      <c r="B58" s="505"/>
      <c r="C58" s="505"/>
      <c r="D58" s="505"/>
      <c r="E58" s="505"/>
      <c r="F58" s="506"/>
      <c r="G58" s="557" t="s">
        <v>145</v>
      </c>
      <c r="H58" s="366"/>
      <c r="I58" s="366"/>
      <c r="J58" s="366"/>
      <c r="K58" s="366"/>
      <c r="L58" s="366"/>
      <c r="M58" s="366"/>
      <c r="N58" s="366"/>
      <c r="O58" s="558"/>
      <c r="P58" s="623" t="s">
        <v>58</v>
      </c>
      <c r="Q58" s="366"/>
      <c r="R58" s="366"/>
      <c r="S58" s="366"/>
      <c r="T58" s="366"/>
      <c r="U58" s="366"/>
      <c r="V58" s="366"/>
      <c r="W58" s="366"/>
      <c r="X58" s="558"/>
      <c r="Y58" s="624"/>
      <c r="Z58" s="625"/>
      <c r="AA58" s="626"/>
      <c r="AB58" s="627" t="s">
        <v>11</v>
      </c>
      <c r="AC58" s="628"/>
      <c r="AD58" s="629"/>
      <c r="AE58" s="324" t="s">
        <v>302</v>
      </c>
      <c r="AF58" s="324"/>
      <c r="AG58" s="324"/>
      <c r="AH58" s="324"/>
      <c r="AI58" s="324" t="s">
        <v>324</v>
      </c>
      <c r="AJ58" s="324"/>
      <c r="AK58" s="324"/>
      <c r="AL58" s="324"/>
      <c r="AM58" s="324" t="s">
        <v>421</v>
      </c>
      <c r="AN58" s="324"/>
      <c r="AO58" s="324"/>
      <c r="AP58" s="324"/>
      <c r="AQ58" s="252" t="s">
        <v>182</v>
      </c>
      <c r="AR58" s="253"/>
      <c r="AS58" s="253"/>
      <c r="AT58" s="254"/>
      <c r="AU58" s="362" t="s">
        <v>133</v>
      </c>
      <c r="AV58" s="362"/>
      <c r="AW58" s="362"/>
      <c r="AX58" s="363"/>
      <c r="AY58">
        <f>COUNTA($G$60)</f>
        <v>0</v>
      </c>
    </row>
    <row r="59" spans="1:51" ht="18.75" hidden="1" customHeight="1" x14ac:dyDescent="0.15">
      <c r="A59" s="504"/>
      <c r="B59" s="505"/>
      <c r="C59" s="505"/>
      <c r="D59" s="505"/>
      <c r="E59" s="505"/>
      <c r="F59" s="506"/>
      <c r="G59" s="559"/>
      <c r="H59" s="364"/>
      <c r="I59" s="364"/>
      <c r="J59" s="364"/>
      <c r="K59" s="364"/>
      <c r="L59" s="364"/>
      <c r="M59" s="364"/>
      <c r="N59" s="364"/>
      <c r="O59" s="560"/>
      <c r="P59" s="572"/>
      <c r="Q59" s="364"/>
      <c r="R59" s="364"/>
      <c r="S59" s="364"/>
      <c r="T59" s="364"/>
      <c r="U59" s="364"/>
      <c r="V59" s="364"/>
      <c r="W59" s="364"/>
      <c r="X59" s="560"/>
      <c r="Y59" s="460"/>
      <c r="Z59" s="461"/>
      <c r="AA59" s="462"/>
      <c r="AB59" s="321"/>
      <c r="AC59" s="322"/>
      <c r="AD59" s="323"/>
      <c r="AE59" s="324"/>
      <c r="AF59" s="324"/>
      <c r="AG59" s="324"/>
      <c r="AH59" s="324"/>
      <c r="AI59" s="324"/>
      <c r="AJ59" s="324"/>
      <c r="AK59" s="324"/>
      <c r="AL59" s="324"/>
      <c r="AM59" s="324"/>
      <c r="AN59" s="324"/>
      <c r="AO59" s="324"/>
      <c r="AP59" s="324"/>
      <c r="AQ59" s="216"/>
      <c r="AR59" s="163"/>
      <c r="AS59" s="164" t="s">
        <v>183</v>
      </c>
      <c r="AT59" s="187"/>
      <c r="AU59" s="256"/>
      <c r="AV59" s="256"/>
      <c r="AW59" s="364" t="s">
        <v>175</v>
      </c>
      <c r="AX59" s="365"/>
      <c r="AY59">
        <f>$AY$58</f>
        <v>0</v>
      </c>
    </row>
    <row r="60" spans="1:51" ht="23.25" hidden="1" customHeight="1" x14ac:dyDescent="0.15">
      <c r="A60" s="507"/>
      <c r="B60" s="505"/>
      <c r="C60" s="505"/>
      <c r="D60" s="505"/>
      <c r="E60" s="505"/>
      <c r="F60" s="506"/>
      <c r="G60" s="532"/>
      <c r="H60" s="533"/>
      <c r="I60" s="533"/>
      <c r="J60" s="533"/>
      <c r="K60" s="533"/>
      <c r="L60" s="533"/>
      <c r="M60" s="533"/>
      <c r="N60" s="533"/>
      <c r="O60" s="534"/>
      <c r="P60" s="176"/>
      <c r="Q60" s="176"/>
      <c r="R60" s="176"/>
      <c r="S60" s="176"/>
      <c r="T60" s="176"/>
      <c r="U60" s="176"/>
      <c r="V60" s="176"/>
      <c r="W60" s="176"/>
      <c r="X60" s="218"/>
      <c r="Y60" s="328" t="s">
        <v>12</v>
      </c>
      <c r="Z60" s="541"/>
      <c r="AA60" s="542"/>
      <c r="AB60" s="543"/>
      <c r="AC60" s="543"/>
      <c r="AD60" s="543"/>
      <c r="AE60" s="352"/>
      <c r="AF60" s="353"/>
      <c r="AG60" s="353"/>
      <c r="AH60" s="353"/>
      <c r="AI60" s="352"/>
      <c r="AJ60" s="353"/>
      <c r="AK60" s="353"/>
      <c r="AL60" s="353"/>
      <c r="AM60" s="352"/>
      <c r="AN60" s="353"/>
      <c r="AO60" s="353"/>
      <c r="AP60" s="353"/>
      <c r="AQ60" s="151"/>
      <c r="AR60" s="152"/>
      <c r="AS60" s="152"/>
      <c r="AT60" s="153"/>
      <c r="AU60" s="353"/>
      <c r="AV60" s="353"/>
      <c r="AW60" s="353"/>
      <c r="AX60" s="354"/>
      <c r="AY60">
        <f t="shared" ref="AY60:AY64" si="7">$AY$58</f>
        <v>0</v>
      </c>
    </row>
    <row r="61" spans="1:51" ht="23.25" hidden="1" customHeight="1" x14ac:dyDescent="0.15">
      <c r="A61" s="508"/>
      <c r="B61" s="509"/>
      <c r="C61" s="509"/>
      <c r="D61" s="509"/>
      <c r="E61" s="509"/>
      <c r="F61" s="510"/>
      <c r="G61" s="535"/>
      <c r="H61" s="536"/>
      <c r="I61" s="536"/>
      <c r="J61" s="536"/>
      <c r="K61" s="536"/>
      <c r="L61" s="536"/>
      <c r="M61" s="536"/>
      <c r="N61" s="536"/>
      <c r="O61" s="537"/>
      <c r="P61" s="220"/>
      <c r="Q61" s="220"/>
      <c r="R61" s="220"/>
      <c r="S61" s="220"/>
      <c r="T61" s="220"/>
      <c r="U61" s="220"/>
      <c r="V61" s="220"/>
      <c r="W61" s="220"/>
      <c r="X61" s="221"/>
      <c r="Y61" s="288" t="s">
        <v>53</v>
      </c>
      <c r="Z61" s="283"/>
      <c r="AA61" s="284"/>
      <c r="AB61" s="514"/>
      <c r="AC61" s="514"/>
      <c r="AD61" s="514"/>
      <c r="AE61" s="352"/>
      <c r="AF61" s="353"/>
      <c r="AG61" s="353"/>
      <c r="AH61" s="353"/>
      <c r="AI61" s="352"/>
      <c r="AJ61" s="353"/>
      <c r="AK61" s="353"/>
      <c r="AL61" s="353"/>
      <c r="AM61" s="352"/>
      <c r="AN61" s="353"/>
      <c r="AO61" s="353"/>
      <c r="AP61" s="353"/>
      <c r="AQ61" s="151"/>
      <c r="AR61" s="152"/>
      <c r="AS61" s="152"/>
      <c r="AT61" s="153"/>
      <c r="AU61" s="353"/>
      <c r="AV61" s="353"/>
      <c r="AW61" s="353"/>
      <c r="AX61" s="354"/>
      <c r="AY61">
        <f t="shared" si="7"/>
        <v>0</v>
      </c>
    </row>
    <row r="62" spans="1:51" ht="23.25" hidden="1" customHeight="1" x14ac:dyDescent="0.15">
      <c r="A62" s="508"/>
      <c r="B62" s="509"/>
      <c r="C62" s="509"/>
      <c r="D62" s="509"/>
      <c r="E62" s="509"/>
      <c r="F62" s="510"/>
      <c r="G62" s="538"/>
      <c r="H62" s="539"/>
      <c r="I62" s="539"/>
      <c r="J62" s="539"/>
      <c r="K62" s="539"/>
      <c r="L62" s="539"/>
      <c r="M62" s="539"/>
      <c r="N62" s="539"/>
      <c r="O62" s="540"/>
      <c r="P62" s="179"/>
      <c r="Q62" s="179"/>
      <c r="R62" s="179"/>
      <c r="S62" s="179"/>
      <c r="T62" s="179"/>
      <c r="U62" s="179"/>
      <c r="V62" s="179"/>
      <c r="W62" s="179"/>
      <c r="X62" s="223"/>
      <c r="Y62" s="288" t="s">
        <v>13</v>
      </c>
      <c r="Z62" s="283"/>
      <c r="AA62" s="284"/>
      <c r="AB62" s="489" t="s">
        <v>14</v>
      </c>
      <c r="AC62" s="489"/>
      <c r="AD62" s="489"/>
      <c r="AE62" s="352"/>
      <c r="AF62" s="353"/>
      <c r="AG62" s="353"/>
      <c r="AH62" s="353"/>
      <c r="AI62" s="352"/>
      <c r="AJ62" s="353"/>
      <c r="AK62" s="353"/>
      <c r="AL62" s="353"/>
      <c r="AM62" s="352"/>
      <c r="AN62" s="353"/>
      <c r="AO62" s="353"/>
      <c r="AP62" s="353"/>
      <c r="AQ62" s="151"/>
      <c r="AR62" s="152"/>
      <c r="AS62" s="152"/>
      <c r="AT62" s="153"/>
      <c r="AU62" s="353"/>
      <c r="AV62" s="353"/>
      <c r="AW62" s="353"/>
      <c r="AX62" s="354"/>
      <c r="AY62">
        <f t="shared" si="7"/>
        <v>0</v>
      </c>
    </row>
    <row r="63" spans="1:51" ht="23.25" hidden="1" customHeight="1" x14ac:dyDescent="0.15">
      <c r="A63" s="887" t="s">
        <v>292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hidden="1" customHeight="1" x14ac:dyDescent="0.15">
      <c r="A65" s="848" t="s">
        <v>266</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261</v>
      </c>
      <c r="X65" s="860"/>
      <c r="Y65" s="863"/>
      <c r="Z65" s="863"/>
      <c r="AA65" s="864"/>
      <c r="AB65" s="857" t="s">
        <v>11</v>
      </c>
      <c r="AC65" s="853"/>
      <c r="AD65" s="854"/>
      <c r="AE65" s="324" t="s">
        <v>302</v>
      </c>
      <c r="AF65" s="324"/>
      <c r="AG65" s="324"/>
      <c r="AH65" s="324"/>
      <c r="AI65" s="324" t="s">
        <v>324</v>
      </c>
      <c r="AJ65" s="324"/>
      <c r="AK65" s="324"/>
      <c r="AL65" s="324"/>
      <c r="AM65" s="324" t="s">
        <v>421</v>
      </c>
      <c r="AN65" s="324"/>
      <c r="AO65" s="324"/>
      <c r="AP65" s="324"/>
      <c r="AQ65" s="200" t="s">
        <v>182</v>
      </c>
      <c r="AR65" s="184"/>
      <c r="AS65" s="184"/>
      <c r="AT65" s="185"/>
      <c r="AU65" s="966" t="s">
        <v>133</v>
      </c>
      <c r="AV65" s="966"/>
      <c r="AW65" s="966"/>
      <c r="AX65" s="967"/>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4"/>
      <c r="AF66" s="324"/>
      <c r="AG66" s="324"/>
      <c r="AH66" s="324"/>
      <c r="AI66" s="324"/>
      <c r="AJ66" s="324"/>
      <c r="AK66" s="324"/>
      <c r="AL66" s="324"/>
      <c r="AM66" s="324"/>
      <c r="AN66" s="324"/>
      <c r="AO66" s="324"/>
      <c r="AP66" s="324"/>
      <c r="AQ66" s="216"/>
      <c r="AR66" s="163"/>
      <c r="AS66" s="164" t="s">
        <v>183</v>
      </c>
      <c r="AT66" s="187"/>
      <c r="AU66" s="256"/>
      <c r="AV66" s="256"/>
      <c r="AW66" s="855" t="s">
        <v>264</v>
      </c>
      <c r="AX66" s="968"/>
      <c r="AY66">
        <f>$AY$65</f>
        <v>0</v>
      </c>
    </row>
    <row r="67" spans="1:51" ht="23.25" hidden="1" customHeight="1" x14ac:dyDescent="0.15">
      <c r="A67" s="841"/>
      <c r="B67" s="842"/>
      <c r="C67" s="842"/>
      <c r="D67" s="842"/>
      <c r="E67" s="842"/>
      <c r="F67" s="843"/>
      <c r="G67" s="969" t="s">
        <v>184</v>
      </c>
      <c r="H67" s="952"/>
      <c r="I67" s="953"/>
      <c r="J67" s="953"/>
      <c r="K67" s="953"/>
      <c r="L67" s="953"/>
      <c r="M67" s="953"/>
      <c r="N67" s="953"/>
      <c r="O67" s="954"/>
      <c r="P67" s="952"/>
      <c r="Q67" s="953"/>
      <c r="R67" s="953"/>
      <c r="S67" s="953"/>
      <c r="T67" s="953"/>
      <c r="U67" s="953"/>
      <c r="V67" s="954"/>
      <c r="W67" s="958"/>
      <c r="X67" s="959"/>
      <c r="Y67" s="939" t="s">
        <v>12</v>
      </c>
      <c r="Z67" s="939"/>
      <c r="AA67" s="940"/>
      <c r="AB67" s="941" t="s">
        <v>282</v>
      </c>
      <c r="AC67" s="941"/>
      <c r="AD67" s="941"/>
      <c r="AE67" s="352"/>
      <c r="AF67" s="353"/>
      <c r="AG67" s="353"/>
      <c r="AH67" s="353"/>
      <c r="AI67" s="352"/>
      <c r="AJ67" s="353"/>
      <c r="AK67" s="353"/>
      <c r="AL67" s="353"/>
      <c r="AM67" s="352"/>
      <c r="AN67" s="353"/>
      <c r="AO67" s="353"/>
      <c r="AP67" s="353"/>
      <c r="AQ67" s="352"/>
      <c r="AR67" s="353"/>
      <c r="AS67" s="353"/>
      <c r="AT67" s="806"/>
      <c r="AU67" s="353"/>
      <c r="AV67" s="353"/>
      <c r="AW67" s="353"/>
      <c r="AX67" s="354"/>
      <c r="AY67">
        <f t="shared" ref="AY67:AY72" si="8">$AY$65</f>
        <v>0</v>
      </c>
    </row>
    <row r="68" spans="1:51"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282</v>
      </c>
      <c r="AC68" s="964"/>
      <c r="AD68" s="964"/>
      <c r="AE68" s="352"/>
      <c r="AF68" s="353"/>
      <c r="AG68" s="353"/>
      <c r="AH68" s="353"/>
      <c r="AI68" s="352"/>
      <c r="AJ68" s="353"/>
      <c r="AK68" s="353"/>
      <c r="AL68" s="353"/>
      <c r="AM68" s="352"/>
      <c r="AN68" s="353"/>
      <c r="AO68" s="353"/>
      <c r="AP68" s="353"/>
      <c r="AQ68" s="352"/>
      <c r="AR68" s="353"/>
      <c r="AS68" s="353"/>
      <c r="AT68" s="806"/>
      <c r="AU68" s="353"/>
      <c r="AV68" s="353"/>
      <c r="AW68" s="353"/>
      <c r="AX68" s="354"/>
      <c r="AY68">
        <f t="shared" si="8"/>
        <v>0</v>
      </c>
    </row>
    <row r="69" spans="1:51"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15" t="s">
        <v>13</v>
      </c>
      <c r="Z69" s="115"/>
      <c r="AA69" s="116"/>
      <c r="AB69" s="965" t="s">
        <v>283</v>
      </c>
      <c r="AC69" s="965"/>
      <c r="AD69" s="965"/>
      <c r="AE69" s="360"/>
      <c r="AF69" s="361"/>
      <c r="AG69" s="361"/>
      <c r="AH69" s="361"/>
      <c r="AI69" s="360"/>
      <c r="AJ69" s="361"/>
      <c r="AK69" s="361"/>
      <c r="AL69" s="361"/>
      <c r="AM69" s="360"/>
      <c r="AN69" s="361"/>
      <c r="AO69" s="361"/>
      <c r="AP69" s="361"/>
      <c r="AQ69" s="352"/>
      <c r="AR69" s="353"/>
      <c r="AS69" s="353"/>
      <c r="AT69" s="806"/>
      <c r="AU69" s="353"/>
      <c r="AV69" s="353"/>
      <c r="AW69" s="353"/>
      <c r="AX69" s="354"/>
      <c r="AY69">
        <f t="shared" si="8"/>
        <v>0</v>
      </c>
    </row>
    <row r="70" spans="1:51" ht="23.25" hidden="1" customHeight="1" x14ac:dyDescent="0.15">
      <c r="A70" s="841" t="s">
        <v>270</v>
      </c>
      <c r="B70" s="842"/>
      <c r="C70" s="842"/>
      <c r="D70" s="842"/>
      <c r="E70" s="842"/>
      <c r="F70" s="843"/>
      <c r="G70" s="929" t="s">
        <v>185</v>
      </c>
      <c r="H70" s="930"/>
      <c r="I70" s="930"/>
      <c r="J70" s="930"/>
      <c r="K70" s="930"/>
      <c r="L70" s="930"/>
      <c r="M70" s="930"/>
      <c r="N70" s="930"/>
      <c r="O70" s="930"/>
      <c r="P70" s="930"/>
      <c r="Q70" s="930"/>
      <c r="R70" s="930"/>
      <c r="S70" s="930"/>
      <c r="T70" s="930"/>
      <c r="U70" s="930"/>
      <c r="V70" s="930"/>
      <c r="W70" s="933" t="s">
        <v>281</v>
      </c>
      <c r="X70" s="934"/>
      <c r="Y70" s="939" t="s">
        <v>12</v>
      </c>
      <c r="Z70" s="939"/>
      <c r="AA70" s="940"/>
      <c r="AB70" s="941" t="s">
        <v>282</v>
      </c>
      <c r="AC70" s="941"/>
      <c r="AD70" s="941"/>
      <c r="AE70" s="352"/>
      <c r="AF70" s="353"/>
      <c r="AG70" s="353"/>
      <c r="AH70" s="353"/>
      <c r="AI70" s="352"/>
      <c r="AJ70" s="353"/>
      <c r="AK70" s="353"/>
      <c r="AL70" s="353"/>
      <c r="AM70" s="352"/>
      <c r="AN70" s="353"/>
      <c r="AO70" s="353"/>
      <c r="AP70" s="353"/>
      <c r="AQ70" s="352"/>
      <c r="AR70" s="353"/>
      <c r="AS70" s="353"/>
      <c r="AT70" s="806"/>
      <c r="AU70" s="353"/>
      <c r="AV70" s="353"/>
      <c r="AW70" s="353"/>
      <c r="AX70" s="354"/>
      <c r="AY70">
        <f t="shared" si="8"/>
        <v>0</v>
      </c>
    </row>
    <row r="71" spans="1:51"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282</v>
      </c>
      <c r="AC71" s="964"/>
      <c r="AD71" s="964"/>
      <c r="AE71" s="352"/>
      <c r="AF71" s="353"/>
      <c r="AG71" s="353"/>
      <c r="AH71" s="353"/>
      <c r="AI71" s="352"/>
      <c r="AJ71" s="353"/>
      <c r="AK71" s="353"/>
      <c r="AL71" s="353"/>
      <c r="AM71" s="352"/>
      <c r="AN71" s="353"/>
      <c r="AO71" s="353"/>
      <c r="AP71" s="353"/>
      <c r="AQ71" s="352"/>
      <c r="AR71" s="353"/>
      <c r="AS71" s="353"/>
      <c r="AT71" s="806"/>
      <c r="AU71" s="353"/>
      <c r="AV71" s="353"/>
      <c r="AW71" s="353"/>
      <c r="AX71" s="354"/>
      <c r="AY71">
        <f t="shared" si="8"/>
        <v>0</v>
      </c>
    </row>
    <row r="72" spans="1:51"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283</v>
      </c>
      <c r="AC72" s="965"/>
      <c r="AD72" s="965"/>
      <c r="AE72" s="360"/>
      <c r="AF72" s="361"/>
      <c r="AG72" s="361"/>
      <c r="AH72" s="361"/>
      <c r="AI72" s="360"/>
      <c r="AJ72" s="361"/>
      <c r="AK72" s="361"/>
      <c r="AL72" s="361"/>
      <c r="AM72" s="360"/>
      <c r="AN72" s="361"/>
      <c r="AO72" s="361"/>
      <c r="AP72" s="928"/>
      <c r="AQ72" s="352"/>
      <c r="AR72" s="353"/>
      <c r="AS72" s="353"/>
      <c r="AT72" s="806"/>
      <c r="AU72" s="353"/>
      <c r="AV72" s="353"/>
      <c r="AW72" s="353"/>
      <c r="AX72" s="354"/>
      <c r="AY72">
        <f t="shared" si="8"/>
        <v>0</v>
      </c>
    </row>
    <row r="73" spans="1:51" ht="18.75" hidden="1" customHeight="1" x14ac:dyDescent="0.15">
      <c r="A73" s="827" t="s">
        <v>266</v>
      </c>
      <c r="B73" s="828"/>
      <c r="C73" s="828"/>
      <c r="D73" s="828"/>
      <c r="E73" s="828"/>
      <c r="F73" s="829"/>
      <c r="G73" s="798"/>
      <c r="H73" s="184" t="s">
        <v>145</v>
      </c>
      <c r="I73" s="184"/>
      <c r="J73" s="184"/>
      <c r="K73" s="184"/>
      <c r="L73" s="184"/>
      <c r="M73" s="184"/>
      <c r="N73" s="184"/>
      <c r="O73" s="185"/>
      <c r="P73" s="200" t="s">
        <v>58</v>
      </c>
      <c r="Q73" s="184"/>
      <c r="R73" s="184"/>
      <c r="S73" s="184"/>
      <c r="T73" s="184"/>
      <c r="U73" s="184"/>
      <c r="V73" s="184"/>
      <c r="W73" s="184"/>
      <c r="X73" s="185"/>
      <c r="Y73" s="800"/>
      <c r="Z73" s="801"/>
      <c r="AA73" s="802"/>
      <c r="AB73" s="200" t="s">
        <v>11</v>
      </c>
      <c r="AC73" s="184"/>
      <c r="AD73" s="185"/>
      <c r="AE73" s="324" t="s">
        <v>302</v>
      </c>
      <c r="AF73" s="324"/>
      <c r="AG73" s="324"/>
      <c r="AH73" s="324"/>
      <c r="AI73" s="324" t="s">
        <v>324</v>
      </c>
      <c r="AJ73" s="324"/>
      <c r="AK73" s="324"/>
      <c r="AL73" s="324"/>
      <c r="AM73" s="324" t="s">
        <v>421</v>
      </c>
      <c r="AN73" s="324"/>
      <c r="AO73" s="324"/>
      <c r="AP73" s="324"/>
      <c r="AQ73" s="200" t="s">
        <v>182</v>
      </c>
      <c r="AR73" s="184"/>
      <c r="AS73" s="184"/>
      <c r="AT73" s="185"/>
      <c r="AU73" s="258" t="s">
        <v>133</v>
      </c>
      <c r="AV73" s="161"/>
      <c r="AW73" s="161"/>
      <c r="AX73" s="162"/>
      <c r="AY73">
        <f>COUNTA($H$75)</f>
        <v>0</v>
      </c>
    </row>
    <row r="74" spans="1:51" ht="18.75" hidden="1" customHeight="1" x14ac:dyDescent="0.15">
      <c r="A74" s="830"/>
      <c r="B74" s="831"/>
      <c r="C74" s="831"/>
      <c r="D74" s="831"/>
      <c r="E74" s="831"/>
      <c r="F74" s="832"/>
      <c r="G74" s="79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4"/>
      <c r="AF74" s="324"/>
      <c r="AG74" s="324"/>
      <c r="AH74" s="324"/>
      <c r="AI74" s="324"/>
      <c r="AJ74" s="324"/>
      <c r="AK74" s="324"/>
      <c r="AL74" s="324"/>
      <c r="AM74" s="324"/>
      <c r="AN74" s="324"/>
      <c r="AO74" s="324"/>
      <c r="AP74" s="324"/>
      <c r="AQ74" s="216"/>
      <c r="AR74" s="163"/>
      <c r="AS74" s="164" t="s">
        <v>183</v>
      </c>
      <c r="AT74" s="187"/>
      <c r="AU74" s="216"/>
      <c r="AV74" s="163"/>
      <c r="AW74" s="164" t="s">
        <v>175</v>
      </c>
      <c r="AX74" s="165"/>
      <c r="AY74">
        <f>$AY$73</f>
        <v>0</v>
      </c>
    </row>
    <row r="75" spans="1:51" ht="23.25" hidden="1" customHeight="1" x14ac:dyDescent="0.15">
      <c r="A75" s="830"/>
      <c r="B75" s="831"/>
      <c r="C75" s="831"/>
      <c r="D75" s="831"/>
      <c r="E75" s="831"/>
      <c r="F75" s="832"/>
      <c r="G75" s="773" t="s">
        <v>184</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3"/>
      <c r="AV75" s="353"/>
      <c r="AW75" s="353"/>
      <c r="AX75" s="354"/>
      <c r="AY75">
        <f t="shared" ref="AY75:AY78" si="9">$AY$73</f>
        <v>0</v>
      </c>
    </row>
    <row r="76" spans="1:51" ht="23.25" hidden="1" customHeight="1" x14ac:dyDescent="0.15">
      <c r="A76" s="830"/>
      <c r="B76" s="831"/>
      <c r="C76" s="831"/>
      <c r="D76" s="831"/>
      <c r="E76" s="831"/>
      <c r="F76" s="832"/>
      <c r="G76" s="77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3"/>
      <c r="AV76" s="353"/>
      <c r="AW76" s="353"/>
      <c r="AX76" s="354"/>
      <c r="AY76">
        <f t="shared" si="9"/>
        <v>0</v>
      </c>
    </row>
    <row r="77" spans="1:51" ht="23.25" hidden="1" customHeight="1" x14ac:dyDescent="0.15">
      <c r="A77" s="830"/>
      <c r="B77" s="831"/>
      <c r="C77" s="831"/>
      <c r="D77" s="831"/>
      <c r="E77" s="831"/>
      <c r="F77" s="832"/>
      <c r="G77" s="77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6"/>
      <c r="AF77" s="357"/>
      <c r="AG77" s="357"/>
      <c r="AH77" s="357"/>
      <c r="AI77" s="356"/>
      <c r="AJ77" s="357"/>
      <c r="AK77" s="357"/>
      <c r="AL77" s="357"/>
      <c r="AM77" s="356"/>
      <c r="AN77" s="357"/>
      <c r="AO77" s="357"/>
      <c r="AP77" s="357"/>
      <c r="AQ77" s="151"/>
      <c r="AR77" s="152"/>
      <c r="AS77" s="152"/>
      <c r="AT77" s="153"/>
      <c r="AU77" s="353"/>
      <c r="AV77" s="353"/>
      <c r="AW77" s="353"/>
      <c r="AX77" s="354"/>
      <c r="AY77">
        <f t="shared" si="9"/>
        <v>0</v>
      </c>
    </row>
    <row r="78" spans="1:51" ht="69.75" hidden="1" customHeight="1" x14ac:dyDescent="0.15">
      <c r="A78" s="902" t="s">
        <v>295</v>
      </c>
      <c r="B78" s="903"/>
      <c r="C78" s="903"/>
      <c r="D78" s="903"/>
      <c r="E78" s="900" t="s">
        <v>244</v>
      </c>
      <c r="F78" s="901"/>
      <c r="G78" s="45" t="s">
        <v>185</v>
      </c>
      <c r="H78" s="784"/>
      <c r="I78" s="230"/>
      <c r="J78" s="230"/>
      <c r="K78" s="230"/>
      <c r="L78" s="230"/>
      <c r="M78" s="230"/>
      <c r="N78" s="230"/>
      <c r="O78" s="785"/>
      <c r="P78" s="247"/>
      <c r="Q78" s="247"/>
      <c r="R78" s="247"/>
      <c r="S78" s="247"/>
      <c r="T78" s="247"/>
      <c r="U78" s="247"/>
      <c r="V78" s="247"/>
      <c r="W78" s="247"/>
      <c r="X78" s="247"/>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c r="AY78">
        <f t="shared" si="9"/>
        <v>0</v>
      </c>
    </row>
    <row r="79" spans="1:51"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11" t="s">
        <v>260</v>
      </c>
      <c r="AP79" s="112"/>
      <c r="AQ79" s="112"/>
      <c r="AR79" s="62" t="s">
        <v>258</v>
      </c>
      <c r="AS79" s="111"/>
      <c r="AT79" s="112"/>
      <c r="AU79" s="112"/>
      <c r="AV79" s="112"/>
      <c r="AW79" s="112"/>
      <c r="AX79" s="113"/>
      <c r="AY79">
        <f>COUNTIF($AR$79,"☑")</f>
        <v>0</v>
      </c>
    </row>
    <row r="80" spans="1:51" ht="18.75" hidden="1" customHeight="1" x14ac:dyDescent="0.15">
      <c r="A80" s="511" t="s">
        <v>146</v>
      </c>
      <c r="B80" s="836" t="s">
        <v>257</v>
      </c>
      <c r="C80" s="837"/>
      <c r="D80" s="837"/>
      <c r="E80" s="837"/>
      <c r="F80" s="838"/>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612</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2"/>
      <c r="AY80">
        <f>COUNTA($G$82)</f>
        <v>0</v>
      </c>
    </row>
    <row r="81" spans="1:60" ht="22.5" hidden="1" customHeight="1" x14ac:dyDescent="0.15">
      <c r="A81" s="512"/>
      <c r="B81" s="839"/>
      <c r="C81" s="544"/>
      <c r="D81" s="544"/>
      <c r="E81" s="544"/>
      <c r="F81" s="545"/>
      <c r="G81" s="364"/>
      <c r="H81" s="364"/>
      <c r="I81" s="364"/>
      <c r="J81" s="364"/>
      <c r="K81" s="364"/>
      <c r="L81" s="364"/>
      <c r="M81" s="364"/>
      <c r="N81" s="364"/>
      <c r="O81" s="364"/>
      <c r="P81" s="364"/>
      <c r="Q81" s="364"/>
      <c r="R81" s="364"/>
      <c r="S81" s="364"/>
      <c r="T81" s="364"/>
      <c r="U81" s="364"/>
      <c r="V81" s="364"/>
      <c r="W81" s="364"/>
      <c r="X81" s="364"/>
      <c r="Y81" s="364"/>
      <c r="Z81" s="364"/>
      <c r="AA81" s="560"/>
      <c r="AB81" s="572"/>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12"/>
      <c r="B82" s="839"/>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44"/>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c r="AY82">
        <f t="shared" ref="AY82:AY89" si="10">$AY$80</f>
        <v>0</v>
      </c>
    </row>
    <row r="83" spans="1:60" ht="22.5" hidden="1" customHeight="1" x14ac:dyDescent="0.15">
      <c r="A83" s="512"/>
      <c r="B83" s="839"/>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4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c r="AY83">
        <f t="shared" si="10"/>
        <v>0</v>
      </c>
    </row>
    <row r="84" spans="1:60" ht="19.5" hidden="1" customHeight="1" x14ac:dyDescent="0.15">
      <c r="A84" s="512"/>
      <c r="B84" s="840"/>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46"/>
      <c r="AB84" s="498"/>
      <c r="AC84" s="499"/>
      <c r="AD84" s="499"/>
      <c r="AE84" s="496"/>
      <c r="AF84" s="496"/>
      <c r="AG84" s="496"/>
      <c r="AH84" s="496"/>
      <c r="AI84" s="496"/>
      <c r="AJ84" s="496"/>
      <c r="AK84" s="496"/>
      <c r="AL84" s="496"/>
      <c r="AM84" s="496"/>
      <c r="AN84" s="496"/>
      <c r="AO84" s="496"/>
      <c r="AP84" s="496"/>
      <c r="AQ84" s="496"/>
      <c r="AR84" s="496"/>
      <c r="AS84" s="496"/>
      <c r="AT84" s="496"/>
      <c r="AU84" s="499"/>
      <c r="AV84" s="499"/>
      <c r="AW84" s="499"/>
      <c r="AX84" s="500"/>
      <c r="AY84">
        <f t="shared" si="10"/>
        <v>0</v>
      </c>
    </row>
    <row r="85" spans="1:60" ht="18.75" hidden="1" customHeight="1" x14ac:dyDescent="0.15">
      <c r="A85" s="512"/>
      <c r="B85" s="544" t="s">
        <v>144</v>
      </c>
      <c r="C85" s="544"/>
      <c r="D85" s="544"/>
      <c r="E85" s="544"/>
      <c r="F85" s="545"/>
      <c r="G85" s="786" t="s">
        <v>60</v>
      </c>
      <c r="H85" s="771"/>
      <c r="I85" s="771"/>
      <c r="J85" s="771"/>
      <c r="K85" s="771"/>
      <c r="L85" s="771"/>
      <c r="M85" s="771"/>
      <c r="N85" s="771"/>
      <c r="O85" s="772"/>
      <c r="P85" s="770" t="s">
        <v>62</v>
      </c>
      <c r="Q85" s="771"/>
      <c r="R85" s="771"/>
      <c r="S85" s="771"/>
      <c r="T85" s="771"/>
      <c r="U85" s="771"/>
      <c r="V85" s="771"/>
      <c r="W85" s="771"/>
      <c r="X85" s="772"/>
      <c r="Y85" s="188"/>
      <c r="Z85" s="189"/>
      <c r="AA85" s="190"/>
      <c r="AB85" s="450" t="s">
        <v>11</v>
      </c>
      <c r="AC85" s="451"/>
      <c r="AD85" s="452"/>
      <c r="AE85" s="324" t="s">
        <v>302</v>
      </c>
      <c r="AF85" s="324"/>
      <c r="AG85" s="324"/>
      <c r="AH85" s="324"/>
      <c r="AI85" s="324" t="s">
        <v>324</v>
      </c>
      <c r="AJ85" s="324"/>
      <c r="AK85" s="324"/>
      <c r="AL85" s="324"/>
      <c r="AM85" s="324" t="s">
        <v>421</v>
      </c>
      <c r="AN85" s="324"/>
      <c r="AO85" s="324"/>
      <c r="AP85" s="324"/>
      <c r="AQ85" s="200" t="s">
        <v>182</v>
      </c>
      <c r="AR85" s="184"/>
      <c r="AS85" s="184"/>
      <c r="AT85" s="185"/>
      <c r="AU85" s="358" t="s">
        <v>133</v>
      </c>
      <c r="AV85" s="358"/>
      <c r="AW85" s="358"/>
      <c r="AX85" s="359"/>
      <c r="AY85">
        <f t="shared" si="10"/>
        <v>0</v>
      </c>
      <c r="AZ85" s="10"/>
      <c r="BA85" s="10"/>
      <c r="BB85" s="10"/>
      <c r="BC85" s="10"/>
    </row>
    <row r="86" spans="1:60" ht="18.75" hidden="1" customHeight="1" x14ac:dyDescent="0.15">
      <c r="A86" s="512"/>
      <c r="B86" s="544"/>
      <c r="C86" s="544"/>
      <c r="D86" s="544"/>
      <c r="E86" s="544"/>
      <c r="F86" s="545"/>
      <c r="G86" s="559"/>
      <c r="H86" s="364"/>
      <c r="I86" s="364"/>
      <c r="J86" s="364"/>
      <c r="K86" s="364"/>
      <c r="L86" s="364"/>
      <c r="M86" s="364"/>
      <c r="N86" s="364"/>
      <c r="O86" s="560"/>
      <c r="P86" s="572"/>
      <c r="Q86" s="364"/>
      <c r="R86" s="364"/>
      <c r="S86" s="364"/>
      <c r="T86" s="364"/>
      <c r="U86" s="364"/>
      <c r="V86" s="364"/>
      <c r="W86" s="364"/>
      <c r="X86" s="560"/>
      <c r="Y86" s="188"/>
      <c r="Z86" s="189"/>
      <c r="AA86" s="190"/>
      <c r="AB86" s="321"/>
      <c r="AC86" s="322"/>
      <c r="AD86" s="323"/>
      <c r="AE86" s="324"/>
      <c r="AF86" s="324"/>
      <c r="AG86" s="324"/>
      <c r="AH86" s="324"/>
      <c r="AI86" s="324"/>
      <c r="AJ86" s="324"/>
      <c r="AK86" s="324"/>
      <c r="AL86" s="324"/>
      <c r="AM86" s="324"/>
      <c r="AN86" s="324"/>
      <c r="AO86" s="324"/>
      <c r="AP86" s="324"/>
      <c r="AQ86" s="255"/>
      <c r="AR86" s="256"/>
      <c r="AS86" s="164" t="s">
        <v>183</v>
      </c>
      <c r="AT86" s="187"/>
      <c r="AU86" s="256"/>
      <c r="AV86" s="256"/>
      <c r="AW86" s="364" t="s">
        <v>175</v>
      </c>
      <c r="AX86" s="365"/>
      <c r="AY86">
        <f t="shared" si="10"/>
        <v>0</v>
      </c>
      <c r="AZ86" s="10"/>
      <c r="BA86" s="10"/>
      <c r="BB86" s="10"/>
      <c r="BC86" s="10"/>
      <c r="BD86" s="10"/>
      <c r="BE86" s="10"/>
      <c r="BF86" s="10"/>
      <c r="BG86" s="10"/>
      <c r="BH86" s="10"/>
    </row>
    <row r="87" spans="1:60" ht="23.25" hidden="1" customHeight="1" x14ac:dyDescent="0.15">
      <c r="A87" s="512"/>
      <c r="B87" s="544"/>
      <c r="C87" s="544"/>
      <c r="D87" s="544"/>
      <c r="E87" s="544"/>
      <c r="F87" s="545"/>
      <c r="G87" s="217"/>
      <c r="H87" s="176"/>
      <c r="I87" s="176"/>
      <c r="J87" s="176"/>
      <c r="K87" s="176"/>
      <c r="L87" s="176"/>
      <c r="M87" s="176"/>
      <c r="N87" s="176"/>
      <c r="O87" s="218"/>
      <c r="P87" s="176"/>
      <c r="Q87" s="791"/>
      <c r="R87" s="791"/>
      <c r="S87" s="791"/>
      <c r="T87" s="791"/>
      <c r="U87" s="791"/>
      <c r="V87" s="791"/>
      <c r="W87" s="791"/>
      <c r="X87" s="792"/>
      <c r="Y87" s="747" t="s">
        <v>61</v>
      </c>
      <c r="Z87" s="748"/>
      <c r="AA87" s="749"/>
      <c r="AB87" s="543"/>
      <c r="AC87" s="543"/>
      <c r="AD87" s="543"/>
      <c r="AE87" s="352"/>
      <c r="AF87" s="353"/>
      <c r="AG87" s="353"/>
      <c r="AH87" s="353"/>
      <c r="AI87" s="352"/>
      <c r="AJ87" s="353"/>
      <c r="AK87" s="353"/>
      <c r="AL87" s="353"/>
      <c r="AM87" s="352"/>
      <c r="AN87" s="353"/>
      <c r="AO87" s="353"/>
      <c r="AP87" s="353"/>
      <c r="AQ87" s="151"/>
      <c r="AR87" s="152"/>
      <c r="AS87" s="152"/>
      <c r="AT87" s="153"/>
      <c r="AU87" s="353"/>
      <c r="AV87" s="353"/>
      <c r="AW87" s="353"/>
      <c r="AX87" s="354"/>
      <c r="AY87">
        <f t="shared" si="10"/>
        <v>0</v>
      </c>
    </row>
    <row r="88" spans="1:60" ht="23.25" hidden="1" customHeight="1" x14ac:dyDescent="0.15">
      <c r="A88" s="512"/>
      <c r="B88" s="544"/>
      <c r="C88" s="544"/>
      <c r="D88" s="544"/>
      <c r="E88" s="544"/>
      <c r="F88" s="545"/>
      <c r="G88" s="219"/>
      <c r="H88" s="220"/>
      <c r="I88" s="220"/>
      <c r="J88" s="220"/>
      <c r="K88" s="220"/>
      <c r="L88" s="220"/>
      <c r="M88" s="220"/>
      <c r="N88" s="220"/>
      <c r="O88" s="221"/>
      <c r="P88" s="793"/>
      <c r="Q88" s="793"/>
      <c r="R88" s="793"/>
      <c r="S88" s="793"/>
      <c r="T88" s="793"/>
      <c r="U88" s="793"/>
      <c r="V88" s="793"/>
      <c r="W88" s="793"/>
      <c r="X88" s="794"/>
      <c r="Y88" s="724" t="s">
        <v>53</v>
      </c>
      <c r="Z88" s="725"/>
      <c r="AA88" s="726"/>
      <c r="AB88" s="514"/>
      <c r="AC88" s="514"/>
      <c r="AD88" s="514"/>
      <c r="AE88" s="352"/>
      <c r="AF88" s="353"/>
      <c r="AG88" s="353"/>
      <c r="AH88" s="353"/>
      <c r="AI88" s="352"/>
      <c r="AJ88" s="353"/>
      <c r="AK88" s="353"/>
      <c r="AL88" s="353"/>
      <c r="AM88" s="352"/>
      <c r="AN88" s="353"/>
      <c r="AO88" s="353"/>
      <c r="AP88" s="353"/>
      <c r="AQ88" s="151"/>
      <c r="AR88" s="152"/>
      <c r="AS88" s="152"/>
      <c r="AT88" s="153"/>
      <c r="AU88" s="353"/>
      <c r="AV88" s="353"/>
      <c r="AW88" s="353"/>
      <c r="AX88" s="354"/>
      <c r="AY88">
        <f t="shared" si="10"/>
        <v>0</v>
      </c>
      <c r="AZ88" s="10"/>
      <c r="BA88" s="10"/>
      <c r="BB88" s="10"/>
      <c r="BC88" s="10"/>
    </row>
    <row r="89" spans="1:60" ht="23.25" hidden="1" customHeight="1" x14ac:dyDescent="0.15">
      <c r="A89" s="512"/>
      <c r="B89" s="546"/>
      <c r="C89" s="546"/>
      <c r="D89" s="546"/>
      <c r="E89" s="546"/>
      <c r="F89" s="547"/>
      <c r="G89" s="222"/>
      <c r="H89" s="179"/>
      <c r="I89" s="179"/>
      <c r="J89" s="179"/>
      <c r="K89" s="179"/>
      <c r="L89" s="179"/>
      <c r="M89" s="179"/>
      <c r="N89" s="179"/>
      <c r="O89" s="223"/>
      <c r="P89" s="289"/>
      <c r="Q89" s="289"/>
      <c r="R89" s="289"/>
      <c r="S89" s="289"/>
      <c r="T89" s="289"/>
      <c r="U89" s="289"/>
      <c r="V89" s="289"/>
      <c r="W89" s="289"/>
      <c r="X89" s="795"/>
      <c r="Y89" s="724" t="s">
        <v>13</v>
      </c>
      <c r="Z89" s="725"/>
      <c r="AA89" s="726"/>
      <c r="AB89" s="453" t="s">
        <v>14</v>
      </c>
      <c r="AC89" s="453"/>
      <c r="AD89" s="453"/>
      <c r="AE89" s="360"/>
      <c r="AF89" s="361"/>
      <c r="AG89" s="361"/>
      <c r="AH89" s="361"/>
      <c r="AI89" s="360"/>
      <c r="AJ89" s="361"/>
      <c r="AK89" s="361"/>
      <c r="AL89" s="361"/>
      <c r="AM89" s="360"/>
      <c r="AN89" s="361"/>
      <c r="AO89" s="361"/>
      <c r="AP89" s="361"/>
      <c r="AQ89" s="151"/>
      <c r="AR89" s="152"/>
      <c r="AS89" s="152"/>
      <c r="AT89" s="153"/>
      <c r="AU89" s="353"/>
      <c r="AV89" s="353"/>
      <c r="AW89" s="353"/>
      <c r="AX89" s="354"/>
      <c r="AY89">
        <f t="shared" si="10"/>
        <v>0</v>
      </c>
      <c r="AZ89" s="10"/>
      <c r="BA89" s="10"/>
      <c r="BB89" s="10"/>
      <c r="BC89" s="10"/>
      <c r="BD89" s="10"/>
      <c r="BE89" s="10"/>
      <c r="BF89" s="10"/>
      <c r="BG89" s="10"/>
      <c r="BH89" s="10"/>
    </row>
    <row r="90" spans="1:60" ht="18.75" hidden="1" customHeight="1" x14ac:dyDescent="0.15">
      <c r="A90" s="512"/>
      <c r="B90" s="544" t="s">
        <v>144</v>
      </c>
      <c r="C90" s="544"/>
      <c r="D90" s="544"/>
      <c r="E90" s="544"/>
      <c r="F90" s="545"/>
      <c r="G90" s="786" t="s">
        <v>60</v>
      </c>
      <c r="H90" s="771"/>
      <c r="I90" s="771"/>
      <c r="J90" s="771"/>
      <c r="K90" s="771"/>
      <c r="L90" s="771"/>
      <c r="M90" s="771"/>
      <c r="N90" s="771"/>
      <c r="O90" s="772"/>
      <c r="P90" s="770" t="s">
        <v>62</v>
      </c>
      <c r="Q90" s="771"/>
      <c r="R90" s="771"/>
      <c r="S90" s="771"/>
      <c r="T90" s="771"/>
      <c r="U90" s="771"/>
      <c r="V90" s="771"/>
      <c r="W90" s="771"/>
      <c r="X90" s="772"/>
      <c r="Y90" s="188"/>
      <c r="Z90" s="189"/>
      <c r="AA90" s="190"/>
      <c r="AB90" s="450" t="s">
        <v>11</v>
      </c>
      <c r="AC90" s="451"/>
      <c r="AD90" s="452"/>
      <c r="AE90" s="324" t="s">
        <v>302</v>
      </c>
      <c r="AF90" s="324"/>
      <c r="AG90" s="324"/>
      <c r="AH90" s="324"/>
      <c r="AI90" s="324" t="s">
        <v>324</v>
      </c>
      <c r="AJ90" s="324"/>
      <c r="AK90" s="324"/>
      <c r="AL90" s="324"/>
      <c r="AM90" s="324" t="s">
        <v>421</v>
      </c>
      <c r="AN90" s="324"/>
      <c r="AO90" s="324"/>
      <c r="AP90" s="324"/>
      <c r="AQ90" s="200" t="s">
        <v>182</v>
      </c>
      <c r="AR90" s="184"/>
      <c r="AS90" s="184"/>
      <c r="AT90" s="185"/>
      <c r="AU90" s="358" t="s">
        <v>133</v>
      </c>
      <c r="AV90" s="358"/>
      <c r="AW90" s="358"/>
      <c r="AX90" s="359"/>
      <c r="AY90">
        <f>COUNTA($G$92)</f>
        <v>0</v>
      </c>
    </row>
    <row r="91" spans="1:60" ht="18.75" hidden="1" customHeight="1" x14ac:dyDescent="0.15">
      <c r="A91" s="512"/>
      <c r="B91" s="544"/>
      <c r="C91" s="544"/>
      <c r="D91" s="544"/>
      <c r="E91" s="544"/>
      <c r="F91" s="545"/>
      <c r="G91" s="559"/>
      <c r="H91" s="364"/>
      <c r="I91" s="364"/>
      <c r="J91" s="364"/>
      <c r="K91" s="364"/>
      <c r="L91" s="364"/>
      <c r="M91" s="364"/>
      <c r="N91" s="364"/>
      <c r="O91" s="560"/>
      <c r="P91" s="572"/>
      <c r="Q91" s="364"/>
      <c r="R91" s="364"/>
      <c r="S91" s="364"/>
      <c r="T91" s="364"/>
      <c r="U91" s="364"/>
      <c r="V91" s="364"/>
      <c r="W91" s="364"/>
      <c r="X91" s="560"/>
      <c r="Y91" s="188"/>
      <c r="Z91" s="189"/>
      <c r="AA91" s="190"/>
      <c r="AB91" s="321"/>
      <c r="AC91" s="322"/>
      <c r="AD91" s="323"/>
      <c r="AE91" s="324"/>
      <c r="AF91" s="324"/>
      <c r="AG91" s="324"/>
      <c r="AH91" s="324"/>
      <c r="AI91" s="324"/>
      <c r="AJ91" s="324"/>
      <c r="AK91" s="324"/>
      <c r="AL91" s="324"/>
      <c r="AM91" s="324"/>
      <c r="AN91" s="324"/>
      <c r="AO91" s="324"/>
      <c r="AP91" s="324"/>
      <c r="AQ91" s="255"/>
      <c r="AR91" s="256"/>
      <c r="AS91" s="164" t="s">
        <v>183</v>
      </c>
      <c r="AT91" s="187"/>
      <c r="AU91" s="256"/>
      <c r="AV91" s="256"/>
      <c r="AW91" s="364" t="s">
        <v>175</v>
      </c>
      <c r="AX91" s="365"/>
      <c r="AY91">
        <f>$AY$90</f>
        <v>0</v>
      </c>
      <c r="AZ91" s="10"/>
      <c r="BA91" s="10"/>
      <c r="BB91" s="10"/>
      <c r="BC91" s="10"/>
    </row>
    <row r="92" spans="1:60" ht="23.25" hidden="1" customHeight="1" x14ac:dyDescent="0.15">
      <c r="A92" s="512"/>
      <c r="B92" s="544"/>
      <c r="C92" s="544"/>
      <c r="D92" s="544"/>
      <c r="E92" s="544"/>
      <c r="F92" s="545"/>
      <c r="G92" s="217"/>
      <c r="H92" s="176"/>
      <c r="I92" s="176"/>
      <c r="J92" s="176"/>
      <c r="K92" s="176"/>
      <c r="L92" s="176"/>
      <c r="M92" s="176"/>
      <c r="N92" s="176"/>
      <c r="O92" s="218"/>
      <c r="P92" s="176"/>
      <c r="Q92" s="791"/>
      <c r="R92" s="791"/>
      <c r="S92" s="791"/>
      <c r="T92" s="791"/>
      <c r="U92" s="791"/>
      <c r="V92" s="791"/>
      <c r="W92" s="791"/>
      <c r="X92" s="792"/>
      <c r="Y92" s="747" t="s">
        <v>61</v>
      </c>
      <c r="Z92" s="748"/>
      <c r="AA92" s="749"/>
      <c r="AB92" s="543"/>
      <c r="AC92" s="543"/>
      <c r="AD92" s="543"/>
      <c r="AE92" s="352"/>
      <c r="AF92" s="353"/>
      <c r="AG92" s="353"/>
      <c r="AH92" s="353"/>
      <c r="AI92" s="352"/>
      <c r="AJ92" s="353"/>
      <c r="AK92" s="353"/>
      <c r="AL92" s="353"/>
      <c r="AM92" s="352"/>
      <c r="AN92" s="353"/>
      <c r="AO92" s="353"/>
      <c r="AP92" s="353"/>
      <c r="AQ92" s="151"/>
      <c r="AR92" s="152"/>
      <c r="AS92" s="152"/>
      <c r="AT92" s="153"/>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12"/>
      <c r="B93" s="544"/>
      <c r="C93" s="544"/>
      <c r="D93" s="544"/>
      <c r="E93" s="544"/>
      <c r="F93" s="545"/>
      <c r="G93" s="219"/>
      <c r="H93" s="220"/>
      <c r="I93" s="220"/>
      <c r="J93" s="220"/>
      <c r="K93" s="220"/>
      <c r="L93" s="220"/>
      <c r="M93" s="220"/>
      <c r="N93" s="220"/>
      <c r="O93" s="221"/>
      <c r="P93" s="793"/>
      <c r="Q93" s="793"/>
      <c r="R93" s="793"/>
      <c r="S93" s="793"/>
      <c r="T93" s="793"/>
      <c r="U93" s="793"/>
      <c r="V93" s="793"/>
      <c r="W93" s="793"/>
      <c r="X93" s="794"/>
      <c r="Y93" s="724" t="s">
        <v>53</v>
      </c>
      <c r="Z93" s="725"/>
      <c r="AA93" s="726"/>
      <c r="AB93" s="514"/>
      <c r="AC93" s="514"/>
      <c r="AD93" s="514"/>
      <c r="AE93" s="352"/>
      <c r="AF93" s="353"/>
      <c r="AG93" s="353"/>
      <c r="AH93" s="353"/>
      <c r="AI93" s="352"/>
      <c r="AJ93" s="353"/>
      <c r="AK93" s="353"/>
      <c r="AL93" s="353"/>
      <c r="AM93" s="352"/>
      <c r="AN93" s="353"/>
      <c r="AO93" s="353"/>
      <c r="AP93" s="353"/>
      <c r="AQ93" s="151"/>
      <c r="AR93" s="152"/>
      <c r="AS93" s="152"/>
      <c r="AT93" s="153"/>
      <c r="AU93" s="353"/>
      <c r="AV93" s="353"/>
      <c r="AW93" s="353"/>
      <c r="AX93" s="354"/>
      <c r="AY93">
        <f t="shared" si="11"/>
        <v>0</v>
      </c>
    </row>
    <row r="94" spans="1:60" ht="23.25" hidden="1" customHeight="1" x14ac:dyDescent="0.15">
      <c r="A94" s="512"/>
      <c r="B94" s="546"/>
      <c r="C94" s="546"/>
      <c r="D94" s="546"/>
      <c r="E94" s="546"/>
      <c r="F94" s="547"/>
      <c r="G94" s="222"/>
      <c r="H94" s="179"/>
      <c r="I94" s="179"/>
      <c r="J94" s="179"/>
      <c r="K94" s="179"/>
      <c r="L94" s="179"/>
      <c r="M94" s="179"/>
      <c r="N94" s="179"/>
      <c r="O94" s="223"/>
      <c r="P94" s="289"/>
      <c r="Q94" s="289"/>
      <c r="R94" s="289"/>
      <c r="S94" s="289"/>
      <c r="T94" s="289"/>
      <c r="U94" s="289"/>
      <c r="V94" s="289"/>
      <c r="W94" s="289"/>
      <c r="X94" s="795"/>
      <c r="Y94" s="724" t="s">
        <v>13</v>
      </c>
      <c r="Z94" s="725"/>
      <c r="AA94" s="726"/>
      <c r="AB94" s="453" t="s">
        <v>14</v>
      </c>
      <c r="AC94" s="453"/>
      <c r="AD94" s="453"/>
      <c r="AE94" s="360"/>
      <c r="AF94" s="361"/>
      <c r="AG94" s="361"/>
      <c r="AH94" s="361"/>
      <c r="AI94" s="360"/>
      <c r="AJ94" s="361"/>
      <c r="AK94" s="361"/>
      <c r="AL94" s="361"/>
      <c r="AM94" s="360"/>
      <c r="AN94" s="361"/>
      <c r="AO94" s="361"/>
      <c r="AP94" s="361"/>
      <c r="AQ94" s="151"/>
      <c r="AR94" s="152"/>
      <c r="AS94" s="152"/>
      <c r="AT94" s="153"/>
      <c r="AU94" s="353"/>
      <c r="AV94" s="353"/>
      <c r="AW94" s="353"/>
      <c r="AX94" s="354"/>
      <c r="AY94">
        <f t="shared" si="11"/>
        <v>0</v>
      </c>
      <c r="AZ94" s="10"/>
      <c r="BA94" s="10"/>
      <c r="BB94" s="10"/>
      <c r="BC94" s="10"/>
    </row>
    <row r="95" spans="1:60" ht="18.75" hidden="1" customHeight="1" x14ac:dyDescent="0.15">
      <c r="A95" s="512"/>
      <c r="B95" s="544" t="s">
        <v>144</v>
      </c>
      <c r="C95" s="544"/>
      <c r="D95" s="544"/>
      <c r="E95" s="544"/>
      <c r="F95" s="545"/>
      <c r="G95" s="786" t="s">
        <v>60</v>
      </c>
      <c r="H95" s="771"/>
      <c r="I95" s="771"/>
      <c r="J95" s="771"/>
      <c r="K95" s="771"/>
      <c r="L95" s="771"/>
      <c r="M95" s="771"/>
      <c r="N95" s="771"/>
      <c r="O95" s="772"/>
      <c r="P95" s="770" t="s">
        <v>62</v>
      </c>
      <c r="Q95" s="771"/>
      <c r="R95" s="771"/>
      <c r="S95" s="771"/>
      <c r="T95" s="771"/>
      <c r="U95" s="771"/>
      <c r="V95" s="771"/>
      <c r="W95" s="771"/>
      <c r="X95" s="772"/>
      <c r="Y95" s="188"/>
      <c r="Z95" s="189"/>
      <c r="AA95" s="190"/>
      <c r="AB95" s="450" t="s">
        <v>11</v>
      </c>
      <c r="AC95" s="451"/>
      <c r="AD95" s="452"/>
      <c r="AE95" s="324" t="s">
        <v>302</v>
      </c>
      <c r="AF95" s="324"/>
      <c r="AG95" s="324"/>
      <c r="AH95" s="324"/>
      <c r="AI95" s="324" t="s">
        <v>324</v>
      </c>
      <c r="AJ95" s="324"/>
      <c r="AK95" s="324"/>
      <c r="AL95" s="324"/>
      <c r="AM95" s="324" t="s">
        <v>421</v>
      </c>
      <c r="AN95" s="324"/>
      <c r="AO95" s="324"/>
      <c r="AP95" s="324"/>
      <c r="AQ95" s="200" t="s">
        <v>182</v>
      </c>
      <c r="AR95" s="184"/>
      <c r="AS95" s="184"/>
      <c r="AT95" s="185"/>
      <c r="AU95" s="358" t="s">
        <v>133</v>
      </c>
      <c r="AV95" s="358"/>
      <c r="AW95" s="358"/>
      <c r="AX95" s="359"/>
      <c r="AY95">
        <f>COUNTA($G$97)</f>
        <v>0</v>
      </c>
      <c r="AZ95" s="10"/>
      <c r="BA95" s="10"/>
      <c r="BB95" s="10"/>
      <c r="BC95" s="10"/>
      <c r="BD95" s="10"/>
      <c r="BE95" s="10"/>
      <c r="BF95" s="10"/>
      <c r="BG95" s="10"/>
      <c r="BH95" s="10"/>
    </row>
    <row r="96" spans="1:60" ht="18.75" hidden="1" customHeight="1" x14ac:dyDescent="0.15">
      <c r="A96" s="512"/>
      <c r="B96" s="544"/>
      <c r="C96" s="544"/>
      <c r="D96" s="544"/>
      <c r="E96" s="544"/>
      <c r="F96" s="545"/>
      <c r="G96" s="559"/>
      <c r="H96" s="364"/>
      <c r="I96" s="364"/>
      <c r="J96" s="364"/>
      <c r="K96" s="364"/>
      <c r="L96" s="364"/>
      <c r="M96" s="364"/>
      <c r="N96" s="364"/>
      <c r="O96" s="560"/>
      <c r="P96" s="572"/>
      <c r="Q96" s="364"/>
      <c r="R96" s="364"/>
      <c r="S96" s="364"/>
      <c r="T96" s="364"/>
      <c r="U96" s="364"/>
      <c r="V96" s="364"/>
      <c r="W96" s="364"/>
      <c r="X96" s="560"/>
      <c r="Y96" s="188"/>
      <c r="Z96" s="189"/>
      <c r="AA96" s="190"/>
      <c r="AB96" s="321"/>
      <c r="AC96" s="322"/>
      <c r="AD96" s="323"/>
      <c r="AE96" s="324"/>
      <c r="AF96" s="324"/>
      <c r="AG96" s="324"/>
      <c r="AH96" s="324"/>
      <c r="AI96" s="324"/>
      <c r="AJ96" s="324"/>
      <c r="AK96" s="324"/>
      <c r="AL96" s="324"/>
      <c r="AM96" s="324"/>
      <c r="AN96" s="324"/>
      <c r="AO96" s="324"/>
      <c r="AP96" s="324"/>
      <c r="AQ96" s="255"/>
      <c r="AR96" s="256"/>
      <c r="AS96" s="164" t="s">
        <v>183</v>
      </c>
      <c r="AT96" s="187"/>
      <c r="AU96" s="256"/>
      <c r="AV96" s="256"/>
      <c r="AW96" s="364" t="s">
        <v>175</v>
      </c>
      <c r="AX96" s="365"/>
      <c r="AY96">
        <f>$AY$95</f>
        <v>0</v>
      </c>
    </row>
    <row r="97" spans="1:60" ht="23.25" hidden="1" customHeight="1" x14ac:dyDescent="0.15">
      <c r="A97" s="512"/>
      <c r="B97" s="544"/>
      <c r="C97" s="544"/>
      <c r="D97" s="544"/>
      <c r="E97" s="544"/>
      <c r="F97" s="545"/>
      <c r="G97" s="217"/>
      <c r="H97" s="176"/>
      <c r="I97" s="176"/>
      <c r="J97" s="176"/>
      <c r="K97" s="176"/>
      <c r="L97" s="176"/>
      <c r="M97" s="176"/>
      <c r="N97" s="176"/>
      <c r="O97" s="218"/>
      <c r="P97" s="176"/>
      <c r="Q97" s="791"/>
      <c r="R97" s="791"/>
      <c r="S97" s="791"/>
      <c r="T97" s="791"/>
      <c r="U97" s="791"/>
      <c r="V97" s="791"/>
      <c r="W97" s="791"/>
      <c r="X97" s="792"/>
      <c r="Y97" s="747" t="s">
        <v>61</v>
      </c>
      <c r="Z97" s="748"/>
      <c r="AA97" s="749"/>
      <c r="AB97" s="392"/>
      <c r="AC97" s="393"/>
      <c r="AD97" s="394"/>
      <c r="AE97" s="352"/>
      <c r="AF97" s="353"/>
      <c r="AG97" s="353"/>
      <c r="AH97" s="806"/>
      <c r="AI97" s="352"/>
      <c r="AJ97" s="353"/>
      <c r="AK97" s="353"/>
      <c r="AL97" s="806"/>
      <c r="AM97" s="352"/>
      <c r="AN97" s="353"/>
      <c r="AO97" s="353"/>
      <c r="AP97" s="353"/>
      <c r="AQ97" s="151"/>
      <c r="AR97" s="152"/>
      <c r="AS97" s="152"/>
      <c r="AT97" s="153"/>
      <c r="AU97" s="353"/>
      <c r="AV97" s="353"/>
      <c r="AW97" s="353"/>
      <c r="AX97" s="354"/>
      <c r="AY97">
        <f t="shared" ref="AY97:AY99" si="12">$AY$95</f>
        <v>0</v>
      </c>
      <c r="AZ97" s="10"/>
      <c r="BA97" s="10"/>
      <c r="BB97" s="10"/>
      <c r="BC97" s="10"/>
    </row>
    <row r="98" spans="1:60" ht="23.25" hidden="1" customHeight="1" x14ac:dyDescent="0.15">
      <c r="A98" s="512"/>
      <c r="B98" s="544"/>
      <c r="C98" s="544"/>
      <c r="D98" s="544"/>
      <c r="E98" s="544"/>
      <c r="F98" s="545"/>
      <c r="G98" s="219"/>
      <c r="H98" s="220"/>
      <c r="I98" s="220"/>
      <c r="J98" s="220"/>
      <c r="K98" s="220"/>
      <c r="L98" s="220"/>
      <c r="M98" s="220"/>
      <c r="N98" s="220"/>
      <c r="O98" s="221"/>
      <c r="P98" s="793"/>
      <c r="Q98" s="793"/>
      <c r="R98" s="793"/>
      <c r="S98" s="793"/>
      <c r="T98" s="793"/>
      <c r="U98" s="793"/>
      <c r="V98" s="793"/>
      <c r="W98" s="793"/>
      <c r="X98" s="794"/>
      <c r="Y98" s="724" t="s">
        <v>53</v>
      </c>
      <c r="Z98" s="725"/>
      <c r="AA98" s="726"/>
      <c r="AB98" s="285"/>
      <c r="AC98" s="286"/>
      <c r="AD98" s="287"/>
      <c r="AE98" s="352"/>
      <c r="AF98" s="353"/>
      <c r="AG98" s="353"/>
      <c r="AH98" s="806"/>
      <c r="AI98" s="352"/>
      <c r="AJ98" s="353"/>
      <c r="AK98" s="353"/>
      <c r="AL98" s="806"/>
      <c r="AM98" s="352"/>
      <c r="AN98" s="353"/>
      <c r="AO98" s="353"/>
      <c r="AP98" s="353"/>
      <c r="AQ98" s="151"/>
      <c r="AR98" s="152"/>
      <c r="AS98" s="152"/>
      <c r="AT98" s="153"/>
      <c r="AU98" s="353"/>
      <c r="AV98" s="353"/>
      <c r="AW98" s="353"/>
      <c r="AX98" s="354"/>
      <c r="AY98">
        <f t="shared" si="12"/>
        <v>0</v>
      </c>
      <c r="AZ98" s="10"/>
      <c r="BA98" s="10"/>
      <c r="BB98" s="10"/>
      <c r="BC98" s="10"/>
      <c r="BD98" s="10"/>
      <c r="BE98" s="10"/>
      <c r="BF98" s="10"/>
      <c r="BG98" s="10"/>
      <c r="BH98" s="10"/>
    </row>
    <row r="99" spans="1:60" ht="23.25" hidden="1" customHeight="1" thickBot="1" x14ac:dyDescent="0.2">
      <c r="A99" s="513"/>
      <c r="B99" s="870"/>
      <c r="C99" s="870"/>
      <c r="D99" s="870"/>
      <c r="E99" s="870"/>
      <c r="F99" s="871"/>
      <c r="G99" s="796"/>
      <c r="H99" s="233"/>
      <c r="I99" s="233"/>
      <c r="J99" s="233"/>
      <c r="K99" s="233"/>
      <c r="L99" s="233"/>
      <c r="M99" s="233"/>
      <c r="N99" s="233"/>
      <c r="O99" s="797"/>
      <c r="P99" s="833"/>
      <c r="Q99" s="833"/>
      <c r="R99" s="833"/>
      <c r="S99" s="833"/>
      <c r="T99" s="833"/>
      <c r="U99" s="833"/>
      <c r="V99" s="833"/>
      <c r="W99" s="833"/>
      <c r="X99" s="834"/>
      <c r="Y99" s="472" t="s">
        <v>13</v>
      </c>
      <c r="Z99" s="473"/>
      <c r="AA99" s="474"/>
      <c r="AB99" s="454" t="s">
        <v>14</v>
      </c>
      <c r="AC99" s="455"/>
      <c r="AD99" s="456"/>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267</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7"/>
      <c r="Z100" s="458"/>
      <c r="AA100" s="459"/>
      <c r="AB100" s="847" t="s">
        <v>11</v>
      </c>
      <c r="AC100" s="847"/>
      <c r="AD100" s="847"/>
      <c r="AE100" s="813" t="s">
        <v>302</v>
      </c>
      <c r="AF100" s="814"/>
      <c r="AG100" s="814"/>
      <c r="AH100" s="815"/>
      <c r="AI100" s="813" t="s">
        <v>324</v>
      </c>
      <c r="AJ100" s="814"/>
      <c r="AK100" s="814"/>
      <c r="AL100" s="815"/>
      <c r="AM100" s="813" t="s">
        <v>421</v>
      </c>
      <c r="AN100" s="814"/>
      <c r="AO100" s="814"/>
      <c r="AP100" s="815"/>
      <c r="AQ100" s="916" t="s">
        <v>329</v>
      </c>
      <c r="AR100" s="917"/>
      <c r="AS100" s="917"/>
      <c r="AT100" s="918"/>
      <c r="AU100" s="916" t="s">
        <v>453</v>
      </c>
      <c r="AV100" s="917"/>
      <c r="AW100" s="917"/>
      <c r="AX100" s="919"/>
    </row>
    <row r="101" spans="1:60" ht="23.25" customHeight="1" x14ac:dyDescent="0.15">
      <c r="A101" s="483"/>
      <c r="B101" s="484"/>
      <c r="C101" s="484"/>
      <c r="D101" s="484"/>
      <c r="E101" s="484"/>
      <c r="F101" s="485"/>
      <c r="G101" s="176" t="s">
        <v>633</v>
      </c>
      <c r="H101" s="176"/>
      <c r="I101" s="176"/>
      <c r="J101" s="176"/>
      <c r="K101" s="176"/>
      <c r="L101" s="176"/>
      <c r="M101" s="176"/>
      <c r="N101" s="176"/>
      <c r="O101" s="176"/>
      <c r="P101" s="176"/>
      <c r="Q101" s="176"/>
      <c r="R101" s="176"/>
      <c r="S101" s="176"/>
      <c r="T101" s="176"/>
      <c r="U101" s="176"/>
      <c r="V101" s="176"/>
      <c r="W101" s="176"/>
      <c r="X101" s="218"/>
      <c r="Y101" s="805" t="s">
        <v>54</v>
      </c>
      <c r="Z101" s="710"/>
      <c r="AA101" s="711"/>
      <c r="AB101" s="543" t="s">
        <v>634</v>
      </c>
      <c r="AC101" s="543"/>
      <c r="AD101" s="543"/>
      <c r="AE101" s="347">
        <v>43128</v>
      </c>
      <c r="AF101" s="347"/>
      <c r="AG101" s="347"/>
      <c r="AH101" s="347"/>
      <c r="AI101" s="347">
        <v>38542</v>
      </c>
      <c r="AJ101" s="347"/>
      <c r="AK101" s="347"/>
      <c r="AL101" s="347"/>
      <c r="AM101" s="347">
        <v>38080</v>
      </c>
      <c r="AN101" s="347"/>
      <c r="AO101" s="347"/>
      <c r="AP101" s="347"/>
      <c r="AQ101" s="347" t="s">
        <v>748</v>
      </c>
      <c r="AR101" s="347"/>
      <c r="AS101" s="347"/>
      <c r="AT101" s="347"/>
      <c r="AU101" s="352" t="s">
        <v>748</v>
      </c>
      <c r="AV101" s="353"/>
      <c r="AW101" s="353"/>
      <c r="AX101" s="354"/>
    </row>
    <row r="102" spans="1:60" ht="23.25" customHeight="1" x14ac:dyDescent="0.15">
      <c r="A102" s="486"/>
      <c r="B102" s="487"/>
      <c r="C102" s="487"/>
      <c r="D102" s="487"/>
      <c r="E102" s="487"/>
      <c r="F102" s="488"/>
      <c r="G102" s="179"/>
      <c r="H102" s="179"/>
      <c r="I102" s="179"/>
      <c r="J102" s="179"/>
      <c r="K102" s="179"/>
      <c r="L102" s="179"/>
      <c r="M102" s="179"/>
      <c r="N102" s="179"/>
      <c r="O102" s="179"/>
      <c r="P102" s="179"/>
      <c r="Q102" s="179"/>
      <c r="R102" s="179"/>
      <c r="S102" s="179"/>
      <c r="T102" s="179"/>
      <c r="U102" s="179"/>
      <c r="V102" s="179"/>
      <c r="W102" s="179"/>
      <c r="X102" s="223"/>
      <c r="Y102" s="466" t="s">
        <v>55</v>
      </c>
      <c r="Z102" s="329"/>
      <c r="AA102" s="330"/>
      <c r="AB102" s="543" t="s">
        <v>634</v>
      </c>
      <c r="AC102" s="543"/>
      <c r="AD102" s="543"/>
      <c r="AE102" s="347">
        <v>37216</v>
      </c>
      <c r="AF102" s="347"/>
      <c r="AG102" s="347"/>
      <c r="AH102" s="347"/>
      <c r="AI102" s="347">
        <v>35750</v>
      </c>
      <c r="AJ102" s="347"/>
      <c r="AK102" s="347"/>
      <c r="AL102" s="347"/>
      <c r="AM102" s="347">
        <v>29085</v>
      </c>
      <c r="AN102" s="347"/>
      <c r="AO102" s="347"/>
      <c r="AP102" s="347"/>
      <c r="AQ102" s="347">
        <v>70837</v>
      </c>
      <c r="AR102" s="347"/>
      <c r="AS102" s="347"/>
      <c r="AT102" s="347"/>
      <c r="AU102" s="360">
        <v>70837</v>
      </c>
      <c r="AV102" s="361"/>
      <c r="AW102" s="361"/>
      <c r="AX102" s="920"/>
    </row>
    <row r="103" spans="1:60" ht="31.5" hidden="1" customHeight="1" x14ac:dyDescent="0.15">
      <c r="A103" s="480" t="s">
        <v>267</v>
      </c>
      <c r="B103" s="481"/>
      <c r="C103" s="481"/>
      <c r="D103" s="481"/>
      <c r="E103" s="481"/>
      <c r="F103" s="482"/>
      <c r="G103" s="725" t="s">
        <v>59</v>
      </c>
      <c r="H103" s="725"/>
      <c r="I103" s="725"/>
      <c r="J103" s="725"/>
      <c r="K103" s="725"/>
      <c r="L103" s="725"/>
      <c r="M103" s="725"/>
      <c r="N103" s="725"/>
      <c r="O103" s="725"/>
      <c r="P103" s="725"/>
      <c r="Q103" s="725"/>
      <c r="R103" s="725"/>
      <c r="S103" s="725"/>
      <c r="T103" s="725"/>
      <c r="U103" s="725"/>
      <c r="V103" s="725"/>
      <c r="W103" s="725"/>
      <c r="X103" s="726"/>
      <c r="Y103" s="460"/>
      <c r="Z103" s="461"/>
      <c r="AA103" s="462"/>
      <c r="AB103" s="288" t="s">
        <v>11</v>
      </c>
      <c r="AC103" s="283"/>
      <c r="AD103" s="284"/>
      <c r="AE103" s="324" t="s">
        <v>302</v>
      </c>
      <c r="AF103" s="324"/>
      <c r="AG103" s="324"/>
      <c r="AH103" s="324"/>
      <c r="AI103" s="324" t="s">
        <v>324</v>
      </c>
      <c r="AJ103" s="324"/>
      <c r="AK103" s="324"/>
      <c r="AL103" s="324"/>
      <c r="AM103" s="324" t="s">
        <v>421</v>
      </c>
      <c r="AN103" s="324"/>
      <c r="AO103" s="324"/>
      <c r="AP103" s="324"/>
      <c r="AQ103" s="349" t="s">
        <v>329</v>
      </c>
      <c r="AR103" s="350"/>
      <c r="AS103" s="350"/>
      <c r="AT103" s="350"/>
      <c r="AU103" s="349" t="s">
        <v>453</v>
      </c>
      <c r="AV103" s="350"/>
      <c r="AW103" s="350"/>
      <c r="AX103" s="351"/>
      <c r="AY103">
        <f>COUNTA($G$104)</f>
        <v>0</v>
      </c>
    </row>
    <row r="104" spans="1:60" ht="23.25" hidden="1" customHeight="1" x14ac:dyDescent="0.15">
      <c r="A104" s="483"/>
      <c r="B104" s="484"/>
      <c r="C104" s="484"/>
      <c r="D104" s="484"/>
      <c r="E104" s="484"/>
      <c r="F104" s="485"/>
      <c r="G104" s="176"/>
      <c r="H104" s="176"/>
      <c r="I104" s="176"/>
      <c r="J104" s="176"/>
      <c r="K104" s="176"/>
      <c r="L104" s="176"/>
      <c r="M104" s="176"/>
      <c r="N104" s="176"/>
      <c r="O104" s="176"/>
      <c r="P104" s="176"/>
      <c r="Q104" s="176"/>
      <c r="R104" s="176"/>
      <c r="S104" s="176"/>
      <c r="T104" s="176"/>
      <c r="U104" s="176"/>
      <c r="V104" s="176"/>
      <c r="W104" s="176"/>
      <c r="X104" s="218"/>
      <c r="Y104" s="469" t="s">
        <v>54</v>
      </c>
      <c r="Z104" s="470"/>
      <c r="AA104" s="471"/>
      <c r="AB104" s="463"/>
      <c r="AC104" s="464"/>
      <c r="AD104" s="465"/>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86"/>
      <c r="B105" s="487"/>
      <c r="C105" s="487"/>
      <c r="D105" s="487"/>
      <c r="E105" s="487"/>
      <c r="F105" s="488"/>
      <c r="G105" s="179"/>
      <c r="H105" s="179"/>
      <c r="I105" s="179"/>
      <c r="J105" s="179"/>
      <c r="K105" s="179"/>
      <c r="L105" s="179"/>
      <c r="M105" s="179"/>
      <c r="N105" s="179"/>
      <c r="O105" s="179"/>
      <c r="P105" s="179"/>
      <c r="Q105" s="179"/>
      <c r="R105" s="179"/>
      <c r="S105" s="179"/>
      <c r="T105" s="179"/>
      <c r="U105" s="179"/>
      <c r="V105" s="179"/>
      <c r="W105" s="179"/>
      <c r="X105" s="223"/>
      <c r="Y105" s="466" t="s">
        <v>55</v>
      </c>
      <c r="Z105" s="467"/>
      <c r="AA105" s="468"/>
      <c r="AB105" s="392"/>
      <c r="AC105" s="393"/>
      <c r="AD105" s="394"/>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80" t="s">
        <v>267</v>
      </c>
      <c r="B106" s="481"/>
      <c r="C106" s="481"/>
      <c r="D106" s="481"/>
      <c r="E106" s="481"/>
      <c r="F106" s="482"/>
      <c r="G106" s="725" t="s">
        <v>59</v>
      </c>
      <c r="H106" s="725"/>
      <c r="I106" s="725"/>
      <c r="J106" s="725"/>
      <c r="K106" s="725"/>
      <c r="L106" s="725"/>
      <c r="M106" s="725"/>
      <c r="N106" s="725"/>
      <c r="O106" s="725"/>
      <c r="P106" s="725"/>
      <c r="Q106" s="725"/>
      <c r="R106" s="725"/>
      <c r="S106" s="725"/>
      <c r="T106" s="725"/>
      <c r="U106" s="725"/>
      <c r="V106" s="725"/>
      <c r="W106" s="725"/>
      <c r="X106" s="726"/>
      <c r="Y106" s="460"/>
      <c r="Z106" s="461"/>
      <c r="AA106" s="462"/>
      <c r="AB106" s="288" t="s">
        <v>11</v>
      </c>
      <c r="AC106" s="283"/>
      <c r="AD106" s="284"/>
      <c r="AE106" s="324" t="s">
        <v>302</v>
      </c>
      <c r="AF106" s="324"/>
      <c r="AG106" s="324"/>
      <c r="AH106" s="324"/>
      <c r="AI106" s="324" t="s">
        <v>324</v>
      </c>
      <c r="AJ106" s="324"/>
      <c r="AK106" s="324"/>
      <c r="AL106" s="324"/>
      <c r="AM106" s="324" t="s">
        <v>421</v>
      </c>
      <c r="AN106" s="324"/>
      <c r="AO106" s="324"/>
      <c r="AP106" s="324"/>
      <c r="AQ106" s="349" t="s">
        <v>329</v>
      </c>
      <c r="AR106" s="350"/>
      <c r="AS106" s="350"/>
      <c r="AT106" s="350"/>
      <c r="AU106" s="349" t="s">
        <v>453</v>
      </c>
      <c r="AV106" s="350"/>
      <c r="AW106" s="350"/>
      <c r="AX106" s="351"/>
      <c r="AY106">
        <f>COUNTA($G$107)</f>
        <v>0</v>
      </c>
    </row>
    <row r="107" spans="1:60" ht="23.25" hidden="1" customHeight="1" x14ac:dyDescent="0.15">
      <c r="A107" s="483"/>
      <c r="B107" s="484"/>
      <c r="C107" s="484"/>
      <c r="D107" s="484"/>
      <c r="E107" s="484"/>
      <c r="F107" s="485"/>
      <c r="G107" s="176"/>
      <c r="H107" s="176"/>
      <c r="I107" s="176"/>
      <c r="J107" s="176"/>
      <c r="K107" s="176"/>
      <c r="L107" s="176"/>
      <c r="M107" s="176"/>
      <c r="N107" s="176"/>
      <c r="O107" s="176"/>
      <c r="P107" s="176"/>
      <c r="Q107" s="176"/>
      <c r="R107" s="176"/>
      <c r="S107" s="176"/>
      <c r="T107" s="176"/>
      <c r="U107" s="176"/>
      <c r="V107" s="176"/>
      <c r="W107" s="176"/>
      <c r="X107" s="218"/>
      <c r="Y107" s="469" t="s">
        <v>54</v>
      </c>
      <c r="Z107" s="470"/>
      <c r="AA107" s="471"/>
      <c r="AB107" s="463"/>
      <c r="AC107" s="464"/>
      <c r="AD107" s="465"/>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86"/>
      <c r="B108" s="487"/>
      <c r="C108" s="487"/>
      <c r="D108" s="487"/>
      <c r="E108" s="487"/>
      <c r="F108" s="488"/>
      <c r="G108" s="179"/>
      <c r="H108" s="179"/>
      <c r="I108" s="179"/>
      <c r="J108" s="179"/>
      <c r="K108" s="179"/>
      <c r="L108" s="179"/>
      <c r="M108" s="179"/>
      <c r="N108" s="179"/>
      <c r="O108" s="179"/>
      <c r="P108" s="179"/>
      <c r="Q108" s="179"/>
      <c r="R108" s="179"/>
      <c r="S108" s="179"/>
      <c r="T108" s="179"/>
      <c r="U108" s="179"/>
      <c r="V108" s="179"/>
      <c r="W108" s="179"/>
      <c r="X108" s="223"/>
      <c r="Y108" s="466" t="s">
        <v>55</v>
      </c>
      <c r="Z108" s="467"/>
      <c r="AA108" s="468"/>
      <c r="AB108" s="392"/>
      <c r="AC108" s="393"/>
      <c r="AD108" s="394"/>
      <c r="AE108" s="347"/>
      <c r="AF108" s="347"/>
      <c r="AG108" s="347"/>
      <c r="AH108" s="347"/>
      <c r="AI108" s="347"/>
      <c r="AJ108" s="347"/>
      <c r="AK108" s="347"/>
      <c r="AL108" s="347"/>
      <c r="AM108" s="347"/>
      <c r="AN108" s="347"/>
      <c r="AO108" s="347"/>
      <c r="AP108" s="347"/>
      <c r="AQ108" s="347"/>
      <c r="AR108" s="347"/>
      <c r="AS108" s="347"/>
      <c r="AT108" s="347"/>
      <c r="AU108" s="347"/>
      <c r="AV108" s="347"/>
      <c r="AW108" s="347"/>
      <c r="AX108" s="348"/>
      <c r="AY108">
        <f>$AY$106</f>
        <v>0</v>
      </c>
    </row>
    <row r="109" spans="1:60" ht="31.5" hidden="1" customHeight="1" x14ac:dyDescent="0.15">
      <c r="A109" s="480" t="s">
        <v>267</v>
      </c>
      <c r="B109" s="481"/>
      <c r="C109" s="481"/>
      <c r="D109" s="481"/>
      <c r="E109" s="481"/>
      <c r="F109" s="482"/>
      <c r="G109" s="725" t="s">
        <v>59</v>
      </c>
      <c r="H109" s="725"/>
      <c r="I109" s="725"/>
      <c r="J109" s="725"/>
      <c r="K109" s="725"/>
      <c r="L109" s="725"/>
      <c r="M109" s="725"/>
      <c r="N109" s="725"/>
      <c r="O109" s="725"/>
      <c r="P109" s="725"/>
      <c r="Q109" s="725"/>
      <c r="R109" s="725"/>
      <c r="S109" s="725"/>
      <c r="T109" s="725"/>
      <c r="U109" s="725"/>
      <c r="V109" s="725"/>
      <c r="W109" s="725"/>
      <c r="X109" s="726"/>
      <c r="Y109" s="460"/>
      <c r="Z109" s="461"/>
      <c r="AA109" s="462"/>
      <c r="AB109" s="288" t="s">
        <v>11</v>
      </c>
      <c r="AC109" s="283"/>
      <c r="AD109" s="284"/>
      <c r="AE109" s="324" t="s">
        <v>302</v>
      </c>
      <c r="AF109" s="324"/>
      <c r="AG109" s="324"/>
      <c r="AH109" s="324"/>
      <c r="AI109" s="324" t="s">
        <v>324</v>
      </c>
      <c r="AJ109" s="324"/>
      <c r="AK109" s="324"/>
      <c r="AL109" s="324"/>
      <c r="AM109" s="324" t="s">
        <v>421</v>
      </c>
      <c r="AN109" s="324"/>
      <c r="AO109" s="324"/>
      <c r="AP109" s="324"/>
      <c r="AQ109" s="349" t="s">
        <v>329</v>
      </c>
      <c r="AR109" s="350"/>
      <c r="AS109" s="350"/>
      <c r="AT109" s="350"/>
      <c r="AU109" s="349" t="s">
        <v>453</v>
      </c>
      <c r="AV109" s="350"/>
      <c r="AW109" s="350"/>
      <c r="AX109" s="351"/>
      <c r="AY109">
        <f>COUNTA($G$110)</f>
        <v>0</v>
      </c>
    </row>
    <row r="110" spans="1:60" ht="23.25" hidden="1" customHeight="1" x14ac:dyDescent="0.15">
      <c r="A110" s="483"/>
      <c r="B110" s="484"/>
      <c r="C110" s="484"/>
      <c r="D110" s="484"/>
      <c r="E110" s="484"/>
      <c r="F110" s="485"/>
      <c r="G110" s="176"/>
      <c r="H110" s="176"/>
      <c r="I110" s="176"/>
      <c r="J110" s="176"/>
      <c r="K110" s="176"/>
      <c r="L110" s="176"/>
      <c r="M110" s="176"/>
      <c r="N110" s="176"/>
      <c r="O110" s="176"/>
      <c r="P110" s="176"/>
      <c r="Q110" s="176"/>
      <c r="R110" s="176"/>
      <c r="S110" s="176"/>
      <c r="T110" s="176"/>
      <c r="U110" s="176"/>
      <c r="V110" s="176"/>
      <c r="W110" s="176"/>
      <c r="X110" s="218"/>
      <c r="Y110" s="469" t="s">
        <v>54</v>
      </c>
      <c r="Z110" s="470"/>
      <c r="AA110" s="471"/>
      <c r="AB110" s="463"/>
      <c r="AC110" s="464"/>
      <c r="AD110" s="465"/>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86"/>
      <c r="B111" s="487"/>
      <c r="C111" s="487"/>
      <c r="D111" s="487"/>
      <c r="E111" s="487"/>
      <c r="F111" s="488"/>
      <c r="G111" s="179"/>
      <c r="H111" s="179"/>
      <c r="I111" s="179"/>
      <c r="J111" s="179"/>
      <c r="K111" s="179"/>
      <c r="L111" s="179"/>
      <c r="M111" s="179"/>
      <c r="N111" s="179"/>
      <c r="O111" s="179"/>
      <c r="P111" s="179"/>
      <c r="Q111" s="179"/>
      <c r="R111" s="179"/>
      <c r="S111" s="179"/>
      <c r="T111" s="179"/>
      <c r="U111" s="179"/>
      <c r="V111" s="179"/>
      <c r="W111" s="179"/>
      <c r="X111" s="223"/>
      <c r="Y111" s="466" t="s">
        <v>55</v>
      </c>
      <c r="Z111" s="467"/>
      <c r="AA111" s="468"/>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80" t="s">
        <v>267</v>
      </c>
      <c r="B112" s="481"/>
      <c r="C112" s="481"/>
      <c r="D112" s="481"/>
      <c r="E112" s="481"/>
      <c r="F112" s="482"/>
      <c r="G112" s="725" t="s">
        <v>59</v>
      </c>
      <c r="H112" s="725"/>
      <c r="I112" s="725"/>
      <c r="J112" s="725"/>
      <c r="K112" s="725"/>
      <c r="L112" s="725"/>
      <c r="M112" s="725"/>
      <c r="N112" s="725"/>
      <c r="O112" s="725"/>
      <c r="P112" s="725"/>
      <c r="Q112" s="725"/>
      <c r="R112" s="725"/>
      <c r="S112" s="725"/>
      <c r="T112" s="725"/>
      <c r="U112" s="725"/>
      <c r="V112" s="725"/>
      <c r="W112" s="725"/>
      <c r="X112" s="726"/>
      <c r="Y112" s="460"/>
      <c r="Z112" s="461"/>
      <c r="AA112" s="462"/>
      <c r="AB112" s="288" t="s">
        <v>11</v>
      </c>
      <c r="AC112" s="283"/>
      <c r="AD112" s="284"/>
      <c r="AE112" s="324" t="s">
        <v>302</v>
      </c>
      <c r="AF112" s="324"/>
      <c r="AG112" s="324"/>
      <c r="AH112" s="324"/>
      <c r="AI112" s="324" t="s">
        <v>324</v>
      </c>
      <c r="AJ112" s="324"/>
      <c r="AK112" s="324"/>
      <c r="AL112" s="324"/>
      <c r="AM112" s="324" t="s">
        <v>421</v>
      </c>
      <c r="AN112" s="324"/>
      <c r="AO112" s="324"/>
      <c r="AP112" s="324"/>
      <c r="AQ112" s="349" t="s">
        <v>329</v>
      </c>
      <c r="AR112" s="350"/>
      <c r="AS112" s="350"/>
      <c r="AT112" s="350"/>
      <c r="AU112" s="349" t="s">
        <v>453</v>
      </c>
      <c r="AV112" s="350"/>
      <c r="AW112" s="350"/>
      <c r="AX112" s="351"/>
      <c r="AY112">
        <f>COUNTA($G$113)</f>
        <v>0</v>
      </c>
    </row>
    <row r="113" spans="1:51" ht="23.25" hidden="1" customHeight="1" x14ac:dyDescent="0.15">
      <c r="A113" s="483"/>
      <c r="B113" s="484"/>
      <c r="C113" s="484"/>
      <c r="D113" s="484"/>
      <c r="E113" s="484"/>
      <c r="F113" s="485"/>
      <c r="G113" s="176"/>
      <c r="H113" s="176"/>
      <c r="I113" s="176"/>
      <c r="J113" s="176"/>
      <c r="K113" s="176"/>
      <c r="L113" s="176"/>
      <c r="M113" s="176"/>
      <c r="N113" s="176"/>
      <c r="O113" s="176"/>
      <c r="P113" s="176"/>
      <c r="Q113" s="176"/>
      <c r="R113" s="176"/>
      <c r="S113" s="176"/>
      <c r="T113" s="176"/>
      <c r="U113" s="176"/>
      <c r="V113" s="176"/>
      <c r="W113" s="176"/>
      <c r="X113" s="218"/>
      <c r="Y113" s="469" t="s">
        <v>54</v>
      </c>
      <c r="Z113" s="470"/>
      <c r="AA113" s="471"/>
      <c r="AB113" s="463"/>
      <c r="AC113" s="464"/>
      <c r="AD113" s="465"/>
      <c r="AE113" s="347"/>
      <c r="AF113" s="347"/>
      <c r="AG113" s="347"/>
      <c r="AH113" s="347"/>
      <c r="AI113" s="347"/>
      <c r="AJ113" s="347"/>
      <c r="AK113" s="347"/>
      <c r="AL113" s="347"/>
      <c r="AM113" s="347"/>
      <c r="AN113" s="347"/>
      <c r="AO113" s="347"/>
      <c r="AP113" s="347"/>
      <c r="AQ113" s="352"/>
      <c r="AR113" s="353"/>
      <c r="AS113" s="353"/>
      <c r="AT113" s="806"/>
      <c r="AU113" s="347"/>
      <c r="AV113" s="347"/>
      <c r="AW113" s="347"/>
      <c r="AX113" s="348"/>
      <c r="AY113">
        <f>$AY$112</f>
        <v>0</v>
      </c>
    </row>
    <row r="114" spans="1:51" ht="23.25" hidden="1" customHeight="1" x14ac:dyDescent="0.15">
      <c r="A114" s="486"/>
      <c r="B114" s="487"/>
      <c r="C114" s="487"/>
      <c r="D114" s="487"/>
      <c r="E114" s="487"/>
      <c r="F114" s="488"/>
      <c r="G114" s="179"/>
      <c r="H114" s="179"/>
      <c r="I114" s="179"/>
      <c r="J114" s="179"/>
      <c r="K114" s="179"/>
      <c r="L114" s="179"/>
      <c r="M114" s="179"/>
      <c r="N114" s="179"/>
      <c r="O114" s="179"/>
      <c r="P114" s="179"/>
      <c r="Q114" s="179"/>
      <c r="R114" s="179"/>
      <c r="S114" s="179"/>
      <c r="T114" s="179"/>
      <c r="U114" s="179"/>
      <c r="V114" s="179"/>
      <c r="W114" s="179"/>
      <c r="X114" s="223"/>
      <c r="Y114" s="466" t="s">
        <v>55</v>
      </c>
      <c r="Z114" s="467"/>
      <c r="AA114" s="468"/>
      <c r="AB114" s="392"/>
      <c r="AC114" s="393"/>
      <c r="AD114" s="394"/>
      <c r="AE114" s="355"/>
      <c r="AF114" s="355"/>
      <c r="AG114" s="355"/>
      <c r="AH114" s="355"/>
      <c r="AI114" s="355"/>
      <c r="AJ114" s="355"/>
      <c r="AK114" s="355"/>
      <c r="AL114" s="355"/>
      <c r="AM114" s="355"/>
      <c r="AN114" s="355"/>
      <c r="AO114" s="355"/>
      <c r="AP114" s="355"/>
      <c r="AQ114" s="352"/>
      <c r="AR114" s="353"/>
      <c r="AS114" s="353"/>
      <c r="AT114" s="806"/>
      <c r="AU114" s="352"/>
      <c r="AV114" s="353"/>
      <c r="AW114" s="353"/>
      <c r="AX114" s="354"/>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5"/>
      <c r="Z115" s="476"/>
      <c r="AA115" s="477"/>
      <c r="AB115" s="288" t="s">
        <v>11</v>
      </c>
      <c r="AC115" s="283"/>
      <c r="AD115" s="284"/>
      <c r="AE115" s="324" t="s">
        <v>302</v>
      </c>
      <c r="AF115" s="324"/>
      <c r="AG115" s="324"/>
      <c r="AH115" s="324"/>
      <c r="AI115" s="324" t="s">
        <v>324</v>
      </c>
      <c r="AJ115" s="324"/>
      <c r="AK115" s="324"/>
      <c r="AL115" s="324"/>
      <c r="AM115" s="324" t="s">
        <v>421</v>
      </c>
      <c r="AN115" s="324"/>
      <c r="AO115" s="324"/>
      <c r="AP115" s="324"/>
      <c r="AQ115" s="325" t="s">
        <v>454</v>
      </c>
      <c r="AR115" s="326"/>
      <c r="AS115" s="326"/>
      <c r="AT115" s="326"/>
      <c r="AU115" s="326"/>
      <c r="AV115" s="326"/>
      <c r="AW115" s="326"/>
      <c r="AX115" s="327"/>
    </row>
    <row r="116" spans="1:51" ht="23.25" customHeight="1" x14ac:dyDescent="0.15">
      <c r="A116" s="277"/>
      <c r="B116" s="278"/>
      <c r="C116" s="278"/>
      <c r="D116" s="278"/>
      <c r="E116" s="278"/>
      <c r="F116" s="279"/>
      <c r="G116" s="340" t="s">
        <v>635</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5" t="s">
        <v>636</v>
      </c>
      <c r="AC116" s="286"/>
      <c r="AD116" s="287"/>
      <c r="AE116" s="347">
        <v>10.6</v>
      </c>
      <c r="AF116" s="347"/>
      <c r="AG116" s="347"/>
      <c r="AH116" s="347"/>
      <c r="AI116" s="347">
        <v>11.6</v>
      </c>
      <c r="AJ116" s="347"/>
      <c r="AK116" s="347"/>
      <c r="AL116" s="347"/>
      <c r="AM116" s="347">
        <v>11.4</v>
      </c>
      <c r="AN116" s="347"/>
      <c r="AO116" s="347"/>
      <c r="AP116" s="347"/>
      <c r="AQ116" s="352">
        <v>17.8</v>
      </c>
      <c r="AR116" s="353"/>
      <c r="AS116" s="353"/>
      <c r="AT116" s="353"/>
      <c r="AU116" s="353"/>
      <c r="AV116" s="353"/>
      <c r="AW116" s="353"/>
      <c r="AX116" s="354"/>
    </row>
    <row r="117" spans="1:51" ht="46.5" customHeight="1" thickBot="1" x14ac:dyDescent="0.2">
      <c r="A117" s="280"/>
      <c r="B117" s="281"/>
      <c r="C117" s="281"/>
      <c r="D117" s="281"/>
      <c r="E117" s="281"/>
      <c r="F117" s="282"/>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637</v>
      </c>
      <c r="AC117" s="332"/>
      <c r="AD117" s="333"/>
      <c r="AE117" s="291" t="s">
        <v>755</v>
      </c>
      <c r="AF117" s="291"/>
      <c r="AG117" s="291"/>
      <c r="AH117" s="291"/>
      <c r="AI117" s="291" t="s">
        <v>756</v>
      </c>
      <c r="AJ117" s="291"/>
      <c r="AK117" s="291"/>
      <c r="AL117" s="291"/>
      <c r="AM117" s="291" t="s">
        <v>757</v>
      </c>
      <c r="AN117" s="291"/>
      <c r="AO117" s="291"/>
      <c r="AP117" s="291"/>
      <c r="AQ117" s="291" t="s">
        <v>758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5"/>
      <c r="Z118" s="476"/>
      <c r="AA118" s="477"/>
      <c r="AB118" s="288" t="s">
        <v>11</v>
      </c>
      <c r="AC118" s="283"/>
      <c r="AD118" s="284"/>
      <c r="AE118" s="324" t="s">
        <v>302</v>
      </c>
      <c r="AF118" s="324"/>
      <c r="AG118" s="324"/>
      <c r="AH118" s="324"/>
      <c r="AI118" s="324" t="s">
        <v>324</v>
      </c>
      <c r="AJ118" s="324"/>
      <c r="AK118" s="324"/>
      <c r="AL118" s="324"/>
      <c r="AM118" s="324" t="s">
        <v>421</v>
      </c>
      <c r="AN118" s="324"/>
      <c r="AO118" s="324"/>
      <c r="AP118" s="324"/>
      <c r="AQ118" s="325" t="s">
        <v>454</v>
      </c>
      <c r="AR118" s="326"/>
      <c r="AS118" s="326"/>
      <c r="AT118" s="326"/>
      <c r="AU118" s="326"/>
      <c r="AV118" s="326"/>
      <c r="AW118" s="326"/>
      <c r="AX118" s="327"/>
      <c r="AY118" s="77">
        <f>IF(SUBSTITUTE(SUBSTITUTE($G$119,"／",""),"　","")="",0,1)</f>
        <v>0</v>
      </c>
    </row>
    <row r="119" spans="1:51" ht="23.25" hidden="1" customHeight="1" x14ac:dyDescent="0.15">
      <c r="A119" s="277"/>
      <c r="B119" s="278"/>
      <c r="C119" s="278"/>
      <c r="D119" s="278"/>
      <c r="E119" s="278"/>
      <c r="F119" s="279"/>
      <c r="G119" s="340" t="s">
        <v>274</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5"/>
      <c r="AC119" s="286"/>
      <c r="AD119" s="287"/>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0"/>
      <c r="B120" s="281"/>
      <c r="C120" s="281"/>
      <c r="D120" s="281"/>
      <c r="E120" s="281"/>
      <c r="F120" s="282"/>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273</v>
      </c>
      <c r="AC120" s="332"/>
      <c r="AD120" s="333"/>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5"/>
      <c r="Z121" s="476"/>
      <c r="AA121" s="477"/>
      <c r="AB121" s="288" t="s">
        <v>11</v>
      </c>
      <c r="AC121" s="283"/>
      <c r="AD121" s="284"/>
      <c r="AE121" s="324" t="s">
        <v>302</v>
      </c>
      <c r="AF121" s="324"/>
      <c r="AG121" s="324"/>
      <c r="AH121" s="324"/>
      <c r="AI121" s="324" t="s">
        <v>324</v>
      </c>
      <c r="AJ121" s="324"/>
      <c r="AK121" s="324"/>
      <c r="AL121" s="324"/>
      <c r="AM121" s="324" t="s">
        <v>421</v>
      </c>
      <c r="AN121" s="324"/>
      <c r="AO121" s="324"/>
      <c r="AP121" s="324"/>
      <c r="AQ121" s="325" t="s">
        <v>454</v>
      </c>
      <c r="AR121" s="326"/>
      <c r="AS121" s="326"/>
      <c r="AT121" s="326"/>
      <c r="AU121" s="326"/>
      <c r="AV121" s="326"/>
      <c r="AW121" s="326"/>
      <c r="AX121" s="327"/>
      <c r="AY121" s="77">
        <f>IF(SUBSTITUTE(SUBSTITUTE($G$122,"／",""),"　","")="",0,1)</f>
        <v>0</v>
      </c>
    </row>
    <row r="122" spans="1:51" ht="23.25" hidden="1" customHeight="1" x14ac:dyDescent="0.15">
      <c r="A122" s="277"/>
      <c r="B122" s="278"/>
      <c r="C122" s="278"/>
      <c r="D122" s="278"/>
      <c r="E122" s="278"/>
      <c r="F122" s="279"/>
      <c r="G122" s="340" t="s">
        <v>275</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5"/>
      <c r="AC122" s="286"/>
      <c r="AD122" s="28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0"/>
      <c r="B123" s="281"/>
      <c r="C123" s="281"/>
      <c r="D123" s="281"/>
      <c r="E123" s="281"/>
      <c r="F123" s="282"/>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273</v>
      </c>
      <c r="AC123" s="332"/>
      <c r="AD123" s="333"/>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5"/>
      <c r="Z124" s="476"/>
      <c r="AA124" s="477"/>
      <c r="AB124" s="288" t="s">
        <v>11</v>
      </c>
      <c r="AC124" s="283"/>
      <c r="AD124" s="284"/>
      <c r="AE124" s="324" t="s">
        <v>302</v>
      </c>
      <c r="AF124" s="324"/>
      <c r="AG124" s="324"/>
      <c r="AH124" s="324"/>
      <c r="AI124" s="324" t="s">
        <v>324</v>
      </c>
      <c r="AJ124" s="324"/>
      <c r="AK124" s="324"/>
      <c r="AL124" s="324"/>
      <c r="AM124" s="324" t="s">
        <v>421</v>
      </c>
      <c r="AN124" s="324"/>
      <c r="AO124" s="324"/>
      <c r="AP124" s="324"/>
      <c r="AQ124" s="325" t="s">
        <v>454</v>
      </c>
      <c r="AR124" s="326"/>
      <c r="AS124" s="326"/>
      <c r="AT124" s="326"/>
      <c r="AU124" s="326"/>
      <c r="AV124" s="326"/>
      <c r="AW124" s="326"/>
      <c r="AX124" s="327"/>
      <c r="AY124" s="77">
        <f>IF(SUBSTITUTE(SUBSTITUTE($G$125,"／",""),"　","")="",0,1)</f>
        <v>0</v>
      </c>
    </row>
    <row r="125" spans="1:51" ht="23.25" hidden="1" customHeight="1" x14ac:dyDescent="0.15">
      <c r="A125" s="277"/>
      <c r="B125" s="278"/>
      <c r="C125" s="278"/>
      <c r="D125" s="278"/>
      <c r="E125" s="278"/>
      <c r="F125" s="279"/>
      <c r="G125" s="340" t="s">
        <v>275</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5"/>
      <c r="AC125" s="286"/>
      <c r="AD125" s="287"/>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0"/>
      <c r="B126" s="281"/>
      <c r="C126" s="281"/>
      <c r="D126" s="281"/>
      <c r="E126" s="281"/>
      <c r="F126" s="282"/>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273</v>
      </c>
      <c r="AC126" s="332"/>
      <c r="AD126" s="333"/>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8" t="s">
        <v>15</v>
      </c>
      <c r="B127" s="278"/>
      <c r="C127" s="278"/>
      <c r="D127" s="278"/>
      <c r="E127" s="278"/>
      <c r="F127" s="279"/>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302</v>
      </c>
      <c r="AF127" s="324"/>
      <c r="AG127" s="324"/>
      <c r="AH127" s="324"/>
      <c r="AI127" s="324" t="s">
        <v>324</v>
      </c>
      <c r="AJ127" s="324"/>
      <c r="AK127" s="324"/>
      <c r="AL127" s="324"/>
      <c r="AM127" s="324" t="s">
        <v>421</v>
      </c>
      <c r="AN127" s="324"/>
      <c r="AO127" s="324"/>
      <c r="AP127" s="324"/>
      <c r="AQ127" s="325" t="s">
        <v>454</v>
      </c>
      <c r="AR127" s="326"/>
      <c r="AS127" s="326"/>
      <c r="AT127" s="326"/>
      <c r="AU127" s="326"/>
      <c r="AV127" s="326"/>
      <c r="AW127" s="326"/>
      <c r="AX127" s="327"/>
      <c r="AY127" s="77">
        <f>IF(SUBSTITUTE(SUBSTITUTE($G$128,"／",""),"　","")="",0,1)</f>
        <v>0</v>
      </c>
    </row>
    <row r="128" spans="1:51" ht="23.25" hidden="1" customHeight="1" x14ac:dyDescent="0.15">
      <c r="A128" s="277"/>
      <c r="B128" s="278"/>
      <c r="C128" s="278"/>
      <c r="D128" s="278"/>
      <c r="E128" s="278"/>
      <c r="F128" s="279"/>
      <c r="G128" s="340" t="s">
        <v>275</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5"/>
      <c r="AC128" s="286"/>
      <c r="AD128" s="28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0"/>
      <c r="B129" s="281"/>
      <c r="C129" s="281"/>
      <c r="D129" s="281"/>
      <c r="E129" s="281"/>
      <c r="F129" s="282"/>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273</v>
      </c>
      <c r="AC129" s="332"/>
      <c r="AD129" s="333"/>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3" t="s">
        <v>317</v>
      </c>
      <c r="B130" s="981"/>
      <c r="C130" s="980" t="s">
        <v>186</v>
      </c>
      <c r="D130" s="981"/>
      <c r="E130" s="293" t="s">
        <v>215</v>
      </c>
      <c r="F130" s="294"/>
      <c r="G130" s="295" t="s">
        <v>638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4"/>
      <c r="B131" s="238"/>
      <c r="C131" s="237"/>
      <c r="D131" s="238"/>
      <c r="E131" s="224" t="s">
        <v>214</v>
      </c>
      <c r="F131" s="225"/>
      <c r="G131" s="222" t="s">
        <v>639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4"/>
      <c r="B132" s="238"/>
      <c r="C132" s="237"/>
      <c r="D132" s="238"/>
      <c r="E132" s="235" t="s">
        <v>187</v>
      </c>
      <c r="F132" s="298"/>
      <c r="G132" s="267" t="s">
        <v>196</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182</v>
      </c>
      <c r="AR132" s="253"/>
      <c r="AS132" s="253"/>
      <c r="AT132" s="254"/>
      <c r="AU132" s="264" t="s">
        <v>198</v>
      </c>
      <c r="AV132" s="264"/>
      <c r="AW132" s="264"/>
      <c r="AX132" s="265"/>
      <c r="AY132">
        <f>COUNTA($G$134)</f>
        <v>1</v>
      </c>
    </row>
    <row r="133" spans="1:51" ht="18.75" customHeight="1" x14ac:dyDescent="0.15">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628</v>
      </c>
      <c r="AR133" s="256"/>
      <c r="AS133" s="164" t="s">
        <v>183</v>
      </c>
      <c r="AT133" s="187"/>
      <c r="AU133" s="163">
        <v>3</v>
      </c>
      <c r="AV133" s="163"/>
      <c r="AW133" s="164" t="s">
        <v>175</v>
      </c>
      <c r="AX133" s="165"/>
      <c r="AY133">
        <f>$AY$132</f>
        <v>1</v>
      </c>
    </row>
    <row r="134" spans="1:51" ht="39.75" customHeight="1" x14ac:dyDescent="0.15">
      <c r="A134" s="984"/>
      <c r="B134" s="238"/>
      <c r="C134" s="237"/>
      <c r="D134" s="238"/>
      <c r="E134" s="237"/>
      <c r="F134" s="299"/>
      <c r="G134" s="217" t="s">
        <v>714</v>
      </c>
      <c r="H134" s="176"/>
      <c r="I134" s="176"/>
      <c r="J134" s="176"/>
      <c r="K134" s="176"/>
      <c r="L134" s="176"/>
      <c r="M134" s="176"/>
      <c r="N134" s="176"/>
      <c r="O134" s="176"/>
      <c r="P134" s="176"/>
      <c r="Q134" s="176"/>
      <c r="R134" s="176"/>
      <c r="S134" s="176"/>
      <c r="T134" s="176"/>
      <c r="U134" s="176"/>
      <c r="V134" s="176"/>
      <c r="W134" s="176"/>
      <c r="X134" s="218"/>
      <c r="Y134" s="157" t="s">
        <v>197</v>
      </c>
      <c r="Z134" s="158"/>
      <c r="AA134" s="159"/>
      <c r="AB134" s="266" t="s">
        <v>640</v>
      </c>
      <c r="AC134" s="209"/>
      <c r="AD134" s="209"/>
      <c r="AE134" s="251">
        <v>1610000</v>
      </c>
      <c r="AF134" s="152"/>
      <c r="AG134" s="152"/>
      <c r="AH134" s="152"/>
      <c r="AI134" s="251">
        <v>1630000</v>
      </c>
      <c r="AJ134" s="152"/>
      <c r="AK134" s="152"/>
      <c r="AL134" s="152"/>
      <c r="AM134" s="251">
        <v>1660000</v>
      </c>
      <c r="AN134" s="152"/>
      <c r="AO134" s="152"/>
      <c r="AP134" s="152"/>
      <c r="AQ134" s="251" t="s">
        <v>628</v>
      </c>
      <c r="AR134" s="152"/>
      <c r="AS134" s="152"/>
      <c r="AT134" s="152"/>
      <c r="AU134" s="251" t="s">
        <v>628</v>
      </c>
      <c r="AV134" s="152"/>
      <c r="AW134" s="152"/>
      <c r="AX134" s="193"/>
      <c r="AY134">
        <f t="shared" ref="AY134:AY135" si="13">$AY$132</f>
        <v>1</v>
      </c>
    </row>
    <row r="135" spans="1:51" ht="39.75" customHeight="1" x14ac:dyDescent="0.15">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v>1600000</v>
      </c>
      <c r="AF135" s="152"/>
      <c r="AG135" s="152"/>
      <c r="AH135" s="152"/>
      <c r="AI135" s="251">
        <v>1630000</v>
      </c>
      <c r="AJ135" s="152"/>
      <c r="AK135" s="152"/>
      <c r="AL135" s="152"/>
      <c r="AM135" s="251">
        <v>1660000</v>
      </c>
      <c r="AN135" s="152"/>
      <c r="AO135" s="152"/>
      <c r="AP135" s="152"/>
      <c r="AQ135" s="251" t="s">
        <v>628</v>
      </c>
      <c r="AR135" s="152"/>
      <c r="AS135" s="152"/>
      <c r="AT135" s="152"/>
      <c r="AU135" s="251">
        <v>1690000</v>
      </c>
      <c r="AV135" s="152"/>
      <c r="AW135" s="152"/>
      <c r="AX135" s="193"/>
      <c r="AY135">
        <f t="shared" si="13"/>
        <v>1</v>
      </c>
    </row>
    <row r="136" spans="1:51" ht="18.75" hidden="1" customHeight="1" x14ac:dyDescent="0.15">
      <c r="A136" s="984"/>
      <c r="B136" s="238"/>
      <c r="C136" s="237"/>
      <c r="D136" s="238"/>
      <c r="E136" s="237"/>
      <c r="F136" s="299"/>
      <c r="G136" s="267" t="s">
        <v>196</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182</v>
      </c>
      <c r="AR136" s="253"/>
      <c r="AS136" s="253"/>
      <c r="AT136" s="254"/>
      <c r="AU136" s="264" t="s">
        <v>198</v>
      </c>
      <c r="AV136" s="264"/>
      <c r="AW136" s="264"/>
      <c r="AX136" s="265"/>
      <c r="AY136">
        <f>COUNTA($G$138)</f>
        <v>0</v>
      </c>
    </row>
    <row r="137" spans="1:51" ht="18.75" hidden="1" customHeight="1" x14ac:dyDescent="0.15">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183</v>
      </c>
      <c r="AT137" s="187"/>
      <c r="AU137" s="163"/>
      <c r="AV137" s="163"/>
      <c r="AW137" s="164" t="s">
        <v>175</v>
      </c>
      <c r="AX137" s="165"/>
      <c r="AY137">
        <f>$AY$136</f>
        <v>0</v>
      </c>
    </row>
    <row r="138" spans="1:51" ht="39.75" hidden="1" customHeight="1" x14ac:dyDescent="0.15">
      <c r="A138" s="98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197</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4"/>
      <c r="B140" s="238"/>
      <c r="C140" s="237"/>
      <c r="D140" s="238"/>
      <c r="E140" s="237"/>
      <c r="F140" s="299"/>
      <c r="G140" s="267" t="s">
        <v>196</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182</v>
      </c>
      <c r="AR140" s="253"/>
      <c r="AS140" s="253"/>
      <c r="AT140" s="254"/>
      <c r="AU140" s="264" t="s">
        <v>198</v>
      </c>
      <c r="AV140" s="264"/>
      <c r="AW140" s="264"/>
      <c r="AX140" s="265"/>
      <c r="AY140">
        <f>COUNTA($G$142)</f>
        <v>0</v>
      </c>
    </row>
    <row r="141" spans="1:51" ht="18.75" hidden="1" customHeight="1" x14ac:dyDescent="0.15">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183</v>
      </c>
      <c r="AT141" s="187"/>
      <c r="AU141" s="163"/>
      <c r="AV141" s="163"/>
      <c r="AW141" s="164" t="s">
        <v>175</v>
      </c>
      <c r="AX141" s="165"/>
      <c r="AY141">
        <f>$AY$140</f>
        <v>0</v>
      </c>
    </row>
    <row r="142" spans="1:51" ht="39.75" hidden="1" customHeight="1" x14ac:dyDescent="0.15">
      <c r="A142" s="98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197</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4"/>
      <c r="B144" s="238"/>
      <c r="C144" s="237"/>
      <c r="D144" s="238"/>
      <c r="E144" s="237"/>
      <c r="F144" s="299"/>
      <c r="G144" s="267" t="s">
        <v>196</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182</v>
      </c>
      <c r="AR144" s="253"/>
      <c r="AS144" s="253"/>
      <c r="AT144" s="254"/>
      <c r="AU144" s="264" t="s">
        <v>198</v>
      </c>
      <c r="AV144" s="264"/>
      <c r="AW144" s="264"/>
      <c r="AX144" s="265"/>
      <c r="AY144">
        <f>COUNTA($G$146)</f>
        <v>0</v>
      </c>
    </row>
    <row r="145" spans="1:51" ht="18.75" hidden="1" customHeight="1" x14ac:dyDescent="0.15">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183</v>
      </c>
      <c r="AT145" s="187"/>
      <c r="AU145" s="163"/>
      <c r="AV145" s="163"/>
      <c r="AW145" s="164" t="s">
        <v>175</v>
      </c>
      <c r="AX145" s="165"/>
      <c r="AY145">
        <f>$AY$144</f>
        <v>0</v>
      </c>
    </row>
    <row r="146" spans="1:51" ht="39.75" hidden="1" customHeight="1" x14ac:dyDescent="0.15">
      <c r="A146" s="98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197</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4"/>
      <c r="B148" s="238"/>
      <c r="C148" s="237"/>
      <c r="D148" s="238"/>
      <c r="E148" s="237"/>
      <c r="F148" s="299"/>
      <c r="G148" s="267" t="s">
        <v>196</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182</v>
      </c>
      <c r="AR148" s="253"/>
      <c r="AS148" s="253"/>
      <c r="AT148" s="254"/>
      <c r="AU148" s="264" t="s">
        <v>198</v>
      </c>
      <c r="AV148" s="264"/>
      <c r="AW148" s="264"/>
      <c r="AX148" s="265"/>
      <c r="AY148">
        <f>COUNTA($G$150)</f>
        <v>0</v>
      </c>
    </row>
    <row r="149" spans="1:51" ht="18.75" hidden="1" customHeight="1" x14ac:dyDescent="0.15">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183</v>
      </c>
      <c r="AT149" s="187"/>
      <c r="AU149" s="163"/>
      <c r="AV149" s="163"/>
      <c r="AW149" s="164" t="s">
        <v>175</v>
      </c>
      <c r="AX149" s="165"/>
      <c r="AY149">
        <f>$AY$148</f>
        <v>0</v>
      </c>
    </row>
    <row r="150" spans="1:51" ht="39.75" hidden="1" customHeight="1" x14ac:dyDescent="0.15">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197</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4"/>
      <c r="B152" s="238"/>
      <c r="C152" s="237"/>
      <c r="D152" s="238"/>
      <c r="E152" s="237"/>
      <c r="F152" s="299"/>
      <c r="G152" s="257" t="s">
        <v>199</v>
      </c>
      <c r="H152" s="184"/>
      <c r="I152" s="184"/>
      <c r="J152" s="184"/>
      <c r="K152" s="184"/>
      <c r="L152" s="184"/>
      <c r="M152" s="184"/>
      <c r="N152" s="184"/>
      <c r="O152" s="184"/>
      <c r="P152" s="185"/>
      <c r="Q152" s="200" t="s">
        <v>251</v>
      </c>
      <c r="R152" s="184"/>
      <c r="S152" s="184"/>
      <c r="T152" s="184"/>
      <c r="U152" s="184"/>
      <c r="V152" s="184"/>
      <c r="W152" s="184"/>
      <c r="X152" s="184"/>
      <c r="Y152" s="184"/>
      <c r="Z152" s="184"/>
      <c r="AA152" s="184"/>
      <c r="AB152" s="272" t="s">
        <v>252</v>
      </c>
      <c r="AC152" s="184"/>
      <c r="AD152" s="185"/>
      <c r="AE152" s="200" t="s">
        <v>200</v>
      </c>
      <c r="AF152" s="184"/>
      <c r="AG152" s="184"/>
      <c r="AH152" s="184"/>
      <c r="AI152" s="184"/>
      <c r="AJ152" s="184"/>
      <c r="AK152" s="184"/>
      <c r="AL152" s="184"/>
      <c r="AM152" s="184"/>
      <c r="AN152" s="184"/>
      <c r="AO152" s="184"/>
      <c r="AP152" s="184"/>
      <c r="AQ152" s="184"/>
      <c r="AR152" s="184"/>
      <c r="AS152" s="184"/>
      <c r="AT152" s="184"/>
      <c r="AU152" s="184"/>
      <c r="AV152" s="184"/>
      <c r="AW152" s="184"/>
      <c r="AX152" s="579"/>
      <c r="AY152">
        <f>COUNTA($G$154)</f>
        <v>0</v>
      </c>
    </row>
    <row r="153" spans="1:51" ht="22.5" hidden="1" customHeight="1" x14ac:dyDescent="0.15">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4"/>
      <c r="B155" s="238"/>
      <c r="C155" s="237"/>
      <c r="D155" s="238"/>
      <c r="E155" s="237"/>
      <c r="F155" s="299"/>
      <c r="G155" s="219"/>
      <c r="H155" s="220"/>
      <c r="I155" s="220"/>
      <c r="J155" s="220"/>
      <c r="K155" s="220"/>
      <c r="L155" s="220"/>
      <c r="M155" s="220"/>
      <c r="N155" s="220"/>
      <c r="O155" s="220"/>
      <c r="P155" s="221"/>
      <c r="Q155" s="420"/>
      <c r="R155" s="220"/>
      <c r="S155" s="220"/>
      <c r="T155" s="220"/>
      <c r="U155" s="220"/>
      <c r="V155" s="220"/>
      <c r="W155" s="220"/>
      <c r="X155" s="220"/>
      <c r="Y155" s="220"/>
      <c r="Z155" s="220"/>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4"/>
      <c r="B156" s="238"/>
      <c r="C156" s="237"/>
      <c r="D156" s="238"/>
      <c r="E156" s="237"/>
      <c r="F156" s="299"/>
      <c r="G156" s="219"/>
      <c r="H156" s="220"/>
      <c r="I156" s="220"/>
      <c r="J156" s="220"/>
      <c r="K156" s="220"/>
      <c r="L156" s="220"/>
      <c r="M156" s="220"/>
      <c r="N156" s="220"/>
      <c r="O156" s="220"/>
      <c r="P156" s="221"/>
      <c r="Q156" s="420"/>
      <c r="R156" s="220"/>
      <c r="S156" s="220"/>
      <c r="T156" s="220"/>
      <c r="U156" s="220"/>
      <c r="V156" s="220"/>
      <c r="W156" s="220"/>
      <c r="X156" s="220"/>
      <c r="Y156" s="220"/>
      <c r="Z156" s="220"/>
      <c r="AA156" s="912"/>
      <c r="AB156" s="243"/>
      <c r="AC156" s="244"/>
      <c r="AD156" s="244"/>
      <c r="AE156" s="262" t="s">
        <v>201</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4"/>
      <c r="B157" s="238"/>
      <c r="C157" s="237"/>
      <c r="D157" s="238"/>
      <c r="E157" s="237"/>
      <c r="F157" s="299"/>
      <c r="G157" s="219"/>
      <c r="H157" s="220"/>
      <c r="I157" s="220"/>
      <c r="J157" s="220"/>
      <c r="K157" s="220"/>
      <c r="L157" s="220"/>
      <c r="M157" s="220"/>
      <c r="N157" s="220"/>
      <c r="O157" s="220"/>
      <c r="P157" s="221"/>
      <c r="Q157" s="420"/>
      <c r="R157" s="220"/>
      <c r="S157" s="220"/>
      <c r="T157" s="220"/>
      <c r="U157" s="220"/>
      <c r="V157" s="220"/>
      <c r="W157" s="220"/>
      <c r="X157" s="220"/>
      <c r="Y157" s="220"/>
      <c r="Z157" s="220"/>
      <c r="AA157" s="91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4"/>
      <c r="B159" s="238"/>
      <c r="C159" s="237"/>
      <c r="D159" s="238"/>
      <c r="E159" s="237"/>
      <c r="F159" s="299"/>
      <c r="G159" s="257" t="s">
        <v>199</v>
      </c>
      <c r="H159" s="184"/>
      <c r="I159" s="184"/>
      <c r="J159" s="184"/>
      <c r="K159" s="184"/>
      <c r="L159" s="184"/>
      <c r="M159" s="184"/>
      <c r="N159" s="184"/>
      <c r="O159" s="184"/>
      <c r="P159" s="185"/>
      <c r="Q159" s="200" t="s">
        <v>251</v>
      </c>
      <c r="R159" s="184"/>
      <c r="S159" s="184"/>
      <c r="T159" s="184"/>
      <c r="U159" s="184"/>
      <c r="V159" s="184"/>
      <c r="W159" s="184"/>
      <c r="X159" s="184"/>
      <c r="Y159" s="184"/>
      <c r="Z159" s="184"/>
      <c r="AA159" s="184"/>
      <c r="AB159" s="272" t="s">
        <v>252</v>
      </c>
      <c r="AC159" s="184"/>
      <c r="AD159" s="185"/>
      <c r="AE159" s="258" t="s">
        <v>200</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4"/>
      <c r="B162" s="238"/>
      <c r="C162" s="237"/>
      <c r="D162" s="238"/>
      <c r="E162" s="237"/>
      <c r="F162" s="299"/>
      <c r="G162" s="219"/>
      <c r="H162" s="220"/>
      <c r="I162" s="220"/>
      <c r="J162" s="220"/>
      <c r="K162" s="220"/>
      <c r="L162" s="220"/>
      <c r="M162" s="220"/>
      <c r="N162" s="220"/>
      <c r="O162" s="220"/>
      <c r="P162" s="221"/>
      <c r="Q162" s="420"/>
      <c r="R162" s="220"/>
      <c r="S162" s="220"/>
      <c r="T162" s="220"/>
      <c r="U162" s="220"/>
      <c r="V162" s="220"/>
      <c r="W162" s="220"/>
      <c r="X162" s="220"/>
      <c r="Y162" s="220"/>
      <c r="Z162" s="220"/>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4"/>
      <c r="B163" s="238"/>
      <c r="C163" s="237"/>
      <c r="D163" s="238"/>
      <c r="E163" s="237"/>
      <c r="F163" s="299"/>
      <c r="G163" s="219"/>
      <c r="H163" s="220"/>
      <c r="I163" s="220"/>
      <c r="J163" s="220"/>
      <c r="K163" s="220"/>
      <c r="L163" s="220"/>
      <c r="M163" s="220"/>
      <c r="N163" s="220"/>
      <c r="O163" s="220"/>
      <c r="P163" s="221"/>
      <c r="Q163" s="420"/>
      <c r="R163" s="220"/>
      <c r="S163" s="220"/>
      <c r="T163" s="220"/>
      <c r="U163" s="220"/>
      <c r="V163" s="220"/>
      <c r="W163" s="220"/>
      <c r="X163" s="220"/>
      <c r="Y163" s="220"/>
      <c r="Z163" s="220"/>
      <c r="AA163" s="912"/>
      <c r="AB163" s="243"/>
      <c r="AC163" s="244"/>
      <c r="AD163" s="244"/>
      <c r="AE163" s="262" t="s">
        <v>201</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4"/>
      <c r="B164" s="238"/>
      <c r="C164" s="237"/>
      <c r="D164" s="238"/>
      <c r="E164" s="237"/>
      <c r="F164" s="299"/>
      <c r="G164" s="219"/>
      <c r="H164" s="220"/>
      <c r="I164" s="220"/>
      <c r="J164" s="220"/>
      <c r="K164" s="220"/>
      <c r="L164" s="220"/>
      <c r="M164" s="220"/>
      <c r="N164" s="220"/>
      <c r="O164" s="220"/>
      <c r="P164" s="221"/>
      <c r="Q164" s="420"/>
      <c r="R164" s="220"/>
      <c r="S164" s="220"/>
      <c r="T164" s="220"/>
      <c r="U164" s="220"/>
      <c r="V164" s="220"/>
      <c r="W164" s="220"/>
      <c r="X164" s="220"/>
      <c r="Y164" s="220"/>
      <c r="Z164" s="220"/>
      <c r="AA164" s="91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4"/>
      <c r="B166" s="238"/>
      <c r="C166" s="237"/>
      <c r="D166" s="238"/>
      <c r="E166" s="237"/>
      <c r="F166" s="299"/>
      <c r="G166" s="257" t="s">
        <v>199</v>
      </c>
      <c r="H166" s="184"/>
      <c r="I166" s="184"/>
      <c r="J166" s="184"/>
      <c r="K166" s="184"/>
      <c r="L166" s="184"/>
      <c r="M166" s="184"/>
      <c r="N166" s="184"/>
      <c r="O166" s="184"/>
      <c r="P166" s="185"/>
      <c r="Q166" s="200" t="s">
        <v>251</v>
      </c>
      <c r="R166" s="184"/>
      <c r="S166" s="184"/>
      <c r="T166" s="184"/>
      <c r="U166" s="184"/>
      <c r="V166" s="184"/>
      <c r="W166" s="184"/>
      <c r="X166" s="184"/>
      <c r="Y166" s="184"/>
      <c r="Z166" s="184"/>
      <c r="AA166" s="184"/>
      <c r="AB166" s="272" t="s">
        <v>252</v>
      </c>
      <c r="AC166" s="184"/>
      <c r="AD166" s="185"/>
      <c r="AE166" s="258" t="s">
        <v>200</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4"/>
      <c r="B169" s="238"/>
      <c r="C169" s="237"/>
      <c r="D169" s="238"/>
      <c r="E169" s="237"/>
      <c r="F169" s="299"/>
      <c r="G169" s="219"/>
      <c r="H169" s="220"/>
      <c r="I169" s="220"/>
      <c r="J169" s="220"/>
      <c r="K169" s="220"/>
      <c r="L169" s="220"/>
      <c r="M169" s="220"/>
      <c r="N169" s="220"/>
      <c r="O169" s="220"/>
      <c r="P169" s="221"/>
      <c r="Q169" s="420"/>
      <c r="R169" s="220"/>
      <c r="S169" s="220"/>
      <c r="T169" s="220"/>
      <c r="U169" s="220"/>
      <c r="V169" s="220"/>
      <c r="W169" s="220"/>
      <c r="X169" s="220"/>
      <c r="Y169" s="220"/>
      <c r="Z169" s="220"/>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4"/>
      <c r="B170" s="238"/>
      <c r="C170" s="237"/>
      <c r="D170" s="238"/>
      <c r="E170" s="237"/>
      <c r="F170" s="299"/>
      <c r="G170" s="219"/>
      <c r="H170" s="220"/>
      <c r="I170" s="220"/>
      <c r="J170" s="220"/>
      <c r="K170" s="220"/>
      <c r="L170" s="220"/>
      <c r="M170" s="220"/>
      <c r="N170" s="220"/>
      <c r="O170" s="220"/>
      <c r="P170" s="221"/>
      <c r="Q170" s="420"/>
      <c r="R170" s="220"/>
      <c r="S170" s="220"/>
      <c r="T170" s="220"/>
      <c r="U170" s="220"/>
      <c r="V170" s="220"/>
      <c r="W170" s="220"/>
      <c r="X170" s="220"/>
      <c r="Y170" s="220"/>
      <c r="Z170" s="220"/>
      <c r="AA170" s="912"/>
      <c r="AB170" s="243"/>
      <c r="AC170" s="244"/>
      <c r="AD170" s="244"/>
      <c r="AE170" s="262" t="s">
        <v>201</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4"/>
      <c r="B171" s="238"/>
      <c r="C171" s="237"/>
      <c r="D171" s="238"/>
      <c r="E171" s="237"/>
      <c r="F171" s="299"/>
      <c r="G171" s="219"/>
      <c r="H171" s="220"/>
      <c r="I171" s="220"/>
      <c r="J171" s="220"/>
      <c r="K171" s="220"/>
      <c r="L171" s="220"/>
      <c r="M171" s="220"/>
      <c r="N171" s="220"/>
      <c r="O171" s="220"/>
      <c r="P171" s="221"/>
      <c r="Q171" s="420"/>
      <c r="R171" s="220"/>
      <c r="S171" s="220"/>
      <c r="T171" s="220"/>
      <c r="U171" s="220"/>
      <c r="V171" s="220"/>
      <c r="W171" s="220"/>
      <c r="X171" s="220"/>
      <c r="Y171" s="220"/>
      <c r="Z171" s="220"/>
      <c r="AA171" s="91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4"/>
      <c r="B173" s="238"/>
      <c r="C173" s="237"/>
      <c r="D173" s="238"/>
      <c r="E173" s="237"/>
      <c r="F173" s="299"/>
      <c r="G173" s="257" t="s">
        <v>199</v>
      </c>
      <c r="H173" s="184"/>
      <c r="I173" s="184"/>
      <c r="J173" s="184"/>
      <c r="K173" s="184"/>
      <c r="L173" s="184"/>
      <c r="M173" s="184"/>
      <c r="N173" s="184"/>
      <c r="O173" s="184"/>
      <c r="P173" s="185"/>
      <c r="Q173" s="200" t="s">
        <v>251</v>
      </c>
      <c r="R173" s="184"/>
      <c r="S173" s="184"/>
      <c r="T173" s="184"/>
      <c r="U173" s="184"/>
      <c r="V173" s="184"/>
      <c r="W173" s="184"/>
      <c r="X173" s="184"/>
      <c r="Y173" s="184"/>
      <c r="Z173" s="184"/>
      <c r="AA173" s="184"/>
      <c r="AB173" s="272" t="s">
        <v>252</v>
      </c>
      <c r="AC173" s="184"/>
      <c r="AD173" s="185"/>
      <c r="AE173" s="258" t="s">
        <v>200</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4"/>
      <c r="B176" s="238"/>
      <c r="C176" s="237"/>
      <c r="D176" s="238"/>
      <c r="E176" s="237"/>
      <c r="F176" s="299"/>
      <c r="G176" s="219"/>
      <c r="H176" s="220"/>
      <c r="I176" s="220"/>
      <c r="J176" s="220"/>
      <c r="K176" s="220"/>
      <c r="L176" s="220"/>
      <c r="M176" s="220"/>
      <c r="N176" s="220"/>
      <c r="O176" s="220"/>
      <c r="P176" s="221"/>
      <c r="Q176" s="420"/>
      <c r="R176" s="220"/>
      <c r="S176" s="220"/>
      <c r="T176" s="220"/>
      <c r="U176" s="220"/>
      <c r="V176" s="220"/>
      <c r="W176" s="220"/>
      <c r="X176" s="220"/>
      <c r="Y176" s="220"/>
      <c r="Z176" s="220"/>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4"/>
      <c r="B177" s="238"/>
      <c r="C177" s="237"/>
      <c r="D177" s="238"/>
      <c r="E177" s="237"/>
      <c r="F177" s="299"/>
      <c r="G177" s="219"/>
      <c r="H177" s="220"/>
      <c r="I177" s="220"/>
      <c r="J177" s="220"/>
      <c r="K177" s="220"/>
      <c r="L177" s="220"/>
      <c r="M177" s="220"/>
      <c r="N177" s="220"/>
      <c r="O177" s="220"/>
      <c r="P177" s="221"/>
      <c r="Q177" s="420"/>
      <c r="R177" s="220"/>
      <c r="S177" s="220"/>
      <c r="T177" s="220"/>
      <c r="U177" s="220"/>
      <c r="V177" s="220"/>
      <c r="W177" s="220"/>
      <c r="X177" s="220"/>
      <c r="Y177" s="220"/>
      <c r="Z177" s="220"/>
      <c r="AA177" s="912"/>
      <c r="AB177" s="243"/>
      <c r="AC177" s="244"/>
      <c r="AD177" s="244"/>
      <c r="AE177" s="262" t="s">
        <v>201</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4"/>
      <c r="B178" s="238"/>
      <c r="C178" s="237"/>
      <c r="D178" s="238"/>
      <c r="E178" s="237"/>
      <c r="F178" s="299"/>
      <c r="G178" s="219"/>
      <c r="H178" s="220"/>
      <c r="I178" s="220"/>
      <c r="J178" s="220"/>
      <c r="K178" s="220"/>
      <c r="L178" s="220"/>
      <c r="M178" s="220"/>
      <c r="N178" s="220"/>
      <c r="O178" s="220"/>
      <c r="P178" s="221"/>
      <c r="Q178" s="420"/>
      <c r="R178" s="220"/>
      <c r="S178" s="220"/>
      <c r="T178" s="220"/>
      <c r="U178" s="220"/>
      <c r="V178" s="220"/>
      <c r="W178" s="220"/>
      <c r="X178" s="220"/>
      <c r="Y178" s="220"/>
      <c r="Z178" s="220"/>
      <c r="AA178" s="91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4"/>
      <c r="B180" s="238"/>
      <c r="C180" s="237"/>
      <c r="D180" s="238"/>
      <c r="E180" s="237"/>
      <c r="F180" s="299"/>
      <c r="G180" s="257" t="s">
        <v>199</v>
      </c>
      <c r="H180" s="184"/>
      <c r="I180" s="184"/>
      <c r="J180" s="184"/>
      <c r="K180" s="184"/>
      <c r="L180" s="184"/>
      <c r="M180" s="184"/>
      <c r="N180" s="184"/>
      <c r="O180" s="184"/>
      <c r="P180" s="185"/>
      <c r="Q180" s="200" t="s">
        <v>251</v>
      </c>
      <c r="R180" s="184"/>
      <c r="S180" s="184"/>
      <c r="T180" s="184"/>
      <c r="U180" s="184"/>
      <c r="V180" s="184"/>
      <c r="W180" s="184"/>
      <c r="X180" s="184"/>
      <c r="Y180" s="184"/>
      <c r="Z180" s="184"/>
      <c r="AA180" s="184"/>
      <c r="AB180" s="272" t="s">
        <v>252</v>
      </c>
      <c r="AC180" s="184"/>
      <c r="AD180" s="185"/>
      <c r="AE180" s="258" t="s">
        <v>200</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4"/>
      <c r="B183" s="238"/>
      <c r="C183" s="237"/>
      <c r="D183" s="238"/>
      <c r="E183" s="237"/>
      <c r="F183" s="299"/>
      <c r="G183" s="219"/>
      <c r="H183" s="220"/>
      <c r="I183" s="220"/>
      <c r="J183" s="220"/>
      <c r="K183" s="220"/>
      <c r="L183" s="220"/>
      <c r="M183" s="220"/>
      <c r="N183" s="220"/>
      <c r="O183" s="220"/>
      <c r="P183" s="221"/>
      <c r="Q183" s="420"/>
      <c r="R183" s="220"/>
      <c r="S183" s="220"/>
      <c r="T183" s="220"/>
      <c r="U183" s="220"/>
      <c r="V183" s="220"/>
      <c r="W183" s="220"/>
      <c r="X183" s="220"/>
      <c r="Y183" s="220"/>
      <c r="Z183" s="220"/>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4"/>
      <c r="B184" s="238"/>
      <c r="C184" s="237"/>
      <c r="D184" s="238"/>
      <c r="E184" s="237"/>
      <c r="F184" s="299"/>
      <c r="G184" s="219"/>
      <c r="H184" s="220"/>
      <c r="I184" s="220"/>
      <c r="J184" s="220"/>
      <c r="K184" s="220"/>
      <c r="L184" s="220"/>
      <c r="M184" s="220"/>
      <c r="N184" s="220"/>
      <c r="O184" s="220"/>
      <c r="P184" s="221"/>
      <c r="Q184" s="420"/>
      <c r="R184" s="220"/>
      <c r="S184" s="220"/>
      <c r="T184" s="220"/>
      <c r="U184" s="220"/>
      <c r="V184" s="220"/>
      <c r="W184" s="220"/>
      <c r="X184" s="220"/>
      <c r="Y184" s="220"/>
      <c r="Z184" s="220"/>
      <c r="AA184" s="912"/>
      <c r="AB184" s="243"/>
      <c r="AC184" s="244"/>
      <c r="AD184" s="244"/>
      <c r="AE184" s="249" t="s">
        <v>201</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4"/>
      <c r="B185" s="238"/>
      <c r="C185" s="237"/>
      <c r="D185" s="238"/>
      <c r="E185" s="237"/>
      <c r="F185" s="299"/>
      <c r="G185" s="219"/>
      <c r="H185" s="220"/>
      <c r="I185" s="220"/>
      <c r="J185" s="220"/>
      <c r="K185" s="220"/>
      <c r="L185" s="220"/>
      <c r="M185" s="220"/>
      <c r="N185" s="220"/>
      <c r="O185" s="220"/>
      <c r="P185" s="221"/>
      <c r="Q185" s="420"/>
      <c r="R185" s="220"/>
      <c r="S185" s="220"/>
      <c r="T185" s="220"/>
      <c r="U185" s="220"/>
      <c r="V185" s="220"/>
      <c r="W185" s="220"/>
      <c r="X185" s="220"/>
      <c r="Y185" s="220"/>
      <c r="Z185" s="220"/>
      <c r="AA185" s="91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4"/>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4"/>
      <c r="B188" s="238"/>
      <c r="C188" s="237"/>
      <c r="D188" s="238"/>
      <c r="E188" s="175" t="s">
        <v>654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4"/>
      <c r="B189" s="238"/>
      <c r="C189" s="237"/>
      <c r="D189" s="238"/>
      <c r="E189" s="4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1"/>
      <c r="AY189">
        <f>$AY$187</f>
        <v>1</v>
      </c>
    </row>
    <row r="190" spans="1:51" ht="45" hidden="1" customHeight="1" x14ac:dyDescent="0.15">
      <c r="A190" s="984"/>
      <c r="B190" s="238"/>
      <c r="C190" s="237"/>
      <c r="D190" s="238"/>
      <c r="E190" s="293" t="s">
        <v>215</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4"/>
      <c r="B191" s="238"/>
      <c r="C191" s="237"/>
      <c r="D191" s="238"/>
      <c r="E191" s="224" t="s">
        <v>214</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4"/>
      <c r="B192" s="238"/>
      <c r="C192" s="237"/>
      <c r="D192" s="238"/>
      <c r="E192" s="235" t="s">
        <v>187</v>
      </c>
      <c r="F192" s="298"/>
      <c r="G192" s="267" t="s">
        <v>196</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182</v>
      </c>
      <c r="AR192" s="253"/>
      <c r="AS192" s="253"/>
      <c r="AT192" s="254"/>
      <c r="AU192" s="264" t="s">
        <v>198</v>
      </c>
      <c r="AV192" s="264"/>
      <c r="AW192" s="264"/>
      <c r="AX192" s="265"/>
      <c r="AY192">
        <f>COUNTA($G$194)</f>
        <v>0</v>
      </c>
    </row>
    <row r="193" spans="1:51" ht="18.75" hidden="1" customHeight="1" x14ac:dyDescent="0.15">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183</v>
      </c>
      <c r="AT193" s="187"/>
      <c r="AU193" s="163"/>
      <c r="AV193" s="163"/>
      <c r="AW193" s="164" t="s">
        <v>175</v>
      </c>
      <c r="AX193" s="165"/>
      <c r="AY193">
        <f>$AY$192</f>
        <v>0</v>
      </c>
    </row>
    <row r="194" spans="1:51" ht="39.75" hidden="1" customHeight="1" x14ac:dyDescent="0.15">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197</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4"/>
      <c r="B196" s="238"/>
      <c r="C196" s="237"/>
      <c r="D196" s="238"/>
      <c r="E196" s="237"/>
      <c r="F196" s="299"/>
      <c r="G196" s="267" t="s">
        <v>196</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182</v>
      </c>
      <c r="AR196" s="253"/>
      <c r="AS196" s="253"/>
      <c r="AT196" s="254"/>
      <c r="AU196" s="264" t="s">
        <v>198</v>
      </c>
      <c r="AV196" s="264"/>
      <c r="AW196" s="264"/>
      <c r="AX196" s="265"/>
      <c r="AY196">
        <f>COUNTA($G$198)</f>
        <v>0</v>
      </c>
    </row>
    <row r="197" spans="1:51" ht="18.75" hidden="1" customHeight="1" x14ac:dyDescent="0.15">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183</v>
      </c>
      <c r="AT197" s="187"/>
      <c r="AU197" s="163"/>
      <c r="AV197" s="163"/>
      <c r="AW197" s="164" t="s">
        <v>175</v>
      </c>
      <c r="AX197" s="165"/>
      <c r="AY197">
        <f>$AY$196</f>
        <v>0</v>
      </c>
    </row>
    <row r="198" spans="1:51" ht="39.75" hidden="1" customHeight="1" x14ac:dyDescent="0.15">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197</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4"/>
      <c r="B200" s="238"/>
      <c r="C200" s="237"/>
      <c r="D200" s="238"/>
      <c r="E200" s="237"/>
      <c r="F200" s="299"/>
      <c r="G200" s="267" t="s">
        <v>196</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182</v>
      </c>
      <c r="AR200" s="253"/>
      <c r="AS200" s="253"/>
      <c r="AT200" s="254"/>
      <c r="AU200" s="264" t="s">
        <v>198</v>
      </c>
      <c r="AV200" s="264"/>
      <c r="AW200" s="264"/>
      <c r="AX200" s="265"/>
      <c r="AY200">
        <f>COUNTA($G$202)</f>
        <v>0</v>
      </c>
    </row>
    <row r="201" spans="1:51" ht="18.75" hidden="1" customHeight="1" x14ac:dyDescent="0.15">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183</v>
      </c>
      <c r="AT201" s="187"/>
      <c r="AU201" s="163"/>
      <c r="AV201" s="163"/>
      <c r="AW201" s="164" t="s">
        <v>175</v>
      </c>
      <c r="AX201" s="165"/>
      <c r="AY201">
        <f>$AY$200</f>
        <v>0</v>
      </c>
    </row>
    <row r="202" spans="1:51" ht="39.75" hidden="1" customHeight="1" x14ac:dyDescent="0.15">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197</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4"/>
      <c r="B204" s="238"/>
      <c r="C204" s="237"/>
      <c r="D204" s="238"/>
      <c r="E204" s="237"/>
      <c r="F204" s="299"/>
      <c r="G204" s="267" t="s">
        <v>196</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182</v>
      </c>
      <c r="AR204" s="253"/>
      <c r="AS204" s="253"/>
      <c r="AT204" s="254"/>
      <c r="AU204" s="264" t="s">
        <v>198</v>
      </c>
      <c r="AV204" s="264"/>
      <c r="AW204" s="264"/>
      <c r="AX204" s="265"/>
      <c r="AY204">
        <f>COUNTA($G$206)</f>
        <v>0</v>
      </c>
    </row>
    <row r="205" spans="1:51" ht="18.75" hidden="1" customHeight="1" x14ac:dyDescent="0.15">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183</v>
      </c>
      <c r="AT205" s="187"/>
      <c r="AU205" s="163"/>
      <c r="AV205" s="163"/>
      <c r="AW205" s="164" t="s">
        <v>175</v>
      </c>
      <c r="AX205" s="165"/>
      <c r="AY205">
        <f>$AY$204</f>
        <v>0</v>
      </c>
    </row>
    <row r="206" spans="1:51" ht="39.75" hidden="1" customHeight="1" x14ac:dyDescent="0.15">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197</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4"/>
      <c r="B208" s="238"/>
      <c r="C208" s="237"/>
      <c r="D208" s="238"/>
      <c r="E208" s="237"/>
      <c r="F208" s="299"/>
      <c r="G208" s="267" t="s">
        <v>196</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182</v>
      </c>
      <c r="AR208" s="253"/>
      <c r="AS208" s="253"/>
      <c r="AT208" s="254"/>
      <c r="AU208" s="264" t="s">
        <v>198</v>
      </c>
      <c r="AV208" s="264"/>
      <c r="AW208" s="264"/>
      <c r="AX208" s="265"/>
      <c r="AY208">
        <f>COUNTA($G$210)</f>
        <v>0</v>
      </c>
    </row>
    <row r="209" spans="1:51" ht="18.75" hidden="1" customHeight="1" x14ac:dyDescent="0.15">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183</v>
      </c>
      <c r="AT209" s="187"/>
      <c r="AU209" s="163"/>
      <c r="AV209" s="163"/>
      <c r="AW209" s="164" t="s">
        <v>175</v>
      </c>
      <c r="AX209" s="165"/>
      <c r="AY209">
        <f>$AY$208</f>
        <v>0</v>
      </c>
    </row>
    <row r="210" spans="1:51" ht="39.75" hidden="1" customHeight="1" x14ac:dyDescent="0.15">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197</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4"/>
      <c r="B212" s="238"/>
      <c r="C212" s="237"/>
      <c r="D212" s="238"/>
      <c r="E212" s="237"/>
      <c r="F212" s="299"/>
      <c r="G212" s="257" t="s">
        <v>199</v>
      </c>
      <c r="H212" s="184"/>
      <c r="I212" s="184"/>
      <c r="J212" s="184"/>
      <c r="K212" s="184"/>
      <c r="L212" s="184"/>
      <c r="M212" s="184"/>
      <c r="N212" s="184"/>
      <c r="O212" s="184"/>
      <c r="P212" s="185"/>
      <c r="Q212" s="200" t="s">
        <v>251</v>
      </c>
      <c r="R212" s="184"/>
      <c r="S212" s="184"/>
      <c r="T212" s="184"/>
      <c r="U212" s="184"/>
      <c r="V212" s="184"/>
      <c r="W212" s="184"/>
      <c r="X212" s="184"/>
      <c r="Y212" s="184"/>
      <c r="Z212" s="184"/>
      <c r="AA212" s="184"/>
      <c r="AB212" s="272" t="s">
        <v>252</v>
      </c>
      <c r="AC212" s="184"/>
      <c r="AD212" s="185"/>
      <c r="AE212" s="200" t="s">
        <v>200</v>
      </c>
      <c r="AF212" s="184"/>
      <c r="AG212" s="184"/>
      <c r="AH212" s="184"/>
      <c r="AI212" s="184"/>
      <c r="AJ212" s="184"/>
      <c r="AK212" s="184"/>
      <c r="AL212" s="184"/>
      <c r="AM212" s="184"/>
      <c r="AN212" s="184"/>
      <c r="AO212" s="184"/>
      <c r="AP212" s="184"/>
      <c r="AQ212" s="184"/>
      <c r="AR212" s="184"/>
      <c r="AS212" s="184"/>
      <c r="AT212" s="184"/>
      <c r="AU212" s="184"/>
      <c r="AV212" s="184"/>
      <c r="AW212" s="184"/>
      <c r="AX212" s="579"/>
      <c r="AY212">
        <f>COUNTA($G$214)</f>
        <v>0</v>
      </c>
    </row>
    <row r="213" spans="1:51" ht="22.5" hidden="1" customHeight="1" x14ac:dyDescent="0.15">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4"/>
      <c r="B214" s="238"/>
      <c r="C214" s="237"/>
      <c r="D214" s="238"/>
      <c r="E214" s="237"/>
      <c r="F214" s="299"/>
      <c r="G214" s="217"/>
      <c r="H214" s="176"/>
      <c r="I214" s="176"/>
      <c r="J214" s="176"/>
      <c r="K214" s="176"/>
      <c r="L214" s="176"/>
      <c r="M214" s="176"/>
      <c r="N214" s="176"/>
      <c r="O214" s="176"/>
      <c r="P214" s="218"/>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4"/>
      <c r="B215" s="238"/>
      <c r="C215" s="237"/>
      <c r="D215" s="238"/>
      <c r="E215" s="237"/>
      <c r="F215" s="299"/>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4"/>
      <c r="B216" s="238"/>
      <c r="C216" s="237"/>
      <c r="D216" s="238"/>
      <c r="E216" s="237"/>
      <c r="F216" s="299"/>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3"/>
      <c r="AC216" s="244"/>
      <c r="AD216" s="244"/>
      <c r="AE216" s="262" t="s">
        <v>201</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4"/>
      <c r="B217" s="238"/>
      <c r="C217" s="237"/>
      <c r="D217" s="238"/>
      <c r="E217" s="237"/>
      <c r="F217" s="299"/>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4"/>
      <c r="B218" s="238"/>
      <c r="C218" s="237"/>
      <c r="D218" s="238"/>
      <c r="E218" s="237"/>
      <c r="F218" s="299"/>
      <c r="G218" s="222"/>
      <c r="H218" s="179"/>
      <c r="I218" s="179"/>
      <c r="J218" s="179"/>
      <c r="K218" s="179"/>
      <c r="L218" s="179"/>
      <c r="M218" s="179"/>
      <c r="N218" s="179"/>
      <c r="O218" s="179"/>
      <c r="P218" s="223"/>
      <c r="Q218" s="977"/>
      <c r="R218" s="978"/>
      <c r="S218" s="978"/>
      <c r="T218" s="978"/>
      <c r="U218" s="978"/>
      <c r="V218" s="978"/>
      <c r="W218" s="978"/>
      <c r="X218" s="978"/>
      <c r="Y218" s="978"/>
      <c r="Z218" s="978"/>
      <c r="AA218" s="97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4"/>
      <c r="B219" s="238"/>
      <c r="C219" s="237"/>
      <c r="D219" s="238"/>
      <c r="E219" s="237"/>
      <c r="F219" s="299"/>
      <c r="G219" s="257" t="s">
        <v>199</v>
      </c>
      <c r="H219" s="184"/>
      <c r="I219" s="184"/>
      <c r="J219" s="184"/>
      <c r="K219" s="184"/>
      <c r="L219" s="184"/>
      <c r="M219" s="184"/>
      <c r="N219" s="184"/>
      <c r="O219" s="184"/>
      <c r="P219" s="185"/>
      <c r="Q219" s="200" t="s">
        <v>251</v>
      </c>
      <c r="R219" s="184"/>
      <c r="S219" s="184"/>
      <c r="T219" s="184"/>
      <c r="U219" s="184"/>
      <c r="V219" s="184"/>
      <c r="W219" s="184"/>
      <c r="X219" s="184"/>
      <c r="Y219" s="184"/>
      <c r="Z219" s="184"/>
      <c r="AA219" s="184"/>
      <c r="AB219" s="272" t="s">
        <v>252</v>
      </c>
      <c r="AC219" s="184"/>
      <c r="AD219" s="185"/>
      <c r="AE219" s="258" t="s">
        <v>200</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4"/>
      <c r="B221" s="238"/>
      <c r="C221" s="237"/>
      <c r="D221" s="238"/>
      <c r="E221" s="237"/>
      <c r="F221" s="299"/>
      <c r="G221" s="217"/>
      <c r="H221" s="176"/>
      <c r="I221" s="176"/>
      <c r="J221" s="176"/>
      <c r="K221" s="176"/>
      <c r="L221" s="176"/>
      <c r="M221" s="176"/>
      <c r="N221" s="176"/>
      <c r="O221" s="176"/>
      <c r="P221" s="218"/>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4"/>
      <c r="B222" s="238"/>
      <c r="C222" s="237"/>
      <c r="D222" s="238"/>
      <c r="E222" s="237"/>
      <c r="F222" s="299"/>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4"/>
      <c r="B223" s="238"/>
      <c r="C223" s="237"/>
      <c r="D223" s="238"/>
      <c r="E223" s="237"/>
      <c r="F223" s="299"/>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3"/>
      <c r="AC223" s="244"/>
      <c r="AD223" s="244"/>
      <c r="AE223" s="262" t="s">
        <v>201</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4"/>
      <c r="B224" s="238"/>
      <c r="C224" s="237"/>
      <c r="D224" s="238"/>
      <c r="E224" s="237"/>
      <c r="F224" s="299"/>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4"/>
      <c r="B225" s="238"/>
      <c r="C225" s="237"/>
      <c r="D225" s="238"/>
      <c r="E225" s="237"/>
      <c r="F225" s="299"/>
      <c r="G225" s="222"/>
      <c r="H225" s="179"/>
      <c r="I225" s="179"/>
      <c r="J225" s="179"/>
      <c r="K225" s="179"/>
      <c r="L225" s="179"/>
      <c r="M225" s="179"/>
      <c r="N225" s="179"/>
      <c r="O225" s="179"/>
      <c r="P225" s="223"/>
      <c r="Q225" s="977"/>
      <c r="R225" s="978"/>
      <c r="S225" s="978"/>
      <c r="T225" s="978"/>
      <c r="U225" s="978"/>
      <c r="V225" s="978"/>
      <c r="W225" s="978"/>
      <c r="X225" s="978"/>
      <c r="Y225" s="978"/>
      <c r="Z225" s="978"/>
      <c r="AA225" s="97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4"/>
      <c r="B226" s="238"/>
      <c r="C226" s="237"/>
      <c r="D226" s="238"/>
      <c r="E226" s="237"/>
      <c r="F226" s="299"/>
      <c r="G226" s="257" t="s">
        <v>199</v>
      </c>
      <c r="H226" s="184"/>
      <c r="I226" s="184"/>
      <c r="J226" s="184"/>
      <c r="K226" s="184"/>
      <c r="L226" s="184"/>
      <c r="M226" s="184"/>
      <c r="N226" s="184"/>
      <c r="O226" s="184"/>
      <c r="P226" s="185"/>
      <c r="Q226" s="200" t="s">
        <v>251</v>
      </c>
      <c r="R226" s="184"/>
      <c r="S226" s="184"/>
      <c r="T226" s="184"/>
      <c r="U226" s="184"/>
      <c r="V226" s="184"/>
      <c r="W226" s="184"/>
      <c r="X226" s="184"/>
      <c r="Y226" s="184"/>
      <c r="Z226" s="184"/>
      <c r="AA226" s="184"/>
      <c r="AB226" s="272" t="s">
        <v>252</v>
      </c>
      <c r="AC226" s="184"/>
      <c r="AD226" s="185"/>
      <c r="AE226" s="258" t="s">
        <v>200</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4"/>
      <c r="B228" s="238"/>
      <c r="C228" s="237"/>
      <c r="D228" s="238"/>
      <c r="E228" s="237"/>
      <c r="F228" s="299"/>
      <c r="G228" s="217"/>
      <c r="H228" s="176"/>
      <c r="I228" s="176"/>
      <c r="J228" s="176"/>
      <c r="K228" s="176"/>
      <c r="L228" s="176"/>
      <c r="M228" s="176"/>
      <c r="N228" s="176"/>
      <c r="O228" s="176"/>
      <c r="P228" s="218"/>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4"/>
      <c r="B229" s="238"/>
      <c r="C229" s="237"/>
      <c r="D229" s="238"/>
      <c r="E229" s="237"/>
      <c r="F229" s="299"/>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4"/>
      <c r="B230" s="238"/>
      <c r="C230" s="237"/>
      <c r="D230" s="238"/>
      <c r="E230" s="237"/>
      <c r="F230" s="299"/>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3"/>
      <c r="AC230" s="244"/>
      <c r="AD230" s="244"/>
      <c r="AE230" s="262" t="s">
        <v>201</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4"/>
      <c r="B231" s="238"/>
      <c r="C231" s="237"/>
      <c r="D231" s="238"/>
      <c r="E231" s="237"/>
      <c r="F231" s="299"/>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4"/>
      <c r="B232" s="238"/>
      <c r="C232" s="237"/>
      <c r="D232" s="238"/>
      <c r="E232" s="237"/>
      <c r="F232" s="299"/>
      <c r="G232" s="222"/>
      <c r="H232" s="179"/>
      <c r="I232" s="179"/>
      <c r="J232" s="179"/>
      <c r="K232" s="179"/>
      <c r="L232" s="179"/>
      <c r="M232" s="179"/>
      <c r="N232" s="179"/>
      <c r="O232" s="179"/>
      <c r="P232" s="223"/>
      <c r="Q232" s="977"/>
      <c r="R232" s="978"/>
      <c r="S232" s="978"/>
      <c r="T232" s="978"/>
      <c r="U232" s="978"/>
      <c r="V232" s="978"/>
      <c r="W232" s="978"/>
      <c r="X232" s="978"/>
      <c r="Y232" s="978"/>
      <c r="Z232" s="978"/>
      <c r="AA232" s="97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4"/>
      <c r="B233" s="238"/>
      <c r="C233" s="237"/>
      <c r="D233" s="238"/>
      <c r="E233" s="237"/>
      <c r="F233" s="299"/>
      <c r="G233" s="257" t="s">
        <v>199</v>
      </c>
      <c r="H233" s="184"/>
      <c r="I233" s="184"/>
      <c r="J233" s="184"/>
      <c r="K233" s="184"/>
      <c r="L233" s="184"/>
      <c r="M233" s="184"/>
      <c r="N233" s="184"/>
      <c r="O233" s="184"/>
      <c r="P233" s="185"/>
      <c r="Q233" s="200" t="s">
        <v>251</v>
      </c>
      <c r="R233" s="184"/>
      <c r="S233" s="184"/>
      <c r="T233" s="184"/>
      <c r="U233" s="184"/>
      <c r="V233" s="184"/>
      <c r="W233" s="184"/>
      <c r="X233" s="184"/>
      <c r="Y233" s="184"/>
      <c r="Z233" s="184"/>
      <c r="AA233" s="184"/>
      <c r="AB233" s="272" t="s">
        <v>252</v>
      </c>
      <c r="AC233" s="184"/>
      <c r="AD233" s="185"/>
      <c r="AE233" s="258" t="s">
        <v>200</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4"/>
      <c r="B235" s="238"/>
      <c r="C235" s="237"/>
      <c r="D235" s="238"/>
      <c r="E235" s="237"/>
      <c r="F235" s="299"/>
      <c r="G235" s="217"/>
      <c r="H235" s="176"/>
      <c r="I235" s="176"/>
      <c r="J235" s="176"/>
      <c r="K235" s="176"/>
      <c r="L235" s="176"/>
      <c r="M235" s="176"/>
      <c r="N235" s="176"/>
      <c r="O235" s="176"/>
      <c r="P235" s="218"/>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4"/>
      <c r="B236" s="238"/>
      <c r="C236" s="237"/>
      <c r="D236" s="238"/>
      <c r="E236" s="237"/>
      <c r="F236" s="299"/>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4"/>
      <c r="B237" s="238"/>
      <c r="C237" s="237"/>
      <c r="D237" s="238"/>
      <c r="E237" s="237"/>
      <c r="F237" s="299"/>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3"/>
      <c r="AC237" s="244"/>
      <c r="AD237" s="244"/>
      <c r="AE237" s="262" t="s">
        <v>201</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4"/>
      <c r="B238" s="238"/>
      <c r="C238" s="237"/>
      <c r="D238" s="238"/>
      <c r="E238" s="237"/>
      <c r="F238" s="299"/>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4"/>
      <c r="B239" s="238"/>
      <c r="C239" s="237"/>
      <c r="D239" s="238"/>
      <c r="E239" s="237"/>
      <c r="F239" s="299"/>
      <c r="G239" s="222"/>
      <c r="H239" s="179"/>
      <c r="I239" s="179"/>
      <c r="J239" s="179"/>
      <c r="K239" s="179"/>
      <c r="L239" s="179"/>
      <c r="M239" s="179"/>
      <c r="N239" s="179"/>
      <c r="O239" s="179"/>
      <c r="P239" s="223"/>
      <c r="Q239" s="977"/>
      <c r="R239" s="978"/>
      <c r="S239" s="978"/>
      <c r="T239" s="978"/>
      <c r="U239" s="978"/>
      <c r="V239" s="978"/>
      <c r="W239" s="978"/>
      <c r="X239" s="978"/>
      <c r="Y239" s="978"/>
      <c r="Z239" s="978"/>
      <c r="AA239" s="97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4"/>
      <c r="B240" s="238"/>
      <c r="C240" s="237"/>
      <c r="D240" s="238"/>
      <c r="E240" s="237"/>
      <c r="F240" s="299"/>
      <c r="G240" s="257" t="s">
        <v>199</v>
      </c>
      <c r="H240" s="184"/>
      <c r="I240" s="184"/>
      <c r="J240" s="184"/>
      <c r="K240" s="184"/>
      <c r="L240" s="184"/>
      <c r="M240" s="184"/>
      <c r="N240" s="184"/>
      <c r="O240" s="184"/>
      <c r="P240" s="185"/>
      <c r="Q240" s="200" t="s">
        <v>251</v>
      </c>
      <c r="R240" s="184"/>
      <c r="S240" s="184"/>
      <c r="T240" s="184"/>
      <c r="U240" s="184"/>
      <c r="V240" s="184"/>
      <c r="W240" s="184"/>
      <c r="X240" s="184"/>
      <c r="Y240" s="184"/>
      <c r="Z240" s="184"/>
      <c r="AA240" s="184"/>
      <c r="AB240" s="272" t="s">
        <v>252</v>
      </c>
      <c r="AC240" s="184"/>
      <c r="AD240" s="185"/>
      <c r="AE240" s="258" t="s">
        <v>200</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4"/>
      <c r="B242" s="238"/>
      <c r="C242" s="237"/>
      <c r="D242" s="238"/>
      <c r="E242" s="237"/>
      <c r="F242" s="299"/>
      <c r="G242" s="217"/>
      <c r="H242" s="176"/>
      <c r="I242" s="176"/>
      <c r="J242" s="176"/>
      <c r="K242" s="176"/>
      <c r="L242" s="176"/>
      <c r="M242" s="176"/>
      <c r="N242" s="176"/>
      <c r="O242" s="176"/>
      <c r="P242" s="218"/>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4"/>
      <c r="B243" s="238"/>
      <c r="C243" s="237"/>
      <c r="D243" s="238"/>
      <c r="E243" s="237"/>
      <c r="F243" s="299"/>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4"/>
      <c r="B244" s="238"/>
      <c r="C244" s="237"/>
      <c r="D244" s="238"/>
      <c r="E244" s="237"/>
      <c r="F244" s="299"/>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3"/>
      <c r="AC244" s="244"/>
      <c r="AD244" s="244"/>
      <c r="AE244" s="249" t="s">
        <v>201</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4"/>
      <c r="B245" s="238"/>
      <c r="C245" s="237"/>
      <c r="D245" s="238"/>
      <c r="E245" s="237"/>
      <c r="F245" s="299"/>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4"/>
      <c r="B246" s="238"/>
      <c r="C246" s="237"/>
      <c r="D246" s="238"/>
      <c r="E246" s="300"/>
      <c r="F246" s="301"/>
      <c r="G246" s="222"/>
      <c r="H246" s="179"/>
      <c r="I246" s="179"/>
      <c r="J246" s="179"/>
      <c r="K246" s="179"/>
      <c r="L246" s="179"/>
      <c r="M246" s="179"/>
      <c r="N246" s="179"/>
      <c r="O246" s="179"/>
      <c r="P246" s="223"/>
      <c r="Q246" s="977"/>
      <c r="R246" s="978"/>
      <c r="S246" s="978"/>
      <c r="T246" s="978"/>
      <c r="U246" s="978"/>
      <c r="V246" s="978"/>
      <c r="W246" s="978"/>
      <c r="X246" s="978"/>
      <c r="Y246" s="978"/>
      <c r="Z246" s="978"/>
      <c r="AA246" s="97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4"/>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4"/>
      <c r="B249" s="238"/>
      <c r="C249" s="237"/>
      <c r="D249" s="238"/>
      <c r="E249" s="4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1"/>
      <c r="AY249">
        <f>$AY$247</f>
        <v>0</v>
      </c>
    </row>
    <row r="250" spans="1:51" ht="45" hidden="1" customHeight="1" x14ac:dyDescent="0.15">
      <c r="A250" s="984"/>
      <c r="B250" s="238"/>
      <c r="C250" s="237"/>
      <c r="D250" s="238"/>
      <c r="E250" s="293" t="s">
        <v>215</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4"/>
      <c r="B251" s="238"/>
      <c r="C251" s="237"/>
      <c r="D251" s="238"/>
      <c r="E251" s="224" t="s">
        <v>214</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4"/>
      <c r="B252" s="238"/>
      <c r="C252" s="237"/>
      <c r="D252" s="238"/>
      <c r="E252" s="235" t="s">
        <v>187</v>
      </c>
      <c r="F252" s="298"/>
      <c r="G252" s="267" t="s">
        <v>196</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182</v>
      </c>
      <c r="AR252" s="253"/>
      <c r="AS252" s="253"/>
      <c r="AT252" s="254"/>
      <c r="AU252" s="264" t="s">
        <v>198</v>
      </c>
      <c r="AV252" s="264"/>
      <c r="AW252" s="264"/>
      <c r="AX252" s="265"/>
      <c r="AY252">
        <f>COUNTA($G$254)</f>
        <v>0</v>
      </c>
    </row>
    <row r="253" spans="1:51" ht="18.75" hidden="1" customHeight="1" x14ac:dyDescent="0.15">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183</v>
      </c>
      <c r="AT253" s="187"/>
      <c r="AU253" s="163"/>
      <c r="AV253" s="163"/>
      <c r="AW253" s="164" t="s">
        <v>175</v>
      </c>
      <c r="AX253" s="165"/>
      <c r="AY253">
        <f>$AY$252</f>
        <v>0</v>
      </c>
    </row>
    <row r="254" spans="1:51" ht="39.75" hidden="1" customHeight="1" x14ac:dyDescent="0.15">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197</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4"/>
      <c r="B256" s="238"/>
      <c r="C256" s="237"/>
      <c r="D256" s="238"/>
      <c r="E256" s="237"/>
      <c r="F256" s="299"/>
      <c r="G256" s="267" t="s">
        <v>196</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182</v>
      </c>
      <c r="AR256" s="253"/>
      <c r="AS256" s="253"/>
      <c r="AT256" s="254"/>
      <c r="AU256" s="264" t="s">
        <v>198</v>
      </c>
      <c r="AV256" s="264"/>
      <c r="AW256" s="264"/>
      <c r="AX256" s="265"/>
      <c r="AY256">
        <f>COUNTA($G$258)</f>
        <v>0</v>
      </c>
    </row>
    <row r="257" spans="1:51" ht="18.75" hidden="1" customHeight="1" x14ac:dyDescent="0.15">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183</v>
      </c>
      <c r="AT257" s="187"/>
      <c r="AU257" s="163"/>
      <c r="AV257" s="163"/>
      <c r="AW257" s="164" t="s">
        <v>175</v>
      </c>
      <c r="AX257" s="165"/>
      <c r="AY257">
        <f>$AY$256</f>
        <v>0</v>
      </c>
    </row>
    <row r="258" spans="1:51" ht="39.75" hidden="1" customHeight="1" x14ac:dyDescent="0.15">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197</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4"/>
      <c r="B260" s="238"/>
      <c r="C260" s="237"/>
      <c r="D260" s="238"/>
      <c r="E260" s="237"/>
      <c r="F260" s="299"/>
      <c r="G260" s="267" t="s">
        <v>196</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182</v>
      </c>
      <c r="AR260" s="253"/>
      <c r="AS260" s="253"/>
      <c r="AT260" s="254"/>
      <c r="AU260" s="264" t="s">
        <v>198</v>
      </c>
      <c r="AV260" s="264"/>
      <c r="AW260" s="264"/>
      <c r="AX260" s="265"/>
      <c r="AY260">
        <f>COUNTA($G$262)</f>
        <v>0</v>
      </c>
    </row>
    <row r="261" spans="1:51" ht="18.75" hidden="1" customHeight="1" x14ac:dyDescent="0.15">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183</v>
      </c>
      <c r="AT261" s="187"/>
      <c r="AU261" s="163"/>
      <c r="AV261" s="163"/>
      <c r="AW261" s="164" t="s">
        <v>175</v>
      </c>
      <c r="AX261" s="165"/>
      <c r="AY261">
        <f>$AY$260</f>
        <v>0</v>
      </c>
    </row>
    <row r="262" spans="1:51" ht="39.75" hidden="1" customHeight="1" x14ac:dyDescent="0.15">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197</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4"/>
      <c r="B264" s="238"/>
      <c r="C264" s="237"/>
      <c r="D264" s="238"/>
      <c r="E264" s="237"/>
      <c r="F264" s="299"/>
      <c r="G264" s="257" t="s">
        <v>196</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182</v>
      </c>
      <c r="AR264" s="184"/>
      <c r="AS264" s="184"/>
      <c r="AT264" s="185"/>
      <c r="AU264" s="161" t="s">
        <v>198</v>
      </c>
      <c r="AV264" s="161"/>
      <c r="AW264" s="161"/>
      <c r="AX264" s="162"/>
      <c r="AY264">
        <f>COUNTA($G$266)</f>
        <v>0</v>
      </c>
    </row>
    <row r="265" spans="1:51" ht="18.75" hidden="1" customHeight="1" x14ac:dyDescent="0.15">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183</v>
      </c>
      <c r="AT265" s="187"/>
      <c r="AU265" s="163"/>
      <c r="AV265" s="163"/>
      <c r="AW265" s="164" t="s">
        <v>175</v>
      </c>
      <c r="AX265" s="165"/>
      <c r="AY265">
        <f>$AY$264</f>
        <v>0</v>
      </c>
    </row>
    <row r="266" spans="1:51" ht="39.75" hidden="1" customHeight="1" x14ac:dyDescent="0.15">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197</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4"/>
      <c r="B268" s="238"/>
      <c r="C268" s="237"/>
      <c r="D268" s="238"/>
      <c r="E268" s="237"/>
      <c r="F268" s="299"/>
      <c r="G268" s="267" t="s">
        <v>196</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182</v>
      </c>
      <c r="AR268" s="253"/>
      <c r="AS268" s="253"/>
      <c r="AT268" s="254"/>
      <c r="AU268" s="264" t="s">
        <v>198</v>
      </c>
      <c r="AV268" s="264"/>
      <c r="AW268" s="264"/>
      <c r="AX268" s="265"/>
      <c r="AY268">
        <f>COUNTA($G$270)</f>
        <v>0</v>
      </c>
    </row>
    <row r="269" spans="1:51" ht="18.75" hidden="1" customHeight="1" x14ac:dyDescent="0.15">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183</v>
      </c>
      <c r="AT269" s="187"/>
      <c r="AU269" s="163"/>
      <c r="AV269" s="163"/>
      <c r="AW269" s="164" t="s">
        <v>175</v>
      </c>
      <c r="AX269" s="165"/>
      <c r="AY269">
        <f>$AY$268</f>
        <v>0</v>
      </c>
    </row>
    <row r="270" spans="1:51" ht="39.75" hidden="1" customHeight="1" x14ac:dyDescent="0.15">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197</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4"/>
      <c r="B272" s="238"/>
      <c r="C272" s="237"/>
      <c r="D272" s="238"/>
      <c r="E272" s="237"/>
      <c r="F272" s="299"/>
      <c r="G272" s="257" t="s">
        <v>199</v>
      </c>
      <c r="H272" s="184"/>
      <c r="I272" s="184"/>
      <c r="J272" s="184"/>
      <c r="K272" s="184"/>
      <c r="L272" s="184"/>
      <c r="M272" s="184"/>
      <c r="N272" s="184"/>
      <c r="O272" s="184"/>
      <c r="P272" s="185"/>
      <c r="Q272" s="200" t="s">
        <v>251</v>
      </c>
      <c r="R272" s="184"/>
      <c r="S272" s="184"/>
      <c r="T272" s="184"/>
      <c r="U272" s="184"/>
      <c r="V272" s="184"/>
      <c r="W272" s="184"/>
      <c r="X272" s="184"/>
      <c r="Y272" s="184"/>
      <c r="Z272" s="184"/>
      <c r="AA272" s="184"/>
      <c r="AB272" s="272" t="s">
        <v>252</v>
      </c>
      <c r="AC272" s="184"/>
      <c r="AD272" s="185"/>
      <c r="AE272" s="200" t="s">
        <v>200</v>
      </c>
      <c r="AF272" s="184"/>
      <c r="AG272" s="184"/>
      <c r="AH272" s="184"/>
      <c r="AI272" s="184"/>
      <c r="AJ272" s="184"/>
      <c r="AK272" s="184"/>
      <c r="AL272" s="184"/>
      <c r="AM272" s="184"/>
      <c r="AN272" s="184"/>
      <c r="AO272" s="184"/>
      <c r="AP272" s="184"/>
      <c r="AQ272" s="184"/>
      <c r="AR272" s="184"/>
      <c r="AS272" s="184"/>
      <c r="AT272" s="184"/>
      <c r="AU272" s="184"/>
      <c r="AV272" s="184"/>
      <c r="AW272" s="184"/>
      <c r="AX272" s="579"/>
      <c r="AY272">
        <f>COUNTA($G$274)</f>
        <v>0</v>
      </c>
    </row>
    <row r="273" spans="1:51" ht="22.5" hidden="1" customHeight="1" x14ac:dyDescent="0.15">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4"/>
      <c r="B274" s="238"/>
      <c r="C274" s="237"/>
      <c r="D274" s="238"/>
      <c r="E274" s="237"/>
      <c r="F274" s="299"/>
      <c r="G274" s="217"/>
      <c r="H274" s="176"/>
      <c r="I274" s="176"/>
      <c r="J274" s="176"/>
      <c r="K274" s="176"/>
      <c r="L274" s="176"/>
      <c r="M274" s="176"/>
      <c r="N274" s="176"/>
      <c r="O274" s="176"/>
      <c r="P274" s="218"/>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4"/>
      <c r="B275" s="238"/>
      <c r="C275" s="237"/>
      <c r="D275" s="238"/>
      <c r="E275" s="237"/>
      <c r="F275" s="299"/>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4"/>
      <c r="B276" s="238"/>
      <c r="C276" s="237"/>
      <c r="D276" s="238"/>
      <c r="E276" s="237"/>
      <c r="F276" s="299"/>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3"/>
      <c r="AC276" s="244"/>
      <c r="AD276" s="244"/>
      <c r="AE276" s="262" t="s">
        <v>201</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4"/>
      <c r="B277" s="238"/>
      <c r="C277" s="237"/>
      <c r="D277" s="238"/>
      <c r="E277" s="237"/>
      <c r="F277" s="299"/>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4"/>
      <c r="B278" s="238"/>
      <c r="C278" s="237"/>
      <c r="D278" s="238"/>
      <c r="E278" s="237"/>
      <c r="F278" s="299"/>
      <c r="G278" s="222"/>
      <c r="H278" s="179"/>
      <c r="I278" s="179"/>
      <c r="J278" s="179"/>
      <c r="K278" s="179"/>
      <c r="L278" s="179"/>
      <c r="M278" s="179"/>
      <c r="N278" s="179"/>
      <c r="O278" s="179"/>
      <c r="P278" s="223"/>
      <c r="Q278" s="977"/>
      <c r="R278" s="978"/>
      <c r="S278" s="978"/>
      <c r="T278" s="978"/>
      <c r="U278" s="978"/>
      <c r="V278" s="978"/>
      <c r="W278" s="978"/>
      <c r="X278" s="978"/>
      <c r="Y278" s="978"/>
      <c r="Z278" s="978"/>
      <c r="AA278" s="97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4"/>
      <c r="B279" s="238"/>
      <c r="C279" s="237"/>
      <c r="D279" s="238"/>
      <c r="E279" s="237"/>
      <c r="F279" s="299"/>
      <c r="G279" s="257" t="s">
        <v>199</v>
      </c>
      <c r="H279" s="184"/>
      <c r="I279" s="184"/>
      <c r="J279" s="184"/>
      <c r="K279" s="184"/>
      <c r="L279" s="184"/>
      <c r="M279" s="184"/>
      <c r="N279" s="184"/>
      <c r="O279" s="184"/>
      <c r="P279" s="185"/>
      <c r="Q279" s="200" t="s">
        <v>251</v>
      </c>
      <c r="R279" s="184"/>
      <c r="S279" s="184"/>
      <c r="T279" s="184"/>
      <c r="U279" s="184"/>
      <c r="V279" s="184"/>
      <c r="W279" s="184"/>
      <c r="X279" s="184"/>
      <c r="Y279" s="184"/>
      <c r="Z279" s="184"/>
      <c r="AA279" s="184"/>
      <c r="AB279" s="272" t="s">
        <v>252</v>
      </c>
      <c r="AC279" s="184"/>
      <c r="AD279" s="185"/>
      <c r="AE279" s="258" t="s">
        <v>200</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4"/>
      <c r="B281" s="238"/>
      <c r="C281" s="237"/>
      <c r="D281" s="238"/>
      <c r="E281" s="237"/>
      <c r="F281" s="299"/>
      <c r="G281" s="217"/>
      <c r="H281" s="176"/>
      <c r="I281" s="176"/>
      <c r="J281" s="176"/>
      <c r="K281" s="176"/>
      <c r="L281" s="176"/>
      <c r="M281" s="176"/>
      <c r="N281" s="176"/>
      <c r="O281" s="176"/>
      <c r="P281" s="218"/>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4"/>
      <c r="B282" s="238"/>
      <c r="C282" s="237"/>
      <c r="D282" s="238"/>
      <c r="E282" s="237"/>
      <c r="F282" s="299"/>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4"/>
      <c r="B283" s="238"/>
      <c r="C283" s="237"/>
      <c r="D283" s="238"/>
      <c r="E283" s="237"/>
      <c r="F283" s="299"/>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3"/>
      <c r="AC283" s="244"/>
      <c r="AD283" s="244"/>
      <c r="AE283" s="262" t="s">
        <v>201</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4"/>
      <c r="B284" s="238"/>
      <c r="C284" s="237"/>
      <c r="D284" s="238"/>
      <c r="E284" s="237"/>
      <c r="F284" s="299"/>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4"/>
      <c r="B285" s="238"/>
      <c r="C285" s="237"/>
      <c r="D285" s="238"/>
      <c r="E285" s="237"/>
      <c r="F285" s="299"/>
      <c r="G285" s="222"/>
      <c r="H285" s="179"/>
      <c r="I285" s="179"/>
      <c r="J285" s="179"/>
      <c r="K285" s="179"/>
      <c r="L285" s="179"/>
      <c r="M285" s="179"/>
      <c r="N285" s="179"/>
      <c r="O285" s="179"/>
      <c r="P285" s="223"/>
      <c r="Q285" s="977"/>
      <c r="R285" s="978"/>
      <c r="S285" s="978"/>
      <c r="T285" s="978"/>
      <c r="U285" s="978"/>
      <c r="V285" s="978"/>
      <c r="W285" s="978"/>
      <c r="X285" s="978"/>
      <c r="Y285" s="978"/>
      <c r="Z285" s="978"/>
      <c r="AA285" s="97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4"/>
      <c r="B286" s="238"/>
      <c r="C286" s="237"/>
      <c r="D286" s="238"/>
      <c r="E286" s="237"/>
      <c r="F286" s="299"/>
      <c r="G286" s="257" t="s">
        <v>199</v>
      </c>
      <c r="H286" s="184"/>
      <c r="I286" s="184"/>
      <c r="J286" s="184"/>
      <c r="K286" s="184"/>
      <c r="L286" s="184"/>
      <c r="M286" s="184"/>
      <c r="N286" s="184"/>
      <c r="O286" s="184"/>
      <c r="P286" s="185"/>
      <c r="Q286" s="200" t="s">
        <v>251</v>
      </c>
      <c r="R286" s="184"/>
      <c r="S286" s="184"/>
      <c r="T286" s="184"/>
      <c r="U286" s="184"/>
      <c r="V286" s="184"/>
      <c r="W286" s="184"/>
      <c r="X286" s="184"/>
      <c r="Y286" s="184"/>
      <c r="Z286" s="184"/>
      <c r="AA286" s="184"/>
      <c r="AB286" s="272" t="s">
        <v>252</v>
      </c>
      <c r="AC286" s="184"/>
      <c r="AD286" s="185"/>
      <c r="AE286" s="258" t="s">
        <v>200</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4"/>
      <c r="B288" s="238"/>
      <c r="C288" s="237"/>
      <c r="D288" s="238"/>
      <c r="E288" s="237"/>
      <c r="F288" s="299"/>
      <c r="G288" s="217"/>
      <c r="H288" s="176"/>
      <c r="I288" s="176"/>
      <c r="J288" s="176"/>
      <c r="K288" s="176"/>
      <c r="L288" s="176"/>
      <c r="M288" s="176"/>
      <c r="N288" s="176"/>
      <c r="O288" s="176"/>
      <c r="P288" s="218"/>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4"/>
      <c r="B289" s="238"/>
      <c r="C289" s="237"/>
      <c r="D289" s="238"/>
      <c r="E289" s="237"/>
      <c r="F289" s="299"/>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4"/>
      <c r="B290" s="238"/>
      <c r="C290" s="237"/>
      <c r="D290" s="238"/>
      <c r="E290" s="237"/>
      <c r="F290" s="299"/>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3"/>
      <c r="AC290" s="244"/>
      <c r="AD290" s="244"/>
      <c r="AE290" s="262" t="s">
        <v>201</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4"/>
      <c r="B291" s="238"/>
      <c r="C291" s="237"/>
      <c r="D291" s="238"/>
      <c r="E291" s="237"/>
      <c r="F291" s="299"/>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4"/>
      <c r="B292" s="238"/>
      <c r="C292" s="237"/>
      <c r="D292" s="238"/>
      <c r="E292" s="237"/>
      <c r="F292" s="299"/>
      <c r="G292" s="222"/>
      <c r="H292" s="179"/>
      <c r="I292" s="179"/>
      <c r="J292" s="179"/>
      <c r="K292" s="179"/>
      <c r="L292" s="179"/>
      <c r="M292" s="179"/>
      <c r="N292" s="179"/>
      <c r="O292" s="179"/>
      <c r="P292" s="223"/>
      <c r="Q292" s="977"/>
      <c r="R292" s="978"/>
      <c r="S292" s="978"/>
      <c r="T292" s="978"/>
      <c r="U292" s="978"/>
      <c r="V292" s="978"/>
      <c r="W292" s="978"/>
      <c r="X292" s="978"/>
      <c r="Y292" s="978"/>
      <c r="Z292" s="978"/>
      <c r="AA292" s="97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4"/>
      <c r="B293" s="238"/>
      <c r="C293" s="237"/>
      <c r="D293" s="238"/>
      <c r="E293" s="237"/>
      <c r="F293" s="299"/>
      <c r="G293" s="257" t="s">
        <v>199</v>
      </c>
      <c r="H293" s="184"/>
      <c r="I293" s="184"/>
      <c r="J293" s="184"/>
      <c r="K293" s="184"/>
      <c r="L293" s="184"/>
      <c r="M293" s="184"/>
      <c r="N293" s="184"/>
      <c r="O293" s="184"/>
      <c r="P293" s="185"/>
      <c r="Q293" s="200" t="s">
        <v>251</v>
      </c>
      <c r="R293" s="184"/>
      <c r="S293" s="184"/>
      <c r="T293" s="184"/>
      <c r="U293" s="184"/>
      <c r="V293" s="184"/>
      <c r="W293" s="184"/>
      <c r="X293" s="184"/>
      <c r="Y293" s="184"/>
      <c r="Z293" s="184"/>
      <c r="AA293" s="184"/>
      <c r="AB293" s="272" t="s">
        <v>252</v>
      </c>
      <c r="AC293" s="184"/>
      <c r="AD293" s="185"/>
      <c r="AE293" s="258" t="s">
        <v>200</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4"/>
      <c r="B295" s="238"/>
      <c r="C295" s="237"/>
      <c r="D295" s="238"/>
      <c r="E295" s="237"/>
      <c r="F295" s="299"/>
      <c r="G295" s="217"/>
      <c r="H295" s="176"/>
      <c r="I295" s="176"/>
      <c r="J295" s="176"/>
      <c r="K295" s="176"/>
      <c r="L295" s="176"/>
      <c r="M295" s="176"/>
      <c r="N295" s="176"/>
      <c r="O295" s="176"/>
      <c r="P295" s="218"/>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4"/>
      <c r="B296" s="238"/>
      <c r="C296" s="237"/>
      <c r="D296" s="238"/>
      <c r="E296" s="237"/>
      <c r="F296" s="299"/>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4"/>
      <c r="B297" s="238"/>
      <c r="C297" s="237"/>
      <c r="D297" s="238"/>
      <c r="E297" s="237"/>
      <c r="F297" s="299"/>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3"/>
      <c r="AC297" s="244"/>
      <c r="AD297" s="244"/>
      <c r="AE297" s="262" t="s">
        <v>201</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4"/>
      <c r="B298" s="238"/>
      <c r="C298" s="237"/>
      <c r="D298" s="238"/>
      <c r="E298" s="237"/>
      <c r="F298" s="299"/>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4"/>
      <c r="B299" s="238"/>
      <c r="C299" s="237"/>
      <c r="D299" s="238"/>
      <c r="E299" s="237"/>
      <c r="F299" s="299"/>
      <c r="G299" s="222"/>
      <c r="H299" s="179"/>
      <c r="I299" s="179"/>
      <c r="J299" s="179"/>
      <c r="K299" s="179"/>
      <c r="L299" s="179"/>
      <c r="M299" s="179"/>
      <c r="N299" s="179"/>
      <c r="O299" s="179"/>
      <c r="P299" s="223"/>
      <c r="Q299" s="977"/>
      <c r="R299" s="978"/>
      <c r="S299" s="978"/>
      <c r="T299" s="978"/>
      <c r="U299" s="978"/>
      <c r="V299" s="978"/>
      <c r="W299" s="978"/>
      <c r="X299" s="978"/>
      <c r="Y299" s="978"/>
      <c r="Z299" s="978"/>
      <c r="AA299" s="97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4"/>
      <c r="B300" s="238"/>
      <c r="C300" s="237"/>
      <c r="D300" s="238"/>
      <c r="E300" s="237"/>
      <c r="F300" s="299"/>
      <c r="G300" s="257" t="s">
        <v>199</v>
      </c>
      <c r="H300" s="184"/>
      <c r="I300" s="184"/>
      <c r="J300" s="184"/>
      <c r="K300" s="184"/>
      <c r="L300" s="184"/>
      <c r="M300" s="184"/>
      <c r="N300" s="184"/>
      <c r="O300" s="184"/>
      <c r="P300" s="185"/>
      <c r="Q300" s="200" t="s">
        <v>251</v>
      </c>
      <c r="R300" s="184"/>
      <c r="S300" s="184"/>
      <c r="T300" s="184"/>
      <c r="U300" s="184"/>
      <c r="V300" s="184"/>
      <c r="W300" s="184"/>
      <c r="X300" s="184"/>
      <c r="Y300" s="184"/>
      <c r="Z300" s="184"/>
      <c r="AA300" s="184"/>
      <c r="AB300" s="272" t="s">
        <v>252</v>
      </c>
      <c r="AC300" s="184"/>
      <c r="AD300" s="185"/>
      <c r="AE300" s="258" t="s">
        <v>200</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4"/>
      <c r="B302" s="238"/>
      <c r="C302" s="237"/>
      <c r="D302" s="238"/>
      <c r="E302" s="237"/>
      <c r="F302" s="299"/>
      <c r="G302" s="217"/>
      <c r="H302" s="176"/>
      <c r="I302" s="176"/>
      <c r="J302" s="176"/>
      <c r="K302" s="176"/>
      <c r="L302" s="176"/>
      <c r="M302" s="176"/>
      <c r="N302" s="176"/>
      <c r="O302" s="176"/>
      <c r="P302" s="218"/>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4"/>
      <c r="B303" s="238"/>
      <c r="C303" s="237"/>
      <c r="D303" s="238"/>
      <c r="E303" s="237"/>
      <c r="F303" s="299"/>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4"/>
      <c r="B304" s="238"/>
      <c r="C304" s="237"/>
      <c r="D304" s="238"/>
      <c r="E304" s="237"/>
      <c r="F304" s="299"/>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3"/>
      <c r="AC304" s="244"/>
      <c r="AD304" s="244"/>
      <c r="AE304" s="249" t="s">
        <v>201</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4"/>
      <c r="B305" s="238"/>
      <c r="C305" s="237"/>
      <c r="D305" s="238"/>
      <c r="E305" s="237"/>
      <c r="F305" s="299"/>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4"/>
      <c r="B306" s="238"/>
      <c r="C306" s="237"/>
      <c r="D306" s="238"/>
      <c r="E306" s="300"/>
      <c r="F306" s="301"/>
      <c r="G306" s="222"/>
      <c r="H306" s="179"/>
      <c r="I306" s="179"/>
      <c r="J306" s="179"/>
      <c r="K306" s="179"/>
      <c r="L306" s="179"/>
      <c r="M306" s="179"/>
      <c r="N306" s="179"/>
      <c r="O306" s="179"/>
      <c r="P306" s="223"/>
      <c r="Q306" s="977"/>
      <c r="R306" s="978"/>
      <c r="S306" s="978"/>
      <c r="T306" s="978"/>
      <c r="U306" s="978"/>
      <c r="V306" s="978"/>
      <c r="W306" s="978"/>
      <c r="X306" s="978"/>
      <c r="Y306" s="978"/>
      <c r="Z306" s="978"/>
      <c r="AA306" s="97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4"/>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4"/>
      <c r="B310" s="238"/>
      <c r="C310" s="237"/>
      <c r="D310" s="238"/>
      <c r="E310" s="293" t="s">
        <v>215</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4"/>
      <c r="B311" s="238"/>
      <c r="C311" s="237"/>
      <c r="D311" s="238"/>
      <c r="E311" s="224" t="s">
        <v>214</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4"/>
      <c r="B312" s="238"/>
      <c r="C312" s="237"/>
      <c r="D312" s="238"/>
      <c r="E312" s="235" t="s">
        <v>187</v>
      </c>
      <c r="F312" s="298"/>
      <c r="G312" s="267" t="s">
        <v>196</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182</v>
      </c>
      <c r="AR312" s="253"/>
      <c r="AS312" s="253"/>
      <c r="AT312" s="254"/>
      <c r="AU312" s="264" t="s">
        <v>198</v>
      </c>
      <c r="AV312" s="264"/>
      <c r="AW312" s="264"/>
      <c r="AX312" s="265"/>
      <c r="AY312">
        <f>COUNTA($G$314)</f>
        <v>0</v>
      </c>
    </row>
    <row r="313" spans="1:51" ht="18.75" hidden="1" customHeight="1" x14ac:dyDescent="0.15">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183</v>
      </c>
      <c r="AT313" s="187"/>
      <c r="AU313" s="163"/>
      <c r="AV313" s="163"/>
      <c r="AW313" s="164" t="s">
        <v>175</v>
      </c>
      <c r="AX313" s="165"/>
      <c r="AY313">
        <f>$AY$312</f>
        <v>0</v>
      </c>
    </row>
    <row r="314" spans="1:51" ht="39.75" hidden="1" customHeight="1" x14ac:dyDescent="0.15">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197</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4"/>
      <c r="B316" s="238"/>
      <c r="C316" s="237"/>
      <c r="D316" s="238"/>
      <c r="E316" s="237"/>
      <c r="F316" s="299"/>
      <c r="G316" s="267" t="s">
        <v>196</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182</v>
      </c>
      <c r="AR316" s="253"/>
      <c r="AS316" s="253"/>
      <c r="AT316" s="254"/>
      <c r="AU316" s="264" t="s">
        <v>198</v>
      </c>
      <c r="AV316" s="264"/>
      <c r="AW316" s="264"/>
      <c r="AX316" s="265"/>
      <c r="AY316">
        <f>COUNTA($G$318)</f>
        <v>0</v>
      </c>
    </row>
    <row r="317" spans="1:51" ht="18.75" hidden="1" customHeight="1" x14ac:dyDescent="0.15">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183</v>
      </c>
      <c r="AT317" s="187"/>
      <c r="AU317" s="163"/>
      <c r="AV317" s="163"/>
      <c r="AW317" s="164" t="s">
        <v>175</v>
      </c>
      <c r="AX317" s="165"/>
      <c r="AY317">
        <f>$AY$316</f>
        <v>0</v>
      </c>
    </row>
    <row r="318" spans="1:51" ht="39.75" hidden="1" customHeight="1" x14ac:dyDescent="0.15">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197</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4"/>
      <c r="B320" s="238"/>
      <c r="C320" s="237"/>
      <c r="D320" s="238"/>
      <c r="E320" s="237"/>
      <c r="F320" s="299"/>
      <c r="G320" s="267" t="s">
        <v>196</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182</v>
      </c>
      <c r="AR320" s="253"/>
      <c r="AS320" s="253"/>
      <c r="AT320" s="254"/>
      <c r="AU320" s="264" t="s">
        <v>198</v>
      </c>
      <c r="AV320" s="264"/>
      <c r="AW320" s="264"/>
      <c r="AX320" s="265"/>
      <c r="AY320">
        <f>COUNTA($G$322)</f>
        <v>0</v>
      </c>
    </row>
    <row r="321" spans="1:51" ht="18.75" hidden="1" customHeight="1" x14ac:dyDescent="0.15">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183</v>
      </c>
      <c r="AT321" s="187"/>
      <c r="AU321" s="163"/>
      <c r="AV321" s="163"/>
      <c r="AW321" s="164" t="s">
        <v>175</v>
      </c>
      <c r="AX321" s="165"/>
      <c r="AY321">
        <f>$AY$320</f>
        <v>0</v>
      </c>
    </row>
    <row r="322" spans="1:51" ht="39.75" hidden="1" customHeight="1" x14ac:dyDescent="0.15">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197</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4"/>
      <c r="B324" s="238"/>
      <c r="C324" s="237"/>
      <c r="D324" s="238"/>
      <c r="E324" s="237"/>
      <c r="F324" s="299"/>
      <c r="G324" s="267" t="s">
        <v>196</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182</v>
      </c>
      <c r="AR324" s="253"/>
      <c r="AS324" s="253"/>
      <c r="AT324" s="254"/>
      <c r="AU324" s="264" t="s">
        <v>198</v>
      </c>
      <c r="AV324" s="264"/>
      <c r="AW324" s="264"/>
      <c r="AX324" s="265"/>
      <c r="AY324">
        <f>COUNTA($G$326)</f>
        <v>0</v>
      </c>
    </row>
    <row r="325" spans="1:51" ht="18.75" hidden="1" customHeight="1" x14ac:dyDescent="0.15">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183</v>
      </c>
      <c r="AT325" s="187"/>
      <c r="AU325" s="163"/>
      <c r="AV325" s="163"/>
      <c r="AW325" s="164" t="s">
        <v>175</v>
      </c>
      <c r="AX325" s="165"/>
      <c r="AY325">
        <f>$AY$324</f>
        <v>0</v>
      </c>
    </row>
    <row r="326" spans="1:51" ht="39.75" hidden="1" customHeight="1" x14ac:dyDescent="0.15">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197</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4"/>
      <c r="B328" s="238"/>
      <c r="C328" s="237"/>
      <c r="D328" s="238"/>
      <c r="E328" s="237"/>
      <c r="F328" s="299"/>
      <c r="G328" s="267" t="s">
        <v>196</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182</v>
      </c>
      <c r="AR328" s="253"/>
      <c r="AS328" s="253"/>
      <c r="AT328" s="254"/>
      <c r="AU328" s="264" t="s">
        <v>198</v>
      </c>
      <c r="AV328" s="264"/>
      <c r="AW328" s="264"/>
      <c r="AX328" s="265"/>
      <c r="AY328">
        <f>COUNTA($G$330)</f>
        <v>0</v>
      </c>
    </row>
    <row r="329" spans="1:51" ht="18.75" hidden="1" customHeight="1" x14ac:dyDescent="0.15">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183</v>
      </c>
      <c r="AT329" s="187"/>
      <c r="AU329" s="163"/>
      <c r="AV329" s="163"/>
      <c r="AW329" s="164" t="s">
        <v>175</v>
      </c>
      <c r="AX329" s="165"/>
      <c r="AY329">
        <f>$AY$328</f>
        <v>0</v>
      </c>
    </row>
    <row r="330" spans="1:51" ht="39.75" hidden="1" customHeight="1" x14ac:dyDescent="0.15">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197</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4"/>
      <c r="B332" s="238"/>
      <c r="C332" s="237"/>
      <c r="D332" s="238"/>
      <c r="E332" s="237"/>
      <c r="F332" s="299"/>
      <c r="G332" s="257" t="s">
        <v>199</v>
      </c>
      <c r="H332" s="184"/>
      <c r="I332" s="184"/>
      <c r="J332" s="184"/>
      <c r="K332" s="184"/>
      <c r="L332" s="184"/>
      <c r="M332" s="184"/>
      <c r="N332" s="184"/>
      <c r="O332" s="184"/>
      <c r="P332" s="185"/>
      <c r="Q332" s="200" t="s">
        <v>251</v>
      </c>
      <c r="R332" s="184"/>
      <c r="S332" s="184"/>
      <c r="T332" s="184"/>
      <c r="U332" s="184"/>
      <c r="V332" s="184"/>
      <c r="W332" s="184"/>
      <c r="X332" s="184"/>
      <c r="Y332" s="184"/>
      <c r="Z332" s="184"/>
      <c r="AA332" s="184"/>
      <c r="AB332" s="272" t="s">
        <v>252</v>
      </c>
      <c r="AC332" s="184"/>
      <c r="AD332" s="185"/>
      <c r="AE332" s="200" t="s">
        <v>200</v>
      </c>
      <c r="AF332" s="184"/>
      <c r="AG332" s="184"/>
      <c r="AH332" s="184"/>
      <c r="AI332" s="184"/>
      <c r="AJ332" s="184"/>
      <c r="AK332" s="184"/>
      <c r="AL332" s="184"/>
      <c r="AM332" s="184"/>
      <c r="AN332" s="184"/>
      <c r="AO332" s="184"/>
      <c r="AP332" s="184"/>
      <c r="AQ332" s="184"/>
      <c r="AR332" s="184"/>
      <c r="AS332" s="184"/>
      <c r="AT332" s="184"/>
      <c r="AU332" s="184"/>
      <c r="AV332" s="184"/>
      <c r="AW332" s="184"/>
      <c r="AX332" s="579"/>
      <c r="AY332">
        <f>COUNTA($G$334)</f>
        <v>0</v>
      </c>
    </row>
    <row r="333" spans="1:51" ht="22.5" hidden="1" customHeight="1" x14ac:dyDescent="0.15">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4"/>
      <c r="B334" s="238"/>
      <c r="C334" s="237"/>
      <c r="D334" s="238"/>
      <c r="E334" s="237"/>
      <c r="F334" s="299"/>
      <c r="G334" s="217"/>
      <c r="H334" s="176"/>
      <c r="I334" s="176"/>
      <c r="J334" s="176"/>
      <c r="K334" s="176"/>
      <c r="L334" s="176"/>
      <c r="M334" s="176"/>
      <c r="N334" s="176"/>
      <c r="O334" s="176"/>
      <c r="P334" s="218"/>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4"/>
      <c r="B335" s="238"/>
      <c r="C335" s="237"/>
      <c r="D335" s="238"/>
      <c r="E335" s="237"/>
      <c r="F335" s="299"/>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4"/>
      <c r="B336" s="238"/>
      <c r="C336" s="237"/>
      <c r="D336" s="238"/>
      <c r="E336" s="237"/>
      <c r="F336" s="299"/>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3"/>
      <c r="AC336" s="244"/>
      <c r="AD336" s="244"/>
      <c r="AE336" s="262" t="s">
        <v>201</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4"/>
      <c r="B337" s="238"/>
      <c r="C337" s="237"/>
      <c r="D337" s="238"/>
      <c r="E337" s="237"/>
      <c r="F337" s="299"/>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4"/>
      <c r="B338" s="238"/>
      <c r="C338" s="237"/>
      <c r="D338" s="238"/>
      <c r="E338" s="237"/>
      <c r="F338" s="299"/>
      <c r="G338" s="222"/>
      <c r="H338" s="179"/>
      <c r="I338" s="179"/>
      <c r="J338" s="179"/>
      <c r="K338" s="179"/>
      <c r="L338" s="179"/>
      <c r="M338" s="179"/>
      <c r="N338" s="179"/>
      <c r="O338" s="179"/>
      <c r="P338" s="223"/>
      <c r="Q338" s="977"/>
      <c r="R338" s="978"/>
      <c r="S338" s="978"/>
      <c r="T338" s="978"/>
      <c r="U338" s="978"/>
      <c r="V338" s="978"/>
      <c r="W338" s="978"/>
      <c r="X338" s="978"/>
      <c r="Y338" s="978"/>
      <c r="Z338" s="978"/>
      <c r="AA338" s="97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4"/>
      <c r="B339" s="238"/>
      <c r="C339" s="237"/>
      <c r="D339" s="238"/>
      <c r="E339" s="237"/>
      <c r="F339" s="299"/>
      <c r="G339" s="257" t="s">
        <v>199</v>
      </c>
      <c r="H339" s="184"/>
      <c r="I339" s="184"/>
      <c r="J339" s="184"/>
      <c r="K339" s="184"/>
      <c r="L339" s="184"/>
      <c r="M339" s="184"/>
      <c r="N339" s="184"/>
      <c r="O339" s="184"/>
      <c r="P339" s="185"/>
      <c r="Q339" s="200" t="s">
        <v>251</v>
      </c>
      <c r="R339" s="184"/>
      <c r="S339" s="184"/>
      <c r="T339" s="184"/>
      <c r="U339" s="184"/>
      <c r="V339" s="184"/>
      <c r="W339" s="184"/>
      <c r="X339" s="184"/>
      <c r="Y339" s="184"/>
      <c r="Z339" s="184"/>
      <c r="AA339" s="184"/>
      <c r="AB339" s="272" t="s">
        <v>252</v>
      </c>
      <c r="AC339" s="184"/>
      <c r="AD339" s="185"/>
      <c r="AE339" s="258" t="s">
        <v>200</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4"/>
      <c r="B341" s="238"/>
      <c r="C341" s="237"/>
      <c r="D341" s="238"/>
      <c r="E341" s="237"/>
      <c r="F341" s="299"/>
      <c r="G341" s="217"/>
      <c r="H341" s="176"/>
      <c r="I341" s="176"/>
      <c r="J341" s="176"/>
      <c r="K341" s="176"/>
      <c r="L341" s="176"/>
      <c r="M341" s="176"/>
      <c r="N341" s="176"/>
      <c r="O341" s="176"/>
      <c r="P341" s="218"/>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4"/>
      <c r="B342" s="238"/>
      <c r="C342" s="237"/>
      <c r="D342" s="238"/>
      <c r="E342" s="237"/>
      <c r="F342" s="299"/>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4"/>
      <c r="B343" s="238"/>
      <c r="C343" s="237"/>
      <c r="D343" s="238"/>
      <c r="E343" s="237"/>
      <c r="F343" s="299"/>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3"/>
      <c r="AC343" s="244"/>
      <c r="AD343" s="244"/>
      <c r="AE343" s="262" t="s">
        <v>201</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4"/>
      <c r="B344" s="238"/>
      <c r="C344" s="237"/>
      <c r="D344" s="238"/>
      <c r="E344" s="237"/>
      <c r="F344" s="299"/>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4"/>
      <c r="B345" s="238"/>
      <c r="C345" s="237"/>
      <c r="D345" s="238"/>
      <c r="E345" s="237"/>
      <c r="F345" s="299"/>
      <c r="G345" s="222"/>
      <c r="H345" s="179"/>
      <c r="I345" s="179"/>
      <c r="J345" s="179"/>
      <c r="K345" s="179"/>
      <c r="L345" s="179"/>
      <c r="M345" s="179"/>
      <c r="N345" s="179"/>
      <c r="O345" s="179"/>
      <c r="P345" s="223"/>
      <c r="Q345" s="977"/>
      <c r="R345" s="978"/>
      <c r="S345" s="978"/>
      <c r="T345" s="978"/>
      <c r="U345" s="978"/>
      <c r="V345" s="978"/>
      <c r="W345" s="978"/>
      <c r="X345" s="978"/>
      <c r="Y345" s="978"/>
      <c r="Z345" s="978"/>
      <c r="AA345" s="97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4"/>
      <c r="B346" s="238"/>
      <c r="C346" s="237"/>
      <c r="D346" s="238"/>
      <c r="E346" s="237"/>
      <c r="F346" s="299"/>
      <c r="G346" s="257" t="s">
        <v>199</v>
      </c>
      <c r="H346" s="184"/>
      <c r="I346" s="184"/>
      <c r="J346" s="184"/>
      <c r="K346" s="184"/>
      <c r="L346" s="184"/>
      <c r="M346" s="184"/>
      <c r="N346" s="184"/>
      <c r="O346" s="184"/>
      <c r="P346" s="185"/>
      <c r="Q346" s="200" t="s">
        <v>251</v>
      </c>
      <c r="R346" s="184"/>
      <c r="S346" s="184"/>
      <c r="T346" s="184"/>
      <c r="U346" s="184"/>
      <c r="V346" s="184"/>
      <c r="W346" s="184"/>
      <c r="X346" s="184"/>
      <c r="Y346" s="184"/>
      <c r="Z346" s="184"/>
      <c r="AA346" s="184"/>
      <c r="AB346" s="272" t="s">
        <v>252</v>
      </c>
      <c r="AC346" s="184"/>
      <c r="AD346" s="185"/>
      <c r="AE346" s="258" t="s">
        <v>200</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4"/>
      <c r="B348" s="238"/>
      <c r="C348" s="237"/>
      <c r="D348" s="238"/>
      <c r="E348" s="237"/>
      <c r="F348" s="299"/>
      <c r="G348" s="217"/>
      <c r="H348" s="176"/>
      <c r="I348" s="176"/>
      <c r="J348" s="176"/>
      <c r="K348" s="176"/>
      <c r="L348" s="176"/>
      <c r="M348" s="176"/>
      <c r="N348" s="176"/>
      <c r="O348" s="176"/>
      <c r="P348" s="218"/>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4"/>
      <c r="B349" s="238"/>
      <c r="C349" s="237"/>
      <c r="D349" s="238"/>
      <c r="E349" s="237"/>
      <c r="F349" s="299"/>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4"/>
      <c r="B350" s="238"/>
      <c r="C350" s="237"/>
      <c r="D350" s="238"/>
      <c r="E350" s="237"/>
      <c r="F350" s="299"/>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3"/>
      <c r="AC350" s="244"/>
      <c r="AD350" s="244"/>
      <c r="AE350" s="262" t="s">
        <v>201</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4"/>
      <c r="B351" s="238"/>
      <c r="C351" s="237"/>
      <c r="D351" s="238"/>
      <c r="E351" s="237"/>
      <c r="F351" s="299"/>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4"/>
      <c r="B352" s="238"/>
      <c r="C352" s="237"/>
      <c r="D352" s="238"/>
      <c r="E352" s="237"/>
      <c r="F352" s="299"/>
      <c r="G352" s="222"/>
      <c r="H352" s="179"/>
      <c r="I352" s="179"/>
      <c r="J352" s="179"/>
      <c r="K352" s="179"/>
      <c r="L352" s="179"/>
      <c r="M352" s="179"/>
      <c r="N352" s="179"/>
      <c r="O352" s="179"/>
      <c r="P352" s="223"/>
      <c r="Q352" s="977"/>
      <c r="R352" s="978"/>
      <c r="S352" s="978"/>
      <c r="T352" s="978"/>
      <c r="U352" s="978"/>
      <c r="V352" s="978"/>
      <c r="W352" s="978"/>
      <c r="X352" s="978"/>
      <c r="Y352" s="978"/>
      <c r="Z352" s="978"/>
      <c r="AA352" s="97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4"/>
      <c r="B353" s="238"/>
      <c r="C353" s="237"/>
      <c r="D353" s="238"/>
      <c r="E353" s="237"/>
      <c r="F353" s="299"/>
      <c r="G353" s="257" t="s">
        <v>199</v>
      </c>
      <c r="H353" s="184"/>
      <c r="I353" s="184"/>
      <c r="J353" s="184"/>
      <c r="K353" s="184"/>
      <c r="L353" s="184"/>
      <c r="M353" s="184"/>
      <c r="N353" s="184"/>
      <c r="O353" s="184"/>
      <c r="P353" s="185"/>
      <c r="Q353" s="200" t="s">
        <v>251</v>
      </c>
      <c r="R353" s="184"/>
      <c r="S353" s="184"/>
      <c r="T353" s="184"/>
      <c r="U353" s="184"/>
      <c r="V353" s="184"/>
      <c r="W353" s="184"/>
      <c r="X353" s="184"/>
      <c r="Y353" s="184"/>
      <c r="Z353" s="184"/>
      <c r="AA353" s="184"/>
      <c r="AB353" s="272" t="s">
        <v>252</v>
      </c>
      <c r="AC353" s="184"/>
      <c r="AD353" s="185"/>
      <c r="AE353" s="258" t="s">
        <v>200</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4"/>
      <c r="B355" s="238"/>
      <c r="C355" s="237"/>
      <c r="D355" s="238"/>
      <c r="E355" s="237"/>
      <c r="F355" s="299"/>
      <c r="G355" s="217"/>
      <c r="H355" s="176"/>
      <c r="I355" s="176"/>
      <c r="J355" s="176"/>
      <c r="K355" s="176"/>
      <c r="L355" s="176"/>
      <c r="M355" s="176"/>
      <c r="N355" s="176"/>
      <c r="O355" s="176"/>
      <c r="P355" s="218"/>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4"/>
      <c r="B356" s="238"/>
      <c r="C356" s="237"/>
      <c r="D356" s="238"/>
      <c r="E356" s="237"/>
      <c r="F356" s="299"/>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4"/>
      <c r="B357" s="238"/>
      <c r="C357" s="237"/>
      <c r="D357" s="238"/>
      <c r="E357" s="237"/>
      <c r="F357" s="299"/>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3"/>
      <c r="AC357" s="244"/>
      <c r="AD357" s="244"/>
      <c r="AE357" s="262" t="s">
        <v>201</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4"/>
      <c r="B358" s="238"/>
      <c r="C358" s="237"/>
      <c r="D358" s="238"/>
      <c r="E358" s="237"/>
      <c r="F358" s="299"/>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4"/>
      <c r="B359" s="238"/>
      <c r="C359" s="237"/>
      <c r="D359" s="238"/>
      <c r="E359" s="237"/>
      <c r="F359" s="299"/>
      <c r="G359" s="222"/>
      <c r="H359" s="179"/>
      <c r="I359" s="179"/>
      <c r="J359" s="179"/>
      <c r="K359" s="179"/>
      <c r="L359" s="179"/>
      <c r="M359" s="179"/>
      <c r="N359" s="179"/>
      <c r="O359" s="179"/>
      <c r="P359" s="223"/>
      <c r="Q359" s="977"/>
      <c r="R359" s="978"/>
      <c r="S359" s="978"/>
      <c r="T359" s="978"/>
      <c r="U359" s="978"/>
      <c r="V359" s="978"/>
      <c r="W359" s="978"/>
      <c r="X359" s="978"/>
      <c r="Y359" s="978"/>
      <c r="Z359" s="978"/>
      <c r="AA359" s="97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4"/>
      <c r="B360" s="238"/>
      <c r="C360" s="237"/>
      <c r="D360" s="238"/>
      <c r="E360" s="237"/>
      <c r="F360" s="299"/>
      <c r="G360" s="257" t="s">
        <v>199</v>
      </c>
      <c r="H360" s="184"/>
      <c r="I360" s="184"/>
      <c r="J360" s="184"/>
      <c r="K360" s="184"/>
      <c r="L360" s="184"/>
      <c r="M360" s="184"/>
      <c r="N360" s="184"/>
      <c r="O360" s="184"/>
      <c r="P360" s="185"/>
      <c r="Q360" s="200" t="s">
        <v>251</v>
      </c>
      <c r="R360" s="184"/>
      <c r="S360" s="184"/>
      <c r="T360" s="184"/>
      <c r="U360" s="184"/>
      <c r="V360" s="184"/>
      <c r="W360" s="184"/>
      <c r="X360" s="184"/>
      <c r="Y360" s="184"/>
      <c r="Z360" s="184"/>
      <c r="AA360" s="184"/>
      <c r="AB360" s="272" t="s">
        <v>252</v>
      </c>
      <c r="AC360" s="184"/>
      <c r="AD360" s="185"/>
      <c r="AE360" s="258" t="s">
        <v>200</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4"/>
      <c r="B362" s="238"/>
      <c r="C362" s="237"/>
      <c r="D362" s="238"/>
      <c r="E362" s="237"/>
      <c r="F362" s="299"/>
      <c r="G362" s="217"/>
      <c r="H362" s="176"/>
      <c r="I362" s="176"/>
      <c r="J362" s="176"/>
      <c r="K362" s="176"/>
      <c r="L362" s="176"/>
      <c r="M362" s="176"/>
      <c r="N362" s="176"/>
      <c r="O362" s="176"/>
      <c r="P362" s="218"/>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4"/>
      <c r="B363" s="238"/>
      <c r="C363" s="237"/>
      <c r="D363" s="238"/>
      <c r="E363" s="237"/>
      <c r="F363" s="299"/>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4"/>
      <c r="B364" s="238"/>
      <c r="C364" s="237"/>
      <c r="D364" s="238"/>
      <c r="E364" s="237"/>
      <c r="F364" s="299"/>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3"/>
      <c r="AC364" s="244"/>
      <c r="AD364" s="244"/>
      <c r="AE364" s="249" t="s">
        <v>201</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4"/>
      <c r="B365" s="238"/>
      <c r="C365" s="237"/>
      <c r="D365" s="238"/>
      <c r="E365" s="237"/>
      <c r="F365" s="299"/>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4"/>
      <c r="B366" s="238"/>
      <c r="C366" s="237"/>
      <c r="D366" s="238"/>
      <c r="E366" s="300"/>
      <c r="F366" s="301"/>
      <c r="G366" s="222"/>
      <c r="H366" s="179"/>
      <c r="I366" s="179"/>
      <c r="J366" s="179"/>
      <c r="K366" s="179"/>
      <c r="L366" s="179"/>
      <c r="M366" s="179"/>
      <c r="N366" s="179"/>
      <c r="O366" s="179"/>
      <c r="P366" s="223"/>
      <c r="Q366" s="977"/>
      <c r="R366" s="978"/>
      <c r="S366" s="978"/>
      <c r="T366" s="978"/>
      <c r="U366" s="978"/>
      <c r="V366" s="978"/>
      <c r="W366" s="978"/>
      <c r="X366" s="978"/>
      <c r="Y366" s="978"/>
      <c r="Z366" s="978"/>
      <c r="AA366" s="97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4"/>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4"/>
      <c r="B369" s="238"/>
      <c r="C369" s="237"/>
      <c r="D369" s="238"/>
      <c r="E369" s="4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1"/>
      <c r="AY369">
        <f>$AY$367</f>
        <v>0</v>
      </c>
    </row>
    <row r="370" spans="1:51" ht="45" hidden="1" customHeight="1" x14ac:dyDescent="0.15">
      <c r="A370" s="984"/>
      <c r="B370" s="238"/>
      <c r="C370" s="237"/>
      <c r="D370" s="238"/>
      <c r="E370" s="293" t="s">
        <v>215</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4"/>
      <c r="B371" s="238"/>
      <c r="C371" s="237"/>
      <c r="D371" s="238"/>
      <c r="E371" s="224" t="s">
        <v>214</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4"/>
      <c r="B372" s="238"/>
      <c r="C372" s="237"/>
      <c r="D372" s="238"/>
      <c r="E372" s="235" t="s">
        <v>187</v>
      </c>
      <c r="F372" s="298"/>
      <c r="G372" s="267" t="s">
        <v>196</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182</v>
      </c>
      <c r="AR372" s="253"/>
      <c r="AS372" s="253"/>
      <c r="AT372" s="254"/>
      <c r="AU372" s="264" t="s">
        <v>198</v>
      </c>
      <c r="AV372" s="264"/>
      <c r="AW372" s="264"/>
      <c r="AX372" s="265"/>
      <c r="AY372">
        <f>COUNTA($G$374)</f>
        <v>0</v>
      </c>
    </row>
    <row r="373" spans="1:51" ht="18.75" hidden="1" customHeight="1" x14ac:dyDescent="0.15">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183</v>
      </c>
      <c r="AT373" s="187"/>
      <c r="AU373" s="163"/>
      <c r="AV373" s="163"/>
      <c r="AW373" s="164" t="s">
        <v>175</v>
      </c>
      <c r="AX373" s="165"/>
      <c r="AY373">
        <f>$AY$372</f>
        <v>0</v>
      </c>
    </row>
    <row r="374" spans="1:51" ht="39.75" hidden="1" customHeight="1" x14ac:dyDescent="0.15">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197</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4"/>
      <c r="B376" s="238"/>
      <c r="C376" s="237"/>
      <c r="D376" s="238"/>
      <c r="E376" s="237"/>
      <c r="F376" s="299"/>
      <c r="G376" s="267" t="s">
        <v>196</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182</v>
      </c>
      <c r="AR376" s="253"/>
      <c r="AS376" s="253"/>
      <c r="AT376" s="254"/>
      <c r="AU376" s="264" t="s">
        <v>198</v>
      </c>
      <c r="AV376" s="264"/>
      <c r="AW376" s="264"/>
      <c r="AX376" s="265"/>
      <c r="AY376">
        <f>COUNTA($G$378)</f>
        <v>0</v>
      </c>
    </row>
    <row r="377" spans="1:51" ht="18.75" hidden="1" customHeight="1" x14ac:dyDescent="0.15">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183</v>
      </c>
      <c r="AT377" s="187"/>
      <c r="AU377" s="163"/>
      <c r="AV377" s="163"/>
      <c r="AW377" s="164" t="s">
        <v>175</v>
      </c>
      <c r="AX377" s="165"/>
      <c r="AY377">
        <f>$AY$376</f>
        <v>0</v>
      </c>
    </row>
    <row r="378" spans="1:51" ht="39.75" hidden="1" customHeight="1" x14ac:dyDescent="0.15">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197</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4"/>
      <c r="B380" s="238"/>
      <c r="C380" s="237"/>
      <c r="D380" s="238"/>
      <c r="E380" s="237"/>
      <c r="F380" s="299"/>
      <c r="G380" s="267" t="s">
        <v>196</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182</v>
      </c>
      <c r="AR380" s="253"/>
      <c r="AS380" s="253"/>
      <c r="AT380" s="254"/>
      <c r="AU380" s="264" t="s">
        <v>198</v>
      </c>
      <c r="AV380" s="264"/>
      <c r="AW380" s="264"/>
      <c r="AX380" s="265"/>
      <c r="AY380">
        <f>COUNTA($G$382)</f>
        <v>0</v>
      </c>
    </row>
    <row r="381" spans="1:51" ht="18.75" hidden="1" customHeight="1" x14ac:dyDescent="0.15">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183</v>
      </c>
      <c r="AT381" s="187"/>
      <c r="AU381" s="163"/>
      <c r="AV381" s="163"/>
      <c r="AW381" s="164" t="s">
        <v>175</v>
      </c>
      <c r="AX381" s="165"/>
      <c r="AY381">
        <f>$AY$380</f>
        <v>0</v>
      </c>
    </row>
    <row r="382" spans="1:51" ht="39.75" hidden="1" customHeight="1" x14ac:dyDescent="0.15">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197</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4"/>
      <c r="B384" s="238"/>
      <c r="C384" s="237"/>
      <c r="D384" s="238"/>
      <c r="E384" s="237"/>
      <c r="F384" s="299"/>
      <c r="G384" s="267" t="s">
        <v>196</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182</v>
      </c>
      <c r="AR384" s="253"/>
      <c r="AS384" s="253"/>
      <c r="AT384" s="254"/>
      <c r="AU384" s="264" t="s">
        <v>198</v>
      </c>
      <c r="AV384" s="264"/>
      <c r="AW384" s="264"/>
      <c r="AX384" s="265"/>
      <c r="AY384">
        <f>COUNTA($G$386)</f>
        <v>0</v>
      </c>
    </row>
    <row r="385" spans="1:51" ht="18.75" hidden="1" customHeight="1" x14ac:dyDescent="0.15">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183</v>
      </c>
      <c r="AT385" s="187"/>
      <c r="AU385" s="163"/>
      <c r="AV385" s="163"/>
      <c r="AW385" s="164" t="s">
        <v>175</v>
      </c>
      <c r="AX385" s="165"/>
      <c r="AY385">
        <f>$AY$384</f>
        <v>0</v>
      </c>
    </row>
    <row r="386" spans="1:51" ht="39.75" hidden="1" customHeight="1" x14ac:dyDescent="0.15">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197</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4"/>
      <c r="B388" s="238"/>
      <c r="C388" s="237"/>
      <c r="D388" s="238"/>
      <c r="E388" s="237"/>
      <c r="F388" s="299"/>
      <c r="G388" s="267" t="s">
        <v>196</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182</v>
      </c>
      <c r="AR388" s="253"/>
      <c r="AS388" s="253"/>
      <c r="AT388" s="254"/>
      <c r="AU388" s="264" t="s">
        <v>198</v>
      </c>
      <c r="AV388" s="264"/>
      <c r="AW388" s="264"/>
      <c r="AX388" s="265"/>
      <c r="AY388">
        <f>COUNTA($G$390)</f>
        <v>0</v>
      </c>
    </row>
    <row r="389" spans="1:51" ht="18.75" hidden="1" customHeight="1" x14ac:dyDescent="0.15">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183</v>
      </c>
      <c r="AT389" s="187"/>
      <c r="AU389" s="163"/>
      <c r="AV389" s="163"/>
      <c r="AW389" s="164" t="s">
        <v>175</v>
      </c>
      <c r="AX389" s="165"/>
      <c r="AY389">
        <f>$AY$388</f>
        <v>0</v>
      </c>
    </row>
    <row r="390" spans="1:51" ht="39.75" hidden="1" customHeight="1" x14ac:dyDescent="0.15">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197</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4"/>
      <c r="B392" s="238"/>
      <c r="C392" s="237"/>
      <c r="D392" s="238"/>
      <c r="E392" s="237"/>
      <c r="F392" s="299"/>
      <c r="G392" s="257" t="s">
        <v>199</v>
      </c>
      <c r="H392" s="184"/>
      <c r="I392" s="184"/>
      <c r="J392" s="184"/>
      <c r="K392" s="184"/>
      <c r="L392" s="184"/>
      <c r="M392" s="184"/>
      <c r="N392" s="184"/>
      <c r="O392" s="184"/>
      <c r="P392" s="185"/>
      <c r="Q392" s="200" t="s">
        <v>251</v>
      </c>
      <c r="R392" s="184"/>
      <c r="S392" s="184"/>
      <c r="T392" s="184"/>
      <c r="U392" s="184"/>
      <c r="V392" s="184"/>
      <c r="W392" s="184"/>
      <c r="X392" s="184"/>
      <c r="Y392" s="184"/>
      <c r="Z392" s="184"/>
      <c r="AA392" s="184"/>
      <c r="AB392" s="272" t="s">
        <v>252</v>
      </c>
      <c r="AC392" s="184"/>
      <c r="AD392" s="185"/>
      <c r="AE392" s="200" t="s">
        <v>200</v>
      </c>
      <c r="AF392" s="184"/>
      <c r="AG392" s="184"/>
      <c r="AH392" s="184"/>
      <c r="AI392" s="184"/>
      <c r="AJ392" s="184"/>
      <c r="AK392" s="184"/>
      <c r="AL392" s="184"/>
      <c r="AM392" s="184"/>
      <c r="AN392" s="184"/>
      <c r="AO392" s="184"/>
      <c r="AP392" s="184"/>
      <c r="AQ392" s="184"/>
      <c r="AR392" s="184"/>
      <c r="AS392" s="184"/>
      <c r="AT392" s="184"/>
      <c r="AU392" s="184"/>
      <c r="AV392" s="184"/>
      <c r="AW392" s="184"/>
      <c r="AX392" s="579"/>
      <c r="AY392">
        <f>COUNTA($G$394)</f>
        <v>0</v>
      </c>
    </row>
    <row r="393" spans="1:51" ht="22.5" hidden="1" customHeight="1" x14ac:dyDescent="0.15">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4"/>
      <c r="B394" s="238"/>
      <c r="C394" s="237"/>
      <c r="D394" s="238"/>
      <c r="E394" s="237"/>
      <c r="F394" s="299"/>
      <c r="G394" s="217"/>
      <c r="H394" s="176"/>
      <c r="I394" s="176"/>
      <c r="J394" s="176"/>
      <c r="K394" s="176"/>
      <c r="L394" s="176"/>
      <c r="M394" s="176"/>
      <c r="N394" s="176"/>
      <c r="O394" s="176"/>
      <c r="P394" s="218"/>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4"/>
      <c r="B395" s="238"/>
      <c r="C395" s="237"/>
      <c r="D395" s="238"/>
      <c r="E395" s="237"/>
      <c r="F395" s="299"/>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4"/>
      <c r="B396" s="238"/>
      <c r="C396" s="237"/>
      <c r="D396" s="238"/>
      <c r="E396" s="237"/>
      <c r="F396" s="299"/>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3"/>
      <c r="AC396" s="244"/>
      <c r="AD396" s="244"/>
      <c r="AE396" s="262" t="s">
        <v>201</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4"/>
      <c r="B397" s="238"/>
      <c r="C397" s="237"/>
      <c r="D397" s="238"/>
      <c r="E397" s="237"/>
      <c r="F397" s="299"/>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4"/>
      <c r="B398" s="238"/>
      <c r="C398" s="237"/>
      <c r="D398" s="238"/>
      <c r="E398" s="237"/>
      <c r="F398" s="299"/>
      <c r="G398" s="222"/>
      <c r="H398" s="179"/>
      <c r="I398" s="179"/>
      <c r="J398" s="179"/>
      <c r="K398" s="179"/>
      <c r="L398" s="179"/>
      <c r="M398" s="179"/>
      <c r="N398" s="179"/>
      <c r="O398" s="179"/>
      <c r="P398" s="223"/>
      <c r="Q398" s="977"/>
      <c r="R398" s="978"/>
      <c r="S398" s="978"/>
      <c r="T398" s="978"/>
      <c r="U398" s="978"/>
      <c r="V398" s="978"/>
      <c r="W398" s="978"/>
      <c r="X398" s="978"/>
      <c r="Y398" s="978"/>
      <c r="Z398" s="978"/>
      <c r="AA398" s="97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4"/>
      <c r="B399" s="238"/>
      <c r="C399" s="237"/>
      <c r="D399" s="238"/>
      <c r="E399" s="237"/>
      <c r="F399" s="299"/>
      <c r="G399" s="257" t="s">
        <v>199</v>
      </c>
      <c r="H399" s="184"/>
      <c r="I399" s="184"/>
      <c r="J399" s="184"/>
      <c r="K399" s="184"/>
      <c r="L399" s="184"/>
      <c r="M399" s="184"/>
      <c r="N399" s="184"/>
      <c r="O399" s="184"/>
      <c r="P399" s="185"/>
      <c r="Q399" s="200" t="s">
        <v>251</v>
      </c>
      <c r="R399" s="184"/>
      <c r="S399" s="184"/>
      <c r="T399" s="184"/>
      <c r="U399" s="184"/>
      <c r="V399" s="184"/>
      <c r="W399" s="184"/>
      <c r="X399" s="184"/>
      <c r="Y399" s="184"/>
      <c r="Z399" s="184"/>
      <c r="AA399" s="184"/>
      <c r="AB399" s="272" t="s">
        <v>252</v>
      </c>
      <c r="AC399" s="184"/>
      <c r="AD399" s="185"/>
      <c r="AE399" s="258" t="s">
        <v>200</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4"/>
      <c r="B401" s="238"/>
      <c r="C401" s="237"/>
      <c r="D401" s="238"/>
      <c r="E401" s="237"/>
      <c r="F401" s="299"/>
      <c r="G401" s="217"/>
      <c r="H401" s="176"/>
      <c r="I401" s="176"/>
      <c r="J401" s="176"/>
      <c r="K401" s="176"/>
      <c r="L401" s="176"/>
      <c r="M401" s="176"/>
      <c r="N401" s="176"/>
      <c r="O401" s="176"/>
      <c r="P401" s="218"/>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4"/>
      <c r="B402" s="238"/>
      <c r="C402" s="237"/>
      <c r="D402" s="238"/>
      <c r="E402" s="237"/>
      <c r="F402" s="299"/>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4"/>
      <c r="B403" s="238"/>
      <c r="C403" s="237"/>
      <c r="D403" s="238"/>
      <c r="E403" s="237"/>
      <c r="F403" s="299"/>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3"/>
      <c r="AC403" s="244"/>
      <c r="AD403" s="244"/>
      <c r="AE403" s="262" t="s">
        <v>201</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4"/>
      <c r="B404" s="238"/>
      <c r="C404" s="237"/>
      <c r="D404" s="238"/>
      <c r="E404" s="237"/>
      <c r="F404" s="299"/>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4"/>
      <c r="B405" s="238"/>
      <c r="C405" s="237"/>
      <c r="D405" s="238"/>
      <c r="E405" s="237"/>
      <c r="F405" s="299"/>
      <c r="G405" s="222"/>
      <c r="H405" s="179"/>
      <c r="I405" s="179"/>
      <c r="J405" s="179"/>
      <c r="K405" s="179"/>
      <c r="L405" s="179"/>
      <c r="M405" s="179"/>
      <c r="N405" s="179"/>
      <c r="O405" s="179"/>
      <c r="P405" s="223"/>
      <c r="Q405" s="977"/>
      <c r="R405" s="978"/>
      <c r="S405" s="978"/>
      <c r="T405" s="978"/>
      <c r="U405" s="978"/>
      <c r="V405" s="978"/>
      <c r="W405" s="978"/>
      <c r="X405" s="978"/>
      <c r="Y405" s="978"/>
      <c r="Z405" s="978"/>
      <c r="AA405" s="97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4"/>
      <c r="B406" s="238"/>
      <c r="C406" s="237"/>
      <c r="D406" s="238"/>
      <c r="E406" s="237"/>
      <c r="F406" s="299"/>
      <c r="G406" s="257" t="s">
        <v>199</v>
      </c>
      <c r="H406" s="184"/>
      <c r="I406" s="184"/>
      <c r="J406" s="184"/>
      <c r="K406" s="184"/>
      <c r="L406" s="184"/>
      <c r="M406" s="184"/>
      <c r="N406" s="184"/>
      <c r="O406" s="184"/>
      <c r="P406" s="185"/>
      <c r="Q406" s="200" t="s">
        <v>251</v>
      </c>
      <c r="R406" s="184"/>
      <c r="S406" s="184"/>
      <c r="T406" s="184"/>
      <c r="U406" s="184"/>
      <c r="V406" s="184"/>
      <c r="W406" s="184"/>
      <c r="X406" s="184"/>
      <c r="Y406" s="184"/>
      <c r="Z406" s="184"/>
      <c r="AA406" s="184"/>
      <c r="AB406" s="272" t="s">
        <v>252</v>
      </c>
      <c r="AC406" s="184"/>
      <c r="AD406" s="185"/>
      <c r="AE406" s="258" t="s">
        <v>200</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4"/>
      <c r="B408" s="238"/>
      <c r="C408" s="237"/>
      <c r="D408" s="238"/>
      <c r="E408" s="237"/>
      <c r="F408" s="299"/>
      <c r="G408" s="217"/>
      <c r="H408" s="176"/>
      <c r="I408" s="176"/>
      <c r="J408" s="176"/>
      <c r="K408" s="176"/>
      <c r="L408" s="176"/>
      <c r="M408" s="176"/>
      <c r="N408" s="176"/>
      <c r="O408" s="176"/>
      <c r="P408" s="218"/>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4"/>
      <c r="B409" s="238"/>
      <c r="C409" s="237"/>
      <c r="D409" s="238"/>
      <c r="E409" s="237"/>
      <c r="F409" s="299"/>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4"/>
      <c r="B410" s="238"/>
      <c r="C410" s="237"/>
      <c r="D410" s="238"/>
      <c r="E410" s="237"/>
      <c r="F410" s="299"/>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3"/>
      <c r="AC410" s="244"/>
      <c r="AD410" s="244"/>
      <c r="AE410" s="262" t="s">
        <v>201</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4"/>
      <c r="B411" s="238"/>
      <c r="C411" s="237"/>
      <c r="D411" s="238"/>
      <c r="E411" s="237"/>
      <c r="F411" s="299"/>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4"/>
      <c r="B412" s="238"/>
      <c r="C412" s="237"/>
      <c r="D412" s="238"/>
      <c r="E412" s="237"/>
      <c r="F412" s="299"/>
      <c r="G412" s="222"/>
      <c r="H412" s="179"/>
      <c r="I412" s="179"/>
      <c r="J412" s="179"/>
      <c r="K412" s="179"/>
      <c r="L412" s="179"/>
      <c r="M412" s="179"/>
      <c r="N412" s="179"/>
      <c r="O412" s="179"/>
      <c r="P412" s="223"/>
      <c r="Q412" s="977"/>
      <c r="R412" s="978"/>
      <c r="S412" s="978"/>
      <c r="T412" s="978"/>
      <c r="U412" s="978"/>
      <c r="V412" s="978"/>
      <c r="W412" s="978"/>
      <c r="X412" s="978"/>
      <c r="Y412" s="978"/>
      <c r="Z412" s="978"/>
      <c r="AA412" s="97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4"/>
      <c r="B413" s="238"/>
      <c r="C413" s="237"/>
      <c r="D413" s="238"/>
      <c r="E413" s="237"/>
      <c r="F413" s="299"/>
      <c r="G413" s="257" t="s">
        <v>199</v>
      </c>
      <c r="H413" s="184"/>
      <c r="I413" s="184"/>
      <c r="J413" s="184"/>
      <c r="K413" s="184"/>
      <c r="L413" s="184"/>
      <c r="M413" s="184"/>
      <c r="N413" s="184"/>
      <c r="O413" s="184"/>
      <c r="P413" s="185"/>
      <c r="Q413" s="200" t="s">
        <v>251</v>
      </c>
      <c r="R413" s="184"/>
      <c r="S413" s="184"/>
      <c r="T413" s="184"/>
      <c r="U413" s="184"/>
      <c r="V413" s="184"/>
      <c r="W413" s="184"/>
      <c r="X413" s="184"/>
      <c r="Y413" s="184"/>
      <c r="Z413" s="184"/>
      <c r="AA413" s="184"/>
      <c r="AB413" s="272" t="s">
        <v>252</v>
      </c>
      <c r="AC413" s="184"/>
      <c r="AD413" s="185"/>
      <c r="AE413" s="258" t="s">
        <v>200</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4"/>
      <c r="B415" s="238"/>
      <c r="C415" s="237"/>
      <c r="D415" s="238"/>
      <c r="E415" s="237"/>
      <c r="F415" s="299"/>
      <c r="G415" s="217"/>
      <c r="H415" s="176"/>
      <c r="I415" s="176"/>
      <c r="J415" s="176"/>
      <c r="K415" s="176"/>
      <c r="L415" s="176"/>
      <c r="M415" s="176"/>
      <c r="N415" s="176"/>
      <c r="O415" s="176"/>
      <c r="P415" s="218"/>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4"/>
      <c r="B416" s="238"/>
      <c r="C416" s="237"/>
      <c r="D416" s="238"/>
      <c r="E416" s="237"/>
      <c r="F416" s="299"/>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4"/>
      <c r="B417" s="238"/>
      <c r="C417" s="237"/>
      <c r="D417" s="238"/>
      <c r="E417" s="237"/>
      <c r="F417" s="299"/>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3"/>
      <c r="AC417" s="244"/>
      <c r="AD417" s="244"/>
      <c r="AE417" s="262" t="s">
        <v>201</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4"/>
      <c r="B418" s="238"/>
      <c r="C418" s="237"/>
      <c r="D418" s="238"/>
      <c r="E418" s="237"/>
      <c r="F418" s="299"/>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4"/>
      <c r="B419" s="238"/>
      <c r="C419" s="237"/>
      <c r="D419" s="238"/>
      <c r="E419" s="237"/>
      <c r="F419" s="299"/>
      <c r="G419" s="222"/>
      <c r="H419" s="179"/>
      <c r="I419" s="179"/>
      <c r="J419" s="179"/>
      <c r="K419" s="179"/>
      <c r="L419" s="179"/>
      <c r="M419" s="179"/>
      <c r="N419" s="179"/>
      <c r="O419" s="179"/>
      <c r="P419" s="223"/>
      <c r="Q419" s="977"/>
      <c r="R419" s="978"/>
      <c r="S419" s="978"/>
      <c r="T419" s="978"/>
      <c r="U419" s="978"/>
      <c r="V419" s="978"/>
      <c r="W419" s="978"/>
      <c r="X419" s="978"/>
      <c r="Y419" s="978"/>
      <c r="Z419" s="978"/>
      <c r="AA419" s="97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4"/>
      <c r="B420" s="238"/>
      <c r="C420" s="237"/>
      <c r="D420" s="238"/>
      <c r="E420" s="237"/>
      <c r="F420" s="299"/>
      <c r="G420" s="257" t="s">
        <v>199</v>
      </c>
      <c r="H420" s="184"/>
      <c r="I420" s="184"/>
      <c r="J420" s="184"/>
      <c r="K420" s="184"/>
      <c r="L420" s="184"/>
      <c r="M420" s="184"/>
      <c r="N420" s="184"/>
      <c r="O420" s="184"/>
      <c r="P420" s="185"/>
      <c r="Q420" s="200" t="s">
        <v>251</v>
      </c>
      <c r="R420" s="184"/>
      <c r="S420" s="184"/>
      <c r="T420" s="184"/>
      <c r="U420" s="184"/>
      <c r="V420" s="184"/>
      <c r="W420" s="184"/>
      <c r="X420" s="184"/>
      <c r="Y420" s="184"/>
      <c r="Z420" s="184"/>
      <c r="AA420" s="184"/>
      <c r="AB420" s="272" t="s">
        <v>252</v>
      </c>
      <c r="AC420" s="184"/>
      <c r="AD420" s="185"/>
      <c r="AE420" s="258" t="s">
        <v>200</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4"/>
      <c r="B422" s="238"/>
      <c r="C422" s="237"/>
      <c r="D422" s="238"/>
      <c r="E422" s="237"/>
      <c r="F422" s="299"/>
      <c r="G422" s="217"/>
      <c r="H422" s="176"/>
      <c r="I422" s="176"/>
      <c r="J422" s="176"/>
      <c r="K422" s="176"/>
      <c r="L422" s="176"/>
      <c r="M422" s="176"/>
      <c r="N422" s="176"/>
      <c r="O422" s="176"/>
      <c r="P422" s="218"/>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4"/>
      <c r="B423" s="238"/>
      <c r="C423" s="237"/>
      <c r="D423" s="238"/>
      <c r="E423" s="237"/>
      <c r="F423" s="299"/>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4"/>
      <c r="B424" s="238"/>
      <c r="C424" s="237"/>
      <c r="D424" s="238"/>
      <c r="E424" s="237"/>
      <c r="F424" s="299"/>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3"/>
      <c r="AC424" s="244"/>
      <c r="AD424" s="244"/>
      <c r="AE424" s="249" t="s">
        <v>201</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4"/>
      <c r="B425" s="238"/>
      <c r="C425" s="237"/>
      <c r="D425" s="238"/>
      <c r="E425" s="237"/>
      <c r="F425" s="299"/>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4"/>
      <c r="B426" s="238"/>
      <c r="C426" s="237"/>
      <c r="D426" s="238"/>
      <c r="E426" s="300"/>
      <c r="F426" s="301"/>
      <c r="G426" s="222"/>
      <c r="H426" s="179"/>
      <c r="I426" s="179"/>
      <c r="J426" s="179"/>
      <c r="K426" s="179"/>
      <c r="L426" s="179"/>
      <c r="M426" s="179"/>
      <c r="N426" s="179"/>
      <c r="O426" s="179"/>
      <c r="P426" s="223"/>
      <c r="Q426" s="977"/>
      <c r="R426" s="978"/>
      <c r="S426" s="978"/>
      <c r="T426" s="978"/>
      <c r="U426" s="978"/>
      <c r="V426" s="978"/>
      <c r="W426" s="978"/>
      <c r="X426" s="978"/>
      <c r="Y426" s="978"/>
      <c r="Z426" s="978"/>
      <c r="AA426" s="97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4"/>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4"/>
      <c r="B430" s="238"/>
      <c r="C430" s="235" t="s">
        <v>583</v>
      </c>
      <c r="D430" s="236"/>
      <c r="E430" s="224" t="s">
        <v>311</v>
      </c>
      <c r="F430" s="440"/>
      <c r="G430" s="226" t="s">
        <v>202</v>
      </c>
      <c r="H430" s="173"/>
      <c r="I430" s="173"/>
      <c r="J430" s="227" t="s">
        <v>628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4"/>
      <c r="B431" s="238"/>
      <c r="C431" s="237"/>
      <c r="D431" s="238"/>
      <c r="E431" s="181" t="s">
        <v>191</v>
      </c>
      <c r="F431" s="182"/>
      <c r="G431" s="183" t="s">
        <v>188</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190</v>
      </c>
      <c r="AF431" s="207"/>
      <c r="AG431" s="207"/>
      <c r="AH431" s="208"/>
      <c r="AI431" s="199" t="s">
        <v>455</v>
      </c>
      <c r="AJ431" s="199"/>
      <c r="AK431" s="199"/>
      <c r="AL431" s="200"/>
      <c r="AM431" s="199" t="s">
        <v>456</v>
      </c>
      <c r="AN431" s="199"/>
      <c r="AO431" s="199"/>
      <c r="AP431" s="200"/>
      <c r="AQ431" s="200" t="s">
        <v>182</v>
      </c>
      <c r="AR431" s="184"/>
      <c r="AS431" s="184"/>
      <c r="AT431" s="185"/>
      <c r="AU431" s="161" t="s">
        <v>133</v>
      </c>
      <c r="AV431" s="161"/>
      <c r="AW431" s="161"/>
      <c r="AX431" s="162"/>
      <c r="AY431">
        <f>COUNTA($G$433)</f>
        <v>1</v>
      </c>
    </row>
    <row r="432" spans="1:51" ht="18.75" customHeight="1" x14ac:dyDescent="0.15">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183</v>
      </c>
      <c r="AH432" s="187"/>
      <c r="AI432" s="201"/>
      <c r="AJ432" s="201"/>
      <c r="AK432" s="201"/>
      <c r="AL432" s="202"/>
      <c r="AM432" s="201"/>
      <c r="AN432" s="201"/>
      <c r="AO432" s="201"/>
      <c r="AP432" s="202"/>
      <c r="AQ432" s="216"/>
      <c r="AR432" s="163"/>
      <c r="AS432" s="164" t="s">
        <v>183</v>
      </c>
      <c r="AT432" s="187"/>
      <c r="AU432" s="163"/>
      <c r="AV432" s="163"/>
      <c r="AW432" s="164" t="s">
        <v>175</v>
      </c>
      <c r="AX432" s="165"/>
      <c r="AY432">
        <f>$AY$431</f>
        <v>1</v>
      </c>
    </row>
    <row r="433" spans="1:51" ht="23.25" customHeight="1" x14ac:dyDescent="0.15">
      <c r="A433" s="984"/>
      <c r="B433" s="238"/>
      <c r="C433" s="237"/>
      <c r="D433" s="238"/>
      <c r="E433" s="181"/>
      <c r="F433" s="182"/>
      <c r="G433" s="217" t="s">
        <v>628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1</v>
      </c>
    </row>
    <row r="434" spans="1:51" ht="23.25" customHeight="1" x14ac:dyDescent="0.15">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1</v>
      </c>
    </row>
    <row r="435" spans="1:51" ht="23.25" customHeight="1" x14ac:dyDescent="0.15">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1</v>
      </c>
    </row>
    <row r="436" spans="1:51" ht="18.75" hidden="1" customHeight="1" x14ac:dyDescent="0.15">
      <c r="A436" s="984"/>
      <c r="B436" s="238"/>
      <c r="C436" s="237"/>
      <c r="D436" s="238"/>
      <c r="E436" s="181" t="s">
        <v>191</v>
      </c>
      <c r="F436" s="182"/>
      <c r="G436" s="183" t="s">
        <v>188</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190</v>
      </c>
      <c r="AF436" s="207"/>
      <c r="AG436" s="207"/>
      <c r="AH436" s="208"/>
      <c r="AI436" s="199" t="s">
        <v>455</v>
      </c>
      <c r="AJ436" s="199"/>
      <c r="AK436" s="199"/>
      <c r="AL436" s="200"/>
      <c r="AM436" s="199" t="s">
        <v>456</v>
      </c>
      <c r="AN436" s="199"/>
      <c r="AO436" s="199"/>
      <c r="AP436" s="200"/>
      <c r="AQ436" s="200" t="s">
        <v>182</v>
      </c>
      <c r="AR436" s="184"/>
      <c r="AS436" s="184"/>
      <c r="AT436" s="185"/>
      <c r="AU436" s="161" t="s">
        <v>133</v>
      </c>
      <c r="AV436" s="161"/>
      <c r="AW436" s="161"/>
      <c r="AX436" s="162"/>
      <c r="AY436">
        <f>COUNTA($G$438)</f>
        <v>0</v>
      </c>
    </row>
    <row r="437" spans="1:51" ht="18.75" hidden="1" customHeight="1" x14ac:dyDescent="0.15">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183</v>
      </c>
      <c r="AH437" s="187"/>
      <c r="AI437" s="201"/>
      <c r="AJ437" s="201"/>
      <c r="AK437" s="201"/>
      <c r="AL437" s="202"/>
      <c r="AM437" s="201"/>
      <c r="AN437" s="201"/>
      <c r="AO437" s="201"/>
      <c r="AP437" s="202"/>
      <c r="AQ437" s="216"/>
      <c r="AR437" s="163"/>
      <c r="AS437" s="164" t="s">
        <v>183</v>
      </c>
      <c r="AT437" s="187"/>
      <c r="AU437" s="163"/>
      <c r="AV437" s="163"/>
      <c r="AW437" s="164" t="s">
        <v>175</v>
      </c>
      <c r="AX437" s="165"/>
      <c r="AY437">
        <f>$AY$436</f>
        <v>0</v>
      </c>
    </row>
    <row r="438" spans="1:51" ht="23.25" hidden="1" customHeight="1" x14ac:dyDescent="0.15">
      <c r="A438" s="98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4"/>
      <c r="B441" s="238"/>
      <c r="C441" s="237"/>
      <c r="D441" s="238"/>
      <c r="E441" s="181" t="s">
        <v>191</v>
      </c>
      <c r="F441" s="182"/>
      <c r="G441" s="183" t="s">
        <v>188</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190</v>
      </c>
      <c r="AF441" s="207"/>
      <c r="AG441" s="207"/>
      <c r="AH441" s="208"/>
      <c r="AI441" s="199" t="s">
        <v>455</v>
      </c>
      <c r="AJ441" s="199"/>
      <c r="AK441" s="199"/>
      <c r="AL441" s="200"/>
      <c r="AM441" s="199" t="s">
        <v>456</v>
      </c>
      <c r="AN441" s="199"/>
      <c r="AO441" s="199"/>
      <c r="AP441" s="200"/>
      <c r="AQ441" s="200" t="s">
        <v>182</v>
      </c>
      <c r="AR441" s="184"/>
      <c r="AS441" s="184"/>
      <c r="AT441" s="185"/>
      <c r="AU441" s="161" t="s">
        <v>133</v>
      </c>
      <c r="AV441" s="161"/>
      <c r="AW441" s="161"/>
      <c r="AX441" s="162"/>
      <c r="AY441">
        <f>COUNTA($G$443)</f>
        <v>0</v>
      </c>
    </row>
    <row r="442" spans="1:51" ht="18.75" hidden="1" customHeight="1" x14ac:dyDescent="0.15">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183</v>
      </c>
      <c r="AH442" s="187"/>
      <c r="AI442" s="201"/>
      <c r="AJ442" s="201"/>
      <c r="AK442" s="201"/>
      <c r="AL442" s="202"/>
      <c r="AM442" s="201"/>
      <c r="AN442" s="201"/>
      <c r="AO442" s="201"/>
      <c r="AP442" s="202"/>
      <c r="AQ442" s="216"/>
      <c r="AR442" s="163"/>
      <c r="AS442" s="164" t="s">
        <v>183</v>
      </c>
      <c r="AT442" s="187"/>
      <c r="AU442" s="163"/>
      <c r="AV442" s="163"/>
      <c r="AW442" s="164" t="s">
        <v>175</v>
      </c>
      <c r="AX442" s="165"/>
      <c r="AY442">
        <f>$AY$441</f>
        <v>0</v>
      </c>
    </row>
    <row r="443" spans="1:51" ht="23.25" hidden="1" customHeight="1" x14ac:dyDescent="0.15">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4"/>
      <c r="B446" s="238"/>
      <c r="C446" s="237"/>
      <c r="D446" s="238"/>
      <c r="E446" s="181" t="s">
        <v>191</v>
      </c>
      <c r="F446" s="182"/>
      <c r="G446" s="183" t="s">
        <v>188</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190</v>
      </c>
      <c r="AF446" s="207"/>
      <c r="AG446" s="207"/>
      <c r="AH446" s="208"/>
      <c r="AI446" s="199" t="s">
        <v>455</v>
      </c>
      <c r="AJ446" s="199"/>
      <c r="AK446" s="199"/>
      <c r="AL446" s="200"/>
      <c r="AM446" s="199" t="s">
        <v>456</v>
      </c>
      <c r="AN446" s="199"/>
      <c r="AO446" s="199"/>
      <c r="AP446" s="200"/>
      <c r="AQ446" s="200" t="s">
        <v>182</v>
      </c>
      <c r="AR446" s="184"/>
      <c r="AS446" s="184"/>
      <c r="AT446" s="185"/>
      <c r="AU446" s="161" t="s">
        <v>133</v>
      </c>
      <c r="AV446" s="161"/>
      <c r="AW446" s="161"/>
      <c r="AX446" s="162"/>
      <c r="AY446">
        <f>COUNTA($G$448)</f>
        <v>0</v>
      </c>
    </row>
    <row r="447" spans="1:51" ht="18.75" hidden="1" customHeight="1" x14ac:dyDescent="0.15">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183</v>
      </c>
      <c r="AH447" s="187"/>
      <c r="AI447" s="201"/>
      <c r="AJ447" s="201"/>
      <c r="AK447" s="201"/>
      <c r="AL447" s="202"/>
      <c r="AM447" s="201"/>
      <c r="AN447" s="201"/>
      <c r="AO447" s="201"/>
      <c r="AP447" s="202"/>
      <c r="AQ447" s="216"/>
      <c r="AR447" s="163"/>
      <c r="AS447" s="164" t="s">
        <v>183</v>
      </c>
      <c r="AT447" s="187"/>
      <c r="AU447" s="163"/>
      <c r="AV447" s="163"/>
      <c r="AW447" s="164" t="s">
        <v>175</v>
      </c>
      <c r="AX447" s="165"/>
      <c r="AY447">
        <f>$AY$446</f>
        <v>0</v>
      </c>
    </row>
    <row r="448" spans="1:51" ht="23.25" hidden="1" customHeight="1" x14ac:dyDescent="0.15">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4"/>
      <c r="B451" s="238"/>
      <c r="C451" s="237"/>
      <c r="D451" s="238"/>
      <c r="E451" s="181" t="s">
        <v>191</v>
      </c>
      <c r="F451" s="182"/>
      <c r="G451" s="183" t="s">
        <v>188</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190</v>
      </c>
      <c r="AF451" s="207"/>
      <c r="AG451" s="207"/>
      <c r="AH451" s="208"/>
      <c r="AI451" s="199" t="s">
        <v>455</v>
      </c>
      <c r="AJ451" s="199"/>
      <c r="AK451" s="199"/>
      <c r="AL451" s="200"/>
      <c r="AM451" s="199" t="s">
        <v>456</v>
      </c>
      <c r="AN451" s="199"/>
      <c r="AO451" s="199"/>
      <c r="AP451" s="200"/>
      <c r="AQ451" s="200" t="s">
        <v>182</v>
      </c>
      <c r="AR451" s="184"/>
      <c r="AS451" s="184"/>
      <c r="AT451" s="185"/>
      <c r="AU451" s="161" t="s">
        <v>133</v>
      </c>
      <c r="AV451" s="161"/>
      <c r="AW451" s="161"/>
      <c r="AX451" s="162"/>
      <c r="AY451">
        <f>COUNTA($G$453)</f>
        <v>0</v>
      </c>
    </row>
    <row r="452" spans="1:51" ht="18.75" hidden="1" customHeight="1" x14ac:dyDescent="0.15">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183</v>
      </c>
      <c r="AH452" s="187"/>
      <c r="AI452" s="201"/>
      <c r="AJ452" s="201"/>
      <c r="AK452" s="201"/>
      <c r="AL452" s="202"/>
      <c r="AM452" s="201"/>
      <c r="AN452" s="201"/>
      <c r="AO452" s="201"/>
      <c r="AP452" s="202"/>
      <c r="AQ452" s="216"/>
      <c r="AR452" s="163"/>
      <c r="AS452" s="164" t="s">
        <v>183</v>
      </c>
      <c r="AT452" s="187"/>
      <c r="AU452" s="163"/>
      <c r="AV452" s="163"/>
      <c r="AW452" s="164" t="s">
        <v>175</v>
      </c>
      <c r="AX452" s="165"/>
      <c r="AY452">
        <f>$AY$451</f>
        <v>0</v>
      </c>
    </row>
    <row r="453" spans="1:51" ht="23.25" hidden="1" customHeight="1" x14ac:dyDescent="0.15">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84"/>
      <c r="B456" s="238"/>
      <c r="C456" s="237"/>
      <c r="D456" s="238"/>
      <c r="E456" s="181" t="s">
        <v>192</v>
      </c>
      <c r="F456" s="182"/>
      <c r="G456" s="183" t="s">
        <v>189</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190</v>
      </c>
      <c r="AF456" s="207"/>
      <c r="AG456" s="207"/>
      <c r="AH456" s="208"/>
      <c r="AI456" s="199" t="s">
        <v>455</v>
      </c>
      <c r="AJ456" s="199"/>
      <c r="AK456" s="199"/>
      <c r="AL456" s="200"/>
      <c r="AM456" s="199" t="s">
        <v>456</v>
      </c>
      <c r="AN456" s="199"/>
      <c r="AO456" s="199"/>
      <c r="AP456" s="200"/>
      <c r="AQ456" s="200" t="s">
        <v>182</v>
      </c>
      <c r="AR456" s="184"/>
      <c r="AS456" s="184"/>
      <c r="AT456" s="185"/>
      <c r="AU456" s="161" t="s">
        <v>133</v>
      </c>
      <c r="AV456" s="161"/>
      <c r="AW456" s="161"/>
      <c r="AX456" s="162"/>
      <c r="AY456">
        <f>COUNTA($G$458)</f>
        <v>1</v>
      </c>
    </row>
    <row r="457" spans="1:51" ht="18.75" hidden="1" customHeight="1" x14ac:dyDescent="0.15">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183</v>
      </c>
      <c r="AH457" s="187"/>
      <c r="AI457" s="201"/>
      <c r="AJ457" s="201"/>
      <c r="AK457" s="201"/>
      <c r="AL457" s="202"/>
      <c r="AM457" s="201"/>
      <c r="AN457" s="201"/>
      <c r="AO457" s="201"/>
      <c r="AP457" s="202"/>
      <c r="AQ457" s="216"/>
      <c r="AR457" s="163"/>
      <c r="AS457" s="164" t="s">
        <v>183</v>
      </c>
      <c r="AT457" s="187"/>
      <c r="AU457" s="163"/>
      <c r="AV457" s="163"/>
      <c r="AW457" s="164" t="s">
        <v>175</v>
      </c>
      <c r="AX457" s="165"/>
      <c r="AY457">
        <f>$AY$456</f>
        <v>1</v>
      </c>
    </row>
    <row r="458" spans="1:51" ht="23.25" hidden="1" customHeight="1" x14ac:dyDescent="0.15">
      <c r="A458" s="984"/>
      <c r="B458" s="238"/>
      <c r="C458" s="237"/>
      <c r="D458" s="238"/>
      <c r="E458" s="181"/>
      <c r="F458" s="182"/>
      <c r="G458" s="217" t="s">
        <v>628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1</v>
      </c>
    </row>
    <row r="459" spans="1:51" ht="23.25" hidden="1" customHeight="1" x14ac:dyDescent="0.15">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1</v>
      </c>
    </row>
    <row r="460" spans="1:51" ht="23.25" hidden="1" customHeight="1" x14ac:dyDescent="0.1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1</v>
      </c>
    </row>
    <row r="461" spans="1:51" ht="18.75" hidden="1" customHeight="1" x14ac:dyDescent="0.15">
      <c r="A461" s="984"/>
      <c r="B461" s="238"/>
      <c r="C461" s="237"/>
      <c r="D461" s="238"/>
      <c r="E461" s="181" t="s">
        <v>192</v>
      </c>
      <c r="F461" s="182"/>
      <c r="G461" s="183" t="s">
        <v>189</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190</v>
      </c>
      <c r="AF461" s="207"/>
      <c r="AG461" s="207"/>
      <c r="AH461" s="208"/>
      <c r="AI461" s="199" t="s">
        <v>455</v>
      </c>
      <c r="AJ461" s="199"/>
      <c r="AK461" s="199"/>
      <c r="AL461" s="200"/>
      <c r="AM461" s="199" t="s">
        <v>456</v>
      </c>
      <c r="AN461" s="199"/>
      <c r="AO461" s="199"/>
      <c r="AP461" s="200"/>
      <c r="AQ461" s="200" t="s">
        <v>182</v>
      </c>
      <c r="AR461" s="184"/>
      <c r="AS461" s="184"/>
      <c r="AT461" s="185"/>
      <c r="AU461" s="161" t="s">
        <v>133</v>
      </c>
      <c r="AV461" s="161"/>
      <c r="AW461" s="161"/>
      <c r="AX461" s="162"/>
      <c r="AY461">
        <f>COUNTA($G$463)</f>
        <v>0</v>
      </c>
    </row>
    <row r="462" spans="1:51" ht="18.75" hidden="1" customHeight="1" x14ac:dyDescent="0.15">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183</v>
      </c>
      <c r="AH462" s="187"/>
      <c r="AI462" s="201"/>
      <c r="AJ462" s="201"/>
      <c r="AK462" s="201"/>
      <c r="AL462" s="202"/>
      <c r="AM462" s="201"/>
      <c r="AN462" s="201"/>
      <c r="AO462" s="201"/>
      <c r="AP462" s="202"/>
      <c r="AQ462" s="216"/>
      <c r="AR462" s="163"/>
      <c r="AS462" s="164" t="s">
        <v>183</v>
      </c>
      <c r="AT462" s="187"/>
      <c r="AU462" s="163"/>
      <c r="AV462" s="163"/>
      <c r="AW462" s="164" t="s">
        <v>175</v>
      </c>
      <c r="AX462" s="165"/>
      <c r="AY462">
        <f>$AY$461</f>
        <v>0</v>
      </c>
    </row>
    <row r="463" spans="1:51" ht="23.25" hidden="1" customHeight="1" x14ac:dyDescent="0.15">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4"/>
      <c r="B466" s="238"/>
      <c r="C466" s="237"/>
      <c r="D466" s="238"/>
      <c r="E466" s="181" t="s">
        <v>192</v>
      </c>
      <c r="F466" s="182"/>
      <c r="G466" s="183" t="s">
        <v>189</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190</v>
      </c>
      <c r="AF466" s="207"/>
      <c r="AG466" s="207"/>
      <c r="AH466" s="208"/>
      <c r="AI466" s="199" t="s">
        <v>455</v>
      </c>
      <c r="AJ466" s="199"/>
      <c r="AK466" s="199"/>
      <c r="AL466" s="200"/>
      <c r="AM466" s="199" t="s">
        <v>456</v>
      </c>
      <c r="AN466" s="199"/>
      <c r="AO466" s="199"/>
      <c r="AP466" s="200"/>
      <c r="AQ466" s="200" t="s">
        <v>182</v>
      </c>
      <c r="AR466" s="184"/>
      <c r="AS466" s="184"/>
      <c r="AT466" s="185"/>
      <c r="AU466" s="161" t="s">
        <v>133</v>
      </c>
      <c r="AV466" s="161"/>
      <c r="AW466" s="161"/>
      <c r="AX466" s="162"/>
      <c r="AY466">
        <f>COUNTA($G$468)</f>
        <v>0</v>
      </c>
    </row>
    <row r="467" spans="1:51" ht="18.75" hidden="1" customHeight="1" x14ac:dyDescent="0.15">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183</v>
      </c>
      <c r="AH467" s="187"/>
      <c r="AI467" s="201"/>
      <c r="AJ467" s="201"/>
      <c r="AK467" s="201"/>
      <c r="AL467" s="202"/>
      <c r="AM467" s="201"/>
      <c r="AN467" s="201"/>
      <c r="AO467" s="201"/>
      <c r="AP467" s="202"/>
      <c r="AQ467" s="216"/>
      <c r="AR467" s="163"/>
      <c r="AS467" s="164" t="s">
        <v>183</v>
      </c>
      <c r="AT467" s="187"/>
      <c r="AU467" s="163"/>
      <c r="AV467" s="163"/>
      <c r="AW467" s="164" t="s">
        <v>175</v>
      </c>
      <c r="AX467" s="165"/>
      <c r="AY467">
        <f>$AY$466</f>
        <v>0</v>
      </c>
    </row>
    <row r="468" spans="1:51" ht="23.25" hidden="1" customHeight="1" x14ac:dyDescent="0.15">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4"/>
      <c r="B471" s="238"/>
      <c r="C471" s="237"/>
      <c r="D471" s="238"/>
      <c r="E471" s="181" t="s">
        <v>192</v>
      </c>
      <c r="F471" s="182"/>
      <c r="G471" s="183" t="s">
        <v>189</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190</v>
      </c>
      <c r="AF471" s="207"/>
      <c r="AG471" s="207"/>
      <c r="AH471" s="208"/>
      <c r="AI471" s="199" t="s">
        <v>455</v>
      </c>
      <c r="AJ471" s="199"/>
      <c r="AK471" s="199"/>
      <c r="AL471" s="200"/>
      <c r="AM471" s="199" t="s">
        <v>456</v>
      </c>
      <c r="AN471" s="199"/>
      <c r="AO471" s="199"/>
      <c r="AP471" s="200"/>
      <c r="AQ471" s="200" t="s">
        <v>182</v>
      </c>
      <c r="AR471" s="184"/>
      <c r="AS471" s="184"/>
      <c r="AT471" s="185"/>
      <c r="AU471" s="161" t="s">
        <v>133</v>
      </c>
      <c r="AV471" s="161"/>
      <c r="AW471" s="161"/>
      <c r="AX471" s="162"/>
      <c r="AY471">
        <f>COUNTA($G$473)</f>
        <v>0</v>
      </c>
    </row>
    <row r="472" spans="1:51" ht="18.75" hidden="1" customHeight="1" x14ac:dyDescent="0.15">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183</v>
      </c>
      <c r="AH472" s="187"/>
      <c r="AI472" s="201"/>
      <c r="AJ472" s="201"/>
      <c r="AK472" s="201"/>
      <c r="AL472" s="202"/>
      <c r="AM472" s="201"/>
      <c r="AN472" s="201"/>
      <c r="AO472" s="201"/>
      <c r="AP472" s="202"/>
      <c r="AQ472" s="216"/>
      <c r="AR472" s="163"/>
      <c r="AS472" s="164" t="s">
        <v>183</v>
      </c>
      <c r="AT472" s="187"/>
      <c r="AU472" s="163"/>
      <c r="AV472" s="163"/>
      <c r="AW472" s="164" t="s">
        <v>175</v>
      </c>
      <c r="AX472" s="165"/>
      <c r="AY472">
        <f>$AY$471</f>
        <v>0</v>
      </c>
    </row>
    <row r="473" spans="1:51" ht="23.25" hidden="1" customHeight="1" x14ac:dyDescent="0.15">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customHeight="1" x14ac:dyDescent="0.15">
      <c r="A476" s="984"/>
      <c r="B476" s="238"/>
      <c r="C476" s="237"/>
      <c r="D476" s="238"/>
      <c r="E476" s="181" t="s">
        <v>192</v>
      </c>
      <c r="F476" s="182"/>
      <c r="G476" s="183" t="s">
        <v>189</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190</v>
      </c>
      <c r="AF476" s="207"/>
      <c r="AG476" s="207"/>
      <c r="AH476" s="208"/>
      <c r="AI476" s="199" t="s">
        <v>455</v>
      </c>
      <c r="AJ476" s="199"/>
      <c r="AK476" s="199"/>
      <c r="AL476" s="200"/>
      <c r="AM476" s="199" t="s">
        <v>456</v>
      </c>
      <c r="AN476" s="199"/>
      <c r="AO476" s="199"/>
      <c r="AP476" s="200"/>
      <c r="AQ476" s="200" t="s">
        <v>182</v>
      </c>
      <c r="AR476" s="184"/>
      <c r="AS476" s="184"/>
      <c r="AT476" s="185"/>
      <c r="AU476" s="161" t="s">
        <v>133</v>
      </c>
      <c r="AV476" s="161"/>
      <c r="AW476" s="161"/>
      <c r="AX476" s="162"/>
      <c r="AY476">
        <f>COUNTA($G$478)</f>
        <v>1</v>
      </c>
    </row>
    <row r="477" spans="1:51" ht="18.75" customHeight="1" x14ac:dyDescent="0.15">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183</v>
      </c>
      <c r="AH477" s="187"/>
      <c r="AI477" s="201"/>
      <c r="AJ477" s="201"/>
      <c r="AK477" s="201"/>
      <c r="AL477" s="202"/>
      <c r="AM477" s="201"/>
      <c r="AN477" s="201"/>
      <c r="AO477" s="201"/>
      <c r="AP477" s="202"/>
      <c r="AQ477" s="216"/>
      <c r="AR477" s="163"/>
      <c r="AS477" s="164" t="s">
        <v>183</v>
      </c>
      <c r="AT477" s="187"/>
      <c r="AU477" s="163"/>
      <c r="AV477" s="163"/>
      <c r="AW477" s="164" t="s">
        <v>175</v>
      </c>
      <c r="AX477" s="165"/>
      <c r="AY477">
        <f>$AY$476</f>
        <v>1</v>
      </c>
    </row>
    <row r="478" spans="1:51" ht="23.25" customHeight="1" x14ac:dyDescent="0.15">
      <c r="A478" s="984"/>
      <c r="B478" s="238"/>
      <c r="C478" s="237"/>
      <c r="D478" s="238"/>
      <c r="E478" s="181"/>
      <c r="F478" s="182"/>
      <c r="G478" s="217" t="s">
        <v>759</v>
      </c>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1</v>
      </c>
    </row>
    <row r="479" spans="1:51" ht="23.25" customHeight="1" x14ac:dyDescent="0.15">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1</v>
      </c>
    </row>
    <row r="480" spans="1:51" ht="23.25" customHeight="1" x14ac:dyDescent="0.15">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1</v>
      </c>
    </row>
    <row r="481" spans="1:51" ht="23.85" customHeight="1" x14ac:dyDescent="0.15">
      <c r="A481" s="984"/>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4"/>
      <c r="B482" s="238"/>
      <c r="C482" s="237"/>
      <c r="D482" s="238"/>
      <c r="E482" s="175" t="s">
        <v>318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4"/>
      <c r="B484" s="238"/>
      <c r="C484" s="237"/>
      <c r="D484" s="238"/>
      <c r="E484" s="224" t="s">
        <v>314</v>
      </c>
      <c r="F484" s="225"/>
      <c r="G484" s="226" t="s">
        <v>202</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4"/>
      <c r="B485" s="238"/>
      <c r="C485" s="237"/>
      <c r="D485" s="238"/>
      <c r="E485" s="181" t="s">
        <v>191</v>
      </c>
      <c r="F485" s="182"/>
      <c r="G485" s="183" t="s">
        <v>188</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190</v>
      </c>
      <c r="AF485" s="207"/>
      <c r="AG485" s="207"/>
      <c r="AH485" s="208"/>
      <c r="AI485" s="199" t="s">
        <v>455</v>
      </c>
      <c r="AJ485" s="199"/>
      <c r="AK485" s="199"/>
      <c r="AL485" s="200"/>
      <c r="AM485" s="199" t="s">
        <v>456</v>
      </c>
      <c r="AN485" s="199"/>
      <c r="AO485" s="199"/>
      <c r="AP485" s="200"/>
      <c r="AQ485" s="200" t="s">
        <v>182</v>
      </c>
      <c r="AR485" s="184"/>
      <c r="AS485" s="184"/>
      <c r="AT485" s="185"/>
      <c r="AU485" s="161" t="s">
        <v>133</v>
      </c>
      <c r="AV485" s="161"/>
      <c r="AW485" s="161"/>
      <c r="AX485" s="162"/>
      <c r="AY485">
        <f>COUNTA($G$487)</f>
        <v>0</v>
      </c>
    </row>
    <row r="486" spans="1:51" ht="18.75" hidden="1" customHeight="1" x14ac:dyDescent="0.15">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183</v>
      </c>
      <c r="AH486" s="187"/>
      <c r="AI486" s="201"/>
      <c r="AJ486" s="201"/>
      <c r="AK486" s="201"/>
      <c r="AL486" s="202"/>
      <c r="AM486" s="201"/>
      <c r="AN486" s="201"/>
      <c r="AO486" s="201"/>
      <c r="AP486" s="202"/>
      <c r="AQ486" s="216"/>
      <c r="AR486" s="163"/>
      <c r="AS486" s="164" t="s">
        <v>183</v>
      </c>
      <c r="AT486" s="187"/>
      <c r="AU486" s="163"/>
      <c r="AV486" s="163"/>
      <c r="AW486" s="164" t="s">
        <v>175</v>
      </c>
      <c r="AX486" s="165"/>
      <c r="AY486">
        <f>$AY$485</f>
        <v>0</v>
      </c>
    </row>
    <row r="487" spans="1:51" ht="23.25" hidden="1" customHeight="1" x14ac:dyDescent="0.15">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4"/>
      <c r="B490" s="238"/>
      <c r="C490" s="237"/>
      <c r="D490" s="238"/>
      <c r="E490" s="181" t="s">
        <v>191</v>
      </c>
      <c r="F490" s="182"/>
      <c r="G490" s="183" t="s">
        <v>188</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190</v>
      </c>
      <c r="AF490" s="207"/>
      <c r="AG490" s="207"/>
      <c r="AH490" s="208"/>
      <c r="AI490" s="199" t="s">
        <v>455</v>
      </c>
      <c r="AJ490" s="199"/>
      <c r="AK490" s="199"/>
      <c r="AL490" s="200"/>
      <c r="AM490" s="199" t="s">
        <v>456</v>
      </c>
      <c r="AN490" s="199"/>
      <c r="AO490" s="199"/>
      <c r="AP490" s="200"/>
      <c r="AQ490" s="200" t="s">
        <v>182</v>
      </c>
      <c r="AR490" s="184"/>
      <c r="AS490" s="184"/>
      <c r="AT490" s="185"/>
      <c r="AU490" s="161" t="s">
        <v>133</v>
      </c>
      <c r="AV490" s="161"/>
      <c r="AW490" s="161"/>
      <c r="AX490" s="162"/>
      <c r="AY490">
        <f>COUNTA($G$492)</f>
        <v>0</v>
      </c>
    </row>
    <row r="491" spans="1:51" ht="18.75" hidden="1" customHeight="1" x14ac:dyDescent="0.15">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183</v>
      </c>
      <c r="AH491" s="187"/>
      <c r="AI491" s="201"/>
      <c r="AJ491" s="201"/>
      <c r="AK491" s="201"/>
      <c r="AL491" s="202"/>
      <c r="AM491" s="201"/>
      <c r="AN491" s="201"/>
      <c r="AO491" s="201"/>
      <c r="AP491" s="202"/>
      <c r="AQ491" s="216"/>
      <c r="AR491" s="163"/>
      <c r="AS491" s="164" t="s">
        <v>183</v>
      </c>
      <c r="AT491" s="187"/>
      <c r="AU491" s="163"/>
      <c r="AV491" s="163"/>
      <c r="AW491" s="164" t="s">
        <v>175</v>
      </c>
      <c r="AX491" s="165"/>
      <c r="AY491">
        <f>$AY$490</f>
        <v>0</v>
      </c>
    </row>
    <row r="492" spans="1:51" ht="23.25" hidden="1" customHeight="1" x14ac:dyDescent="0.15">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4"/>
      <c r="B495" s="238"/>
      <c r="C495" s="237"/>
      <c r="D495" s="238"/>
      <c r="E495" s="181" t="s">
        <v>191</v>
      </c>
      <c r="F495" s="182"/>
      <c r="G495" s="183" t="s">
        <v>188</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190</v>
      </c>
      <c r="AF495" s="207"/>
      <c r="AG495" s="207"/>
      <c r="AH495" s="208"/>
      <c r="AI495" s="199" t="s">
        <v>455</v>
      </c>
      <c r="AJ495" s="199"/>
      <c r="AK495" s="199"/>
      <c r="AL495" s="200"/>
      <c r="AM495" s="199" t="s">
        <v>456</v>
      </c>
      <c r="AN495" s="199"/>
      <c r="AO495" s="199"/>
      <c r="AP495" s="200"/>
      <c r="AQ495" s="200" t="s">
        <v>182</v>
      </c>
      <c r="AR495" s="184"/>
      <c r="AS495" s="184"/>
      <c r="AT495" s="185"/>
      <c r="AU495" s="161" t="s">
        <v>133</v>
      </c>
      <c r="AV495" s="161"/>
      <c r="AW495" s="161"/>
      <c r="AX495" s="162"/>
      <c r="AY495">
        <f>COUNTA($G$497)</f>
        <v>0</v>
      </c>
    </row>
    <row r="496" spans="1:51" ht="18.75" hidden="1" customHeight="1" x14ac:dyDescent="0.15">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183</v>
      </c>
      <c r="AH496" s="187"/>
      <c r="AI496" s="201"/>
      <c r="AJ496" s="201"/>
      <c r="AK496" s="201"/>
      <c r="AL496" s="202"/>
      <c r="AM496" s="201"/>
      <c r="AN496" s="201"/>
      <c r="AO496" s="201"/>
      <c r="AP496" s="202"/>
      <c r="AQ496" s="216"/>
      <c r="AR496" s="163"/>
      <c r="AS496" s="164" t="s">
        <v>183</v>
      </c>
      <c r="AT496" s="187"/>
      <c r="AU496" s="163"/>
      <c r="AV496" s="163"/>
      <c r="AW496" s="164" t="s">
        <v>175</v>
      </c>
      <c r="AX496" s="165"/>
      <c r="AY496">
        <f>$AY$495</f>
        <v>0</v>
      </c>
    </row>
    <row r="497" spans="1:51" ht="23.25" hidden="1" customHeight="1" x14ac:dyDescent="0.15">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4"/>
      <c r="B500" s="238"/>
      <c r="C500" s="237"/>
      <c r="D500" s="238"/>
      <c r="E500" s="181" t="s">
        <v>191</v>
      </c>
      <c r="F500" s="182"/>
      <c r="G500" s="183" t="s">
        <v>188</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190</v>
      </c>
      <c r="AF500" s="207"/>
      <c r="AG500" s="207"/>
      <c r="AH500" s="208"/>
      <c r="AI500" s="199" t="s">
        <v>455</v>
      </c>
      <c r="AJ500" s="199"/>
      <c r="AK500" s="199"/>
      <c r="AL500" s="200"/>
      <c r="AM500" s="199" t="s">
        <v>456</v>
      </c>
      <c r="AN500" s="199"/>
      <c r="AO500" s="199"/>
      <c r="AP500" s="200"/>
      <c r="AQ500" s="200" t="s">
        <v>182</v>
      </c>
      <c r="AR500" s="184"/>
      <c r="AS500" s="184"/>
      <c r="AT500" s="185"/>
      <c r="AU500" s="161" t="s">
        <v>133</v>
      </c>
      <c r="AV500" s="161"/>
      <c r="AW500" s="161"/>
      <c r="AX500" s="162"/>
      <c r="AY500">
        <f>COUNTA($G$502)</f>
        <v>0</v>
      </c>
    </row>
    <row r="501" spans="1:51" ht="18.75" hidden="1" customHeight="1" x14ac:dyDescent="0.15">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183</v>
      </c>
      <c r="AH501" s="187"/>
      <c r="AI501" s="201"/>
      <c r="AJ501" s="201"/>
      <c r="AK501" s="201"/>
      <c r="AL501" s="202"/>
      <c r="AM501" s="201"/>
      <c r="AN501" s="201"/>
      <c r="AO501" s="201"/>
      <c r="AP501" s="202"/>
      <c r="AQ501" s="216"/>
      <c r="AR501" s="163"/>
      <c r="AS501" s="164" t="s">
        <v>183</v>
      </c>
      <c r="AT501" s="187"/>
      <c r="AU501" s="163"/>
      <c r="AV501" s="163"/>
      <c r="AW501" s="164" t="s">
        <v>175</v>
      </c>
      <c r="AX501" s="165"/>
      <c r="AY501">
        <f>$AY$500</f>
        <v>0</v>
      </c>
    </row>
    <row r="502" spans="1:51" ht="23.25" hidden="1" customHeight="1" x14ac:dyDescent="0.15">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4"/>
      <c r="B505" s="238"/>
      <c r="C505" s="237"/>
      <c r="D505" s="238"/>
      <c r="E505" s="181" t="s">
        <v>191</v>
      </c>
      <c r="F505" s="182"/>
      <c r="G505" s="183" t="s">
        <v>188</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190</v>
      </c>
      <c r="AF505" s="207"/>
      <c r="AG505" s="207"/>
      <c r="AH505" s="208"/>
      <c r="AI505" s="199" t="s">
        <v>455</v>
      </c>
      <c r="AJ505" s="199"/>
      <c r="AK505" s="199"/>
      <c r="AL505" s="200"/>
      <c r="AM505" s="199" t="s">
        <v>456</v>
      </c>
      <c r="AN505" s="199"/>
      <c r="AO505" s="199"/>
      <c r="AP505" s="200"/>
      <c r="AQ505" s="200" t="s">
        <v>182</v>
      </c>
      <c r="AR505" s="184"/>
      <c r="AS505" s="184"/>
      <c r="AT505" s="185"/>
      <c r="AU505" s="161" t="s">
        <v>133</v>
      </c>
      <c r="AV505" s="161"/>
      <c r="AW505" s="161"/>
      <c r="AX505" s="162"/>
      <c r="AY505">
        <f>COUNTA($G$507)</f>
        <v>0</v>
      </c>
    </row>
    <row r="506" spans="1:51" ht="18.75" hidden="1" customHeight="1" x14ac:dyDescent="0.15">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183</v>
      </c>
      <c r="AH506" s="187"/>
      <c r="AI506" s="201"/>
      <c r="AJ506" s="201"/>
      <c r="AK506" s="201"/>
      <c r="AL506" s="202"/>
      <c r="AM506" s="201"/>
      <c r="AN506" s="201"/>
      <c r="AO506" s="201"/>
      <c r="AP506" s="202"/>
      <c r="AQ506" s="216"/>
      <c r="AR506" s="163"/>
      <c r="AS506" s="164" t="s">
        <v>183</v>
      </c>
      <c r="AT506" s="187"/>
      <c r="AU506" s="163"/>
      <c r="AV506" s="163"/>
      <c r="AW506" s="164" t="s">
        <v>175</v>
      </c>
      <c r="AX506" s="165"/>
      <c r="AY506">
        <f>$AY$505</f>
        <v>0</v>
      </c>
    </row>
    <row r="507" spans="1:51" ht="23.25" hidden="1" customHeight="1" x14ac:dyDescent="0.15">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4"/>
      <c r="B510" s="238"/>
      <c r="C510" s="237"/>
      <c r="D510" s="238"/>
      <c r="E510" s="181" t="s">
        <v>192</v>
      </c>
      <c r="F510" s="182"/>
      <c r="G510" s="183" t="s">
        <v>189</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190</v>
      </c>
      <c r="AF510" s="207"/>
      <c r="AG510" s="207"/>
      <c r="AH510" s="208"/>
      <c r="AI510" s="199" t="s">
        <v>455</v>
      </c>
      <c r="AJ510" s="199"/>
      <c r="AK510" s="199"/>
      <c r="AL510" s="200"/>
      <c r="AM510" s="199" t="s">
        <v>456</v>
      </c>
      <c r="AN510" s="199"/>
      <c r="AO510" s="199"/>
      <c r="AP510" s="200"/>
      <c r="AQ510" s="200" t="s">
        <v>182</v>
      </c>
      <c r="AR510" s="184"/>
      <c r="AS510" s="184"/>
      <c r="AT510" s="185"/>
      <c r="AU510" s="161" t="s">
        <v>133</v>
      </c>
      <c r="AV510" s="161"/>
      <c r="AW510" s="161"/>
      <c r="AX510" s="162"/>
      <c r="AY510">
        <f>COUNTA($G$512)</f>
        <v>0</v>
      </c>
    </row>
    <row r="511" spans="1:51" ht="18.75" hidden="1" customHeight="1" x14ac:dyDescent="0.15">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183</v>
      </c>
      <c r="AH511" s="187"/>
      <c r="AI511" s="201"/>
      <c r="AJ511" s="201"/>
      <c r="AK511" s="201"/>
      <c r="AL511" s="202"/>
      <c r="AM511" s="201"/>
      <c r="AN511" s="201"/>
      <c r="AO511" s="201"/>
      <c r="AP511" s="202"/>
      <c r="AQ511" s="216"/>
      <c r="AR511" s="163"/>
      <c r="AS511" s="164" t="s">
        <v>183</v>
      </c>
      <c r="AT511" s="187"/>
      <c r="AU511" s="163"/>
      <c r="AV511" s="163"/>
      <c r="AW511" s="164" t="s">
        <v>175</v>
      </c>
      <c r="AX511" s="165"/>
      <c r="AY511">
        <f>$AY$510</f>
        <v>0</v>
      </c>
    </row>
    <row r="512" spans="1:51" ht="23.25" hidden="1" customHeight="1" x14ac:dyDescent="0.15">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4"/>
      <c r="B515" s="238"/>
      <c r="C515" s="237"/>
      <c r="D515" s="238"/>
      <c r="E515" s="181" t="s">
        <v>192</v>
      </c>
      <c r="F515" s="182"/>
      <c r="G515" s="183" t="s">
        <v>189</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190</v>
      </c>
      <c r="AF515" s="207"/>
      <c r="AG515" s="207"/>
      <c r="AH515" s="208"/>
      <c r="AI515" s="199" t="s">
        <v>455</v>
      </c>
      <c r="AJ515" s="199"/>
      <c r="AK515" s="199"/>
      <c r="AL515" s="200"/>
      <c r="AM515" s="199" t="s">
        <v>456</v>
      </c>
      <c r="AN515" s="199"/>
      <c r="AO515" s="199"/>
      <c r="AP515" s="200"/>
      <c r="AQ515" s="200" t="s">
        <v>182</v>
      </c>
      <c r="AR515" s="184"/>
      <c r="AS515" s="184"/>
      <c r="AT515" s="185"/>
      <c r="AU515" s="161" t="s">
        <v>133</v>
      </c>
      <c r="AV515" s="161"/>
      <c r="AW515" s="161"/>
      <c r="AX515" s="162"/>
      <c r="AY515">
        <f>COUNTA($G$517)</f>
        <v>0</v>
      </c>
    </row>
    <row r="516" spans="1:51" ht="18.75" hidden="1" customHeight="1" x14ac:dyDescent="0.15">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183</v>
      </c>
      <c r="AH516" s="187"/>
      <c r="AI516" s="201"/>
      <c r="AJ516" s="201"/>
      <c r="AK516" s="201"/>
      <c r="AL516" s="202"/>
      <c r="AM516" s="201"/>
      <c r="AN516" s="201"/>
      <c r="AO516" s="201"/>
      <c r="AP516" s="202"/>
      <c r="AQ516" s="216"/>
      <c r="AR516" s="163"/>
      <c r="AS516" s="164" t="s">
        <v>183</v>
      </c>
      <c r="AT516" s="187"/>
      <c r="AU516" s="163"/>
      <c r="AV516" s="163"/>
      <c r="AW516" s="164" t="s">
        <v>175</v>
      </c>
      <c r="AX516" s="165"/>
      <c r="AY516">
        <f>$AY$515</f>
        <v>0</v>
      </c>
    </row>
    <row r="517" spans="1:51" ht="23.25" hidden="1" customHeight="1" x14ac:dyDescent="0.15">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4"/>
      <c r="B520" s="238"/>
      <c r="C520" s="237"/>
      <c r="D520" s="238"/>
      <c r="E520" s="181" t="s">
        <v>192</v>
      </c>
      <c r="F520" s="182"/>
      <c r="G520" s="183" t="s">
        <v>189</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190</v>
      </c>
      <c r="AF520" s="207"/>
      <c r="AG520" s="207"/>
      <c r="AH520" s="208"/>
      <c r="AI520" s="199" t="s">
        <v>455</v>
      </c>
      <c r="AJ520" s="199"/>
      <c r="AK520" s="199"/>
      <c r="AL520" s="200"/>
      <c r="AM520" s="199" t="s">
        <v>456</v>
      </c>
      <c r="AN520" s="199"/>
      <c r="AO520" s="199"/>
      <c r="AP520" s="200"/>
      <c r="AQ520" s="200" t="s">
        <v>182</v>
      </c>
      <c r="AR520" s="184"/>
      <c r="AS520" s="184"/>
      <c r="AT520" s="185"/>
      <c r="AU520" s="161" t="s">
        <v>133</v>
      </c>
      <c r="AV520" s="161"/>
      <c r="AW520" s="161"/>
      <c r="AX520" s="162"/>
      <c r="AY520">
        <f>COUNTA($G$522)</f>
        <v>0</v>
      </c>
    </row>
    <row r="521" spans="1:51" ht="18.75" hidden="1" customHeight="1" x14ac:dyDescent="0.15">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183</v>
      </c>
      <c r="AH521" s="187"/>
      <c r="AI521" s="201"/>
      <c r="AJ521" s="201"/>
      <c r="AK521" s="201"/>
      <c r="AL521" s="202"/>
      <c r="AM521" s="201"/>
      <c r="AN521" s="201"/>
      <c r="AO521" s="201"/>
      <c r="AP521" s="202"/>
      <c r="AQ521" s="216"/>
      <c r="AR521" s="163"/>
      <c r="AS521" s="164" t="s">
        <v>183</v>
      </c>
      <c r="AT521" s="187"/>
      <c r="AU521" s="163"/>
      <c r="AV521" s="163"/>
      <c r="AW521" s="164" t="s">
        <v>175</v>
      </c>
      <c r="AX521" s="165"/>
      <c r="AY521">
        <f>$AY$520</f>
        <v>0</v>
      </c>
    </row>
    <row r="522" spans="1:51" ht="23.25" hidden="1" customHeight="1" x14ac:dyDescent="0.15">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4"/>
      <c r="B525" s="238"/>
      <c r="C525" s="237"/>
      <c r="D525" s="238"/>
      <c r="E525" s="181" t="s">
        <v>192</v>
      </c>
      <c r="F525" s="182"/>
      <c r="G525" s="183" t="s">
        <v>189</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190</v>
      </c>
      <c r="AF525" s="207"/>
      <c r="AG525" s="207"/>
      <c r="AH525" s="208"/>
      <c r="AI525" s="199" t="s">
        <v>455</v>
      </c>
      <c r="AJ525" s="199"/>
      <c r="AK525" s="199"/>
      <c r="AL525" s="200"/>
      <c r="AM525" s="199" t="s">
        <v>456</v>
      </c>
      <c r="AN525" s="199"/>
      <c r="AO525" s="199"/>
      <c r="AP525" s="200"/>
      <c r="AQ525" s="200" t="s">
        <v>182</v>
      </c>
      <c r="AR525" s="184"/>
      <c r="AS525" s="184"/>
      <c r="AT525" s="185"/>
      <c r="AU525" s="161" t="s">
        <v>133</v>
      </c>
      <c r="AV525" s="161"/>
      <c r="AW525" s="161"/>
      <c r="AX525" s="162"/>
      <c r="AY525">
        <f>COUNTA($G$527)</f>
        <v>0</v>
      </c>
    </row>
    <row r="526" spans="1:51" ht="18.75" hidden="1" customHeight="1" x14ac:dyDescent="0.15">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183</v>
      </c>
      <c r="AH526" s="187"/>
      <c r="AI526" s="201"/>
      <c r="AJ526" s="201"/>
      <c r="AK526" s="201"/>
      <c r="AL526" s="202"/>
      <c r="AM526" s="201"/>
      <c r="AN526" s="201"/>
      <c r="AO526" s="201"/>
      <c r="AP526" s="202"/>
      <c r="AQ526" s="216"/>
      <c r="AR526" s="163"/>
      <c r="AS526" s="164" t="s">
        <v>183</v>
      </c>
      <c r="AT526" s="187"/>
      <c r="AU526" s="163"/>
      <c r="AV526" s="163"/>
      <c r="AW526" s="164" t="s">
        <v>175</v>
      </c>
      <c r="AX526" s="165"/>
      <c r="AY526">
        <f>$AY$525</f>
        <v>0</v>
      </c>
    </row>
    <row r="527" spans="1:51" ht="23.25" hidden="1" customHeight="1" x14ac:dyDescent="0.15">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4"/>
      <c r="B530" s="238"/>
      <c r="C530" s="237"/>
      <c r="D530" s="238"/>
      <c r="E530" s="181" t="s">
        <v>192</v>
      </c>
      <c r="F530" s="182"/>
      <c r="G530" s="183" t="s">
        <v>189</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190</v>
      </c>
      <c r="AF530" s="207"/>
      <c r="AG530" s="207"/>
      <c r="AH530" s="208"/>
      <c r="AI530" s="199" t="s">
        <v>455</v>
      </c>
      <c r="AJ530" s="199"/>
      <c r="AK530" s="199"/>
      <c r="AL530" s="200"/>
      <c r="AM530" s="199" t="s">
        <v>456</v>
      </c>
      <c r="AN530" s="199"/>
      <c r="AO530" s="199"/>
      <c r="AP530" s="200"/>
      <c r="AQ530" s="200" t="s">
        <v>182</v>
      </c>
      <c r="AR530" s="184"/>
      <c r="AS530" s="184"/>
      <c r="AT530" s="185"/>
      <c r="AU530" s="161" t="s">
        <v>133</v>
      </c>
      <c r="AV530" s="161"/>
      <c r="AW530" s="161"/>
      <c r="AX530" s="162"/>
      <c r="AY530">
        <f>COUNTA($G$532)</f>
        <v>0</v>
      </c>
    </row>
    <row r="531" spans="1:51" ht="18.75" hidden="1" customHeight="1" x14ac:dyDescent="0.15">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183</v>
      </c>
      <c r="AH531" s="187"/>
      <c r="AI531" s="201"/>
      <c r="AJ531" s="201"/>
      <c r="AK531" s="201"/>
      <c r="AL531" s="202"/>
      <c r="AM531" s="201"/>
      <c r="AN531" s="201"/>
      <c r="AO531" s="201"/>
      <c r="AP531" s="202"/>
      <c r="AQ531" s="216"/>
      <c r="AR531" s="163"/>
      <c r="AS531" s="164" t="s">
        <v>183</v>
      </c>
      <c r="AT531" s="187"/>
      <c r="AU531" s="163"/>
      <c r="AV531" s="163"/>
      <c r="AW531" s="164" t="s">
        <v>175</v>
      </c>
      <c r="AX531" s="165"/>
      <c r="AY531">
        <f>$AY$530</f>
        <v>0</v>
      </c>
    </row>
    <row r="532" spans="1:51" ht="23.25" hidden="1" customHeight="1" x14ac:dyDescent="0.15">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4"/>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4"/>
      <c r="B538" s="238"/>
      <c r="C538" s="237"/>
      <c r="D538" s="238"/>
      <c r="E538" s="224" t="s">
        <v>315</v>
      </c>
      <c r="F538" s="225"/>
      <c r="G538" s="226" t="s">
        <v>202</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4"/>
      <c r="B539" s="238"/>
      <c r="C539" s="237"/>
      <c r="D539" s="238"/>
      <c r="E539" s="181" t="s">
        <v>191</v>
      </c>
      <c r="F539" s="182"/>
      <c r="G539" s="183" t="s">
        <v>188</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190</v>
      </c>
      <c r="AF539" s="207"/>
      <c r="AG539" s="207"/>
      <c r="AH539" s="208"/>
      <c r="AI539" s="199" t="s">
        <v>455</v>
      </c>
      <c r="AJ539" s="199"/>
      <c r="AK539" s="199"/>
      <c r="AL539" s="200"/>
      <c r="AM539" s="199" t="s">
        <v>456</v>
      </c>
      <c r="AN539" s="199"/>
      <c r="AO539" s="199"/>
      <c r="AP539" s="200"/>
      <c r="AQ539" s="200" t="s">
        <v>182</v>
      </c>
      <c r="AR539" s="184"/>
      <c r="AS539" s="184"/>
      <c r="AT539" s="185"/>
      <c r="AU539" s="161" t="s">
        <v>133</v>
      </c>
      <c r="AV539" s="161"/>
      <c r="AW539" s="161"/>
      <c r="AX539" s="162"/>
      <c r="AY539">
        <f>COUNTA($G$541)</f>
        <v>0</v>
      </c>
    </row>
    <row r="540" spans="1:51" ht="18.75" hidden="1" customHeight="1" x14ac:dyDescent="0.15">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183</v>
      </c>
      <c r="AH540" s="187"/>
      <c r="AI540" s="201"/>
      <c r="AJ540" s="201"/>
      <c r="AK540" s="201"/>
      <c r="AL540" s="202"/>
      <c r="AM540" s="201"/>
      <c r="AN540" s="201"/>
      <c r="AO540" s="201"/>
      <c r="AP540" s="202"/>
      <c r="AQ540" s="216"/>
      <c r="AR540" s="163"/>
      <c r="AS540" s="164" t="s">
        <v>183</v>
      </c>
      <c r="AT540" s="187"/>
      <c r="AU540" s="163"/>
      <c r="AV540" s="163"/>
      <c r="AW540" s="164" t="s">
        <v>175</v>
      </c>
      <c r="AX540" s="165"/>
      <c r="AY540">
        <f>$AY$539</f>
        <v>0</v>
      </c>
    </row>
    <row r="541" spans="1:51" ht="23.25" hidden="1" customHeight="1" x14ac:dyDescent="0.15">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4"/>
      <c r="B544" s="238"/>
      <c r="C544" s="237"/>
      <c r="D544" s="238"/>
      <c r="E544" s="181" t="s">
        <v>191</v>
      </c>
      <c r="F544" s="182"/>
      <c r="G544" s="183" t="s">
        <v>188</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190</v>
      </c>
      <c r="AF544" s="207"/>
      <c r="AG544" s="207"/>
      <c r="AH544" s="208"/>
      <c r="AI544" s="199" t="s">
        <v>455</v>
      </c>
      <c r="AJ544" s="199"/>
      <c r="AK544" s="199"/>
      <c r="AL544" s="200"/>
      <c r="AM544" s="199" t="s">
        <v>456</v>
      </c>
      <c r="AN544" s="199"/>
      <c r="AO544" s="199"/>
      <c r="AP544" s="200"/>
      <c r="AQ544" s="200" t="s">
        <v>182</v>
      </c>
      <c r="AR544" s="184"/>
      <c r="AS544" s="184"/>
      <c r="AT544" s="185"/>
      <c r="AU544" s="161" t="s">
        <v>133</v>
      </c>
      <c r="AV544" s="161"/>
      <c r="AW544" s="161"/>
      <c r="AX544" s="162"/>
      <c r="AY544">
        <f>COUNTA($G$546)</f>
        <v>0</v>
      </c>
    </row>
    <row r="545" spans="1:51" ht="18.75" hidden="1" customHeight="1" x14ac:dyDescent="0.15">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183</v>
      </c>
      <c r="AH545" s="187"/>
      <c r="AI545" s="201"/>
      <c r="AJ545" s="201"/>
      <c r="AK545" s="201"/>
      <c r="AL545" s="202"/>
      <c r="AM545" s="201"/>
      <c r="AN545" s="201"/>
      <c r="AO545" s="201"/>
      <c r="AP545" s="202"/>
      <c r="AQ545" s="216"/>
      <c r="AR545" s="163"/>
      <c r="AS545" s="164" t="s">
        <v>183</v>
      </c>
      <c r="AT545" s="187"/>
      <c r="AU545" s="163"/>
      <c r="AV545" s="163"/>
      <c r="AW545" s="164" t="s">
        <v>175</v>
      </c>
      <c r="AX545" s="165"/>
      <c r="AY545">
        <f>$AY$544</f>
        <v>0</v>
      </c>
    </row>
    <row r="546" spans="1:51" ht="23.25" hidden="1" customHeight="1" x14ac:dyDescent="0.15">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4"/>
      <c r="B549" s="238"/>
      <c r="C549" s="237"/>
      <c r="D549" s="238"/>
      <c r="E549" s="181" t="s">
        <v>191</v>
      </c>
      <c r="F549" s="182"/>
      <c r="G549" s="183" t="s">
        <v>188</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190</v>
      </c>
      <c r="AF549" s="207"/>
      <c r="AG549" s="207"/>
      <c r="AH549" s="208"/>
      <c r="AI549" s="199" t="s">
        <v>455</v>
      </c>
      <c r="AJ549" s="199"/>
      <c r="AK549" s="199"/>
      <c r="AL549" s="200"/>
      <c r="AM549" s="199" t="s">
        <v>456</v>
      </c>
      <c r="AN549" s="199"/>
      <c r="AO549" s="199"/>
      <c r="AP549" s="200"/>
      <c r="AQ549" s="200" t="s">
        <v>182</v>
      </c>
      <c r="AR549" s="184"/>
      <c r="AS549" s="184"/>
      <c r="AT549" s="185"/>
      <c r="AU549" s="161" t="s">
        <v>133</v>
      </c>
      <c r="AV549" s="161"/>
      <c r="AW549" s="161"/>
      <c r="AX549" s="162"/>
      <c r="AY549">
        <f>COUNTA($G$551)</f>
        <v>0</v>
      </c>
    </row>
    <row r="550" spans="1:51" ht="18.75" hidden="1" customHeight="1" x14ac:dyDescent="0.15">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183</v>
      </c>
      <c r="AH550" s="187"/>
      <c r="AI550" s="201"/>
      <c r="AJ550" s="201"/>
      <c r="AK550" s="201"/>
      <c r="AL550" s="202"/>
      <c r="AM550" s="201"/>
      <c r="AN550" s="201"/>
      <c r="AO550" s="201"/>
      <c r="AP550" s="202"/>
      <c r="AQ550" s="216"/>
      <c r="AR550" s="163"/>
      <c r="AS550" s="164" t="s">
        <v>183</v>
      </c>
      <c r="AT550" s="187"/>
      <c r="AU550" s="163"/>
      <c r="AV550" s="163"/>
      <c r="AW550" s="164" t="s">
        <v>175</v>
      </c>
      <c r="AX550" s="165"/>
      <c r="AY550">
        <f>$AY$549</f>
        <v>0</v>
      </c>
    </row>
    <row r="551" spans="1:51" ht="23.25" hidden="1" customHeight="1" x14ac:dyDescent="0.15">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4"/>
      <c r="B554" s="238"/>
      <c r="C554" s="237"/>
      <c r="D554" s="238"/>
      <c r="E554" s="181" t="s">
        <v>191</v>
      </c>
      <c r="F554" s="182"/>
      <c r="G554" s="183" t="s">
        <v>188</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190</v>
      </c>
      <c r="AF554" s="207"/>
      <c r="AG554" s="207"/>
      <c r="AH554" s="208"/>
      <c r="AI554" s="199" t="s">
        <v>455</v>
      </c>
      <c r="AJ554" s="199"/>
      <c r="AK554" s="199"/>
      <c r="AL554" s="200"/>
      <c r="AM554" s="199" t="s">
        <v>456</v>
      </c>
      <c r="AN554" s="199"/>
      <c r="AO554" s="199"/>
      <c r="AP554" s="200"/>
      <c r="AQ554" s="200" t="s">
        <v>182</v>
      </c>
      <c r="AR554" s="184"/>
      <c r="AS554" s="184"/>
      <c r="AT554" s="185"/>
      <c r="AU554" s="161" t="s">
        <v>133</v>
      </c>
      <c r="AV554" s="161"/>
      <c r="AW554" s="161"/>
      <c r="AX554" s="162"/>
      <c r="AY554">
        <f>COUNTA($G$556)</f>
        <v>0</v>
      </c>
    </row>
    <row r="555" spans="1:51" ht="18.75" hidden="1" customHeight="1" x14ac:dyDescent="0.15">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183</v>
      </c>
      <c r="AH555" s="187"/>
      <c r="AI555" s="201"/>
      <c r="AJ555" s="201"/>
      <c r="AK555" s="201"/>
      <c r="AL555" s="202"/>
      <c r="AM555" s="201"/>
      <c r="AN555" s="201"/>
      <c r="AO555" s="201"/>
      <c r="AP555" s="202"/>
      <c r="AQ555" s="216"/>
      <c r="AR555" s="163"/>
      <c r="AS555" s="164" t="s">
        <v>183</v>
      </c>
      <c r="AT555" s="187"/>
      <c r="AU555" s="163"/>
      <c r="AV555" s="163"/>
      <c r="AW555" s="164" t="s">
        <v>175</v>
      </c>
      <c r="AX555" s="165"/>
      <c r="AY555">
        <f>$AY$554</f>
        <v>0</v>
      </c>
    </row>
    <row r="556" spans="1:51" ht="23.25" hidden="1" customHeight="1" x14ac:dyDescent="0.15">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4"/>
      <c r="B559" s="238"/>
      <c r="C559" s="237"/>
      <c r="D559" s="238"/>
      <c r="E559" s="181" t="s">
        <v>191</v>
      </c>
      <c r="F559" s="182"/>
      <c r="G559" s="183" t="s">
        <v>188</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190</v>
      </c>
      <c r="AF559" s="207"/>
      <c r="AG559" s="207"/>
      <c r="AH559" s="208"/>
      <c r="AI559" s="199" t="s">
        <v>455</v>
      </c>
      <c r="AJ559" s="199"/>
      <c r="AK559" s="199"/>
      <c r="AL559" s="200"/>
      <c r="AM559" s="199" t="s">
        <v>456</v>
      </c>
      <c r="AN559" s="199"/>
      <c r="AO559" s="199"/>
      <c r="AP559" s="200"/>
      <c r="AQ559" s="200" t="s">
        <v>182</v>
      </c>
      <c r="AR559" s="184"/>
      <c r="AS559" s="184"/>
      <c r="AT559" s="185"/>
      <c r="AU559" s="161" t="s">
        <v>133</v>
      </c>
      <c r="AV559" s="161"/>
      <c r="AW559" s="161"/>
      <c r="AX559" s="162"/>
      <c r="AY559">
        <f>COUNTA($G$561)</f>
        <v>0</v>
      </c>
    </row>
    <row r="560" spans="1:51" ht="18.75" hidden="1" customHeight="1" x14ac:dyDescent="0.15">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183</v>
      </c>
      <c r="AH560" s="187"/>
      <c r="AI560" s="201"/>
      <c r="AJ560" s="201"/>
      <c r="AK560" s="201"/>
      <c r="AL560" s="202"/>
      <c r="AM560" s="201"/>
      <c r="AN560" s="201"/>
      <c r="AO560" s="201"/>
      <c r="AP560" s="202"/>
      <c r="AQ560" s="216"/>
      <c r="AR560" s="163"/>
      <c r="AS560" s="164" t="s">
        <v>183</v>
      </c>
      <c r="AT560" s="187"/>
      <c r="AU560" s="163"/>
      <c r="AV560" s="163"/>
      <c r="AW560" s="164" t="s">
        <v>175</v>
      </c>
      <c r="AX560" s="165"/>
      <c r="AY560">
        <f>$AY$559</f>
        <v>0</v>
      </c>
    </row>
    <row r="561" spans="1:51" ht="23.25" hidden="1" customHeight="1" x14ac:dyDescent="0.15">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4"/>
      <c r="B564" s="238"/>
      <c r="C564" s="237"/>
      <c r="D564" s="238"/>
      <c r="E564" s="181" t="s">
        <v>192</v>
      </c>
      <c r="F564" s="182"/>
      <c r="G564" s="183" t="s">
        <v>189</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190</v>
      </c>
      <c r="AF564" s="207"/>
      <c r="AG564" s="207"/>
      <c r="AH564" s="208"/>
      <c r="AI564" s="199" t="s">
        <v>455</v>
      </c>
      <c r="AJ564" s="199"/>
      <c r="AK564" s="199"/>
      <c r="AL564" s="200"/>
      <c r="AM564" s="199" t="s">
        <v>456</v>
      </c>
      <c r="AN564" s="199"/>
      <c r="AO564" s="199"/>
      <c r="AP564" s="200"/>
      <c r="AQ564" s="200" t="s">
        <v>182</v>
      </c>
      <c r="AR564" s="184"/>
      <c r="AS564" s="184"/>
      <c r="AT564" s="185"/>
      <c r="AU564" s="161" t="s">
        <v>133</v>
      </c>
      <c r="AV564" s="161"/>
      <c r="AW564" s="161"/>
      <c r="AX564" s="162"/>
      <c r="AY564">
        <f>COUNTA($G$566)</f>
        <v>0</v>
      </c>
    </row>
    <row r="565" spans="1:51" ht="18.75" hidden="1" customHeight="1" x14ac:dyDescent="0.15">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183</v>
      </c>
      <c r="AH565" s="187"/>
      <c r="AI565" s="201"/>
      <c r="AJ565" s="201"/>
      <c r="AK565" s="201"/>
      <c r="AL565" s="202"/>
      <c r="AM565" s="201"/>
      <c r="AN565" s="201"/>
      <c r="AO565" s="201"/>
      <c r="AP565" s="202"/>
      <c r="AQ565" s="216"/>
      <c r="AR565" s="163"/>
      <c r="AS565" s="164" t="s">
        <v>183</v>
      </c>
      <c r="AT565" s="187"/>
      <c r="AU565" s="163"/>
      <c r="AV565" s="163"/>
      <c r="AW565" s="164" t="s">
        <v>175</v>
      </c>
      <c r="AX565" s="165"/>
      <c r="AY565">
        <f>$AY$564</f>
        <v>0</v>
      </c>
    </row>
    <row r="566" spans="1:51" ht="23.25" hidden="1" customHeight="1" x14ac:dyDescent="0.15">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4"/>
      <c r="B569" s="238"/>
      <c r="C569" s="237"/>
      <c r="D569" s="238"/>
      <c r="E569" s="181" t="s">
        <v>192</v>
      </c>
      <c r="F569" s="182"/>
      <c r="G569" s="183" t="s">
        <v>189</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190</v>
      </c>
      <c r="AF569" s="207"/>
      <c r="AG569" s="207"/>
      <c r="AH569" s="208"/>
      <c r="AI569" s="199" t="s">
        <v>455</v>
      </c>
      <c r="AJ569" s="199"/>
      <c r="AK569" s="199"/>
      <c r="AL569" s="200"/>
      <c r="AM569" s="199" t="s">
        <v>456</v>
      </c>
      <c r="AN569" s="199"/>
      <c r="AO569" s="199"/>
      <c r="AP569" s="200"/>
      <c r="AQ569" s="200" t="s">
        <v>182</v>
      </c>
      <c r="AR569" s="184"/>
      <c r="AS569" s="184"/>
      <c r="AT569" s="185"/>
      <c r="AU569" s="161" t="s">
        <v>133</v>
      </c>
      <c r="AV569" s="161"/>
      <c r="AW569" s="161"/>
      <c r="AX569" s="162"/>
      <c r="AY569">
        <f>COUNTA($G$571)</f>
        <v>0</v>
      </c>
    </row>
    <row r="570" spans="1:51" ht="18.75" hidden="1" customHeight="1" x14ac:dyDescent="0.15">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183</v>
      </c>
      <c r="AH570" s="187"/>
      <c r="AI570" s="201"/>
      <c r="AJ570" s="201"/>
      <c r="AK570" s="201"/>
      <c r="AL570" s="202"/>
      <c r="AM570" s="201"/>
      <c r="AN570" s="201"/>
      <c r="AO570" s="201"/>
      <c r="AP570" s="202"/>
      <c r="AQ570" s="216"/>
      <c r="AR570" s="163"/>
      <c r="AS570" s="164" t="s">
        <v>183</v>
      </c>
      <c r="AT570" s="187"/>
      <c r="AU570" s="163"/>
      <c r="AV570" s="163"/>
      <c r="AW570" s="164" t="s">
        <v>175</v>
      </c>
      <c r="AX570" s="165"/>
      <c r="AY570">
        <f>$AY$569</f>
        <v>0</v>
      </c>
    </row>
    <row r="571" spans="1:51" ht="23.25" hidden="1" customHeight="1" x14ac:dyDescent="0.15">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4"/>
      <c r="B574" s="238"/>
      <c r="C574" s="237"/>
      <c r="D574" s="238"/>
      <c r="E574" s="181" t="s">
        <v>192</v>
      </c>
      <c r="F574" s="182"/>
      <c r="G574" s="183" t="s">
        <v>189</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190</v>
      </c>
      <c r="AF574" s="207"/>
      <c r="AG574" s="207"/>
      <c r="AH574" s="208"/>
      <c r="AI574" s="199" t="s">
        <v>455</v>
      </c>
      <c r="AJ574" s="199"/>
      <c r="AK574" s="199"/>
      <c r="AL574" s="200"/>
      <c r="AM574" s="199" t="s">
        <v>456</v>
      </c>
      <c r="AN574" s="199"/>
      <c r="AO574" s="199"/>
      <c r="AP574" s="200"/>
      <c r="AQ574" s="200" t="s">
        <v>182</v>
      </c>
      <c r="AR574" s="184"/>
      <c r="AS574" s="184"/>
      <c r="AT574" s="185"/>
      <c r="AU574" s="161" t="s">
        <v>133</v>
      </c>
      <c r="AV574" s="161"/>
      <c r="AW574" s="161"/>
      <c r="AX574" s="162"/>
      <c r="AY574">
        <f>COUNTA($G$576)</f>
        <v>0</v>
      </c>
    </row>
    <row r="575" spans="1:51" ht="18.75" hidden="1" customHeight="1" x14ac:dyDescent="0.15">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183</v>
      </c>
      <c r="AH575" s="187"/>
      <c r="AI575" s="201"/>
      <c r="AJ575" s="201"/>
      <c r="AK575" s="201"/>
      <c r="AL575" s="202"/>
      <c r="AM575" s="201"/>
      <c r="AN575" s="201"/>
      <c r="AO575" s="201"/>
      <c r="AP575" s="202"/>
      <c r="AQ575" s="216"/>
      <c r="AR575" s="163"/>
      <c r="AS575" s="164" t="s">
        <v>183</v>
      </c>
      <c r="AT575" s="187"/>
      <c r="AU575" s="163"/>
      <c r="AV575" s="163"/>
      <c r="AW575" s="164" t="s">
        <v>175</v>
      </c>
      <c r="AX575" s="165"/>
      <c r="AY575">
        <f>$AY$574</f>
        <v>0</v>
      </c>
    </row>
    <row r="576" spans="1:51" ht="23.25" hidden="1" customHeight="1" x14ac:dyDescent="0.15">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4"/>
      <c r="B579" s="238"/>
      <c r="C579" s="237"/>
      <c r="D579" s="238"/>
      <c r="E579" s="181" t="s">
        <v>192</v>
      </c>
      <c r="F579" s="182"/>
      <c r="G579" s="183" t="s">
        <v>189</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190</v>
      </c>
      <c r="AF579" s="207"/>
      <c r="AG579" s="207"/>
      <c r="AH579" s="208"/>
      <c r="AI579" s="199" t="s">
        <v>455</v>
      </c>
      <c r="AJ579" s="199"/>
      <c r="AK579" s="199"/>
      <c r="AL579" s="200"/>
      <c r="AM579" s="199" t="s">
        <v>456</v>
      </c>
      <c r="AN579" s="199"/>
      <c r="AO579" s="199"/>
      <c r="AP579" s="200"/>
      <c r="AQ579" s="200" t="s">
        <v>182</v>
      </c>
      <c r="AR579" s="184"/>
      <c r="AS579" s="184"/>
      <c r="AT579" s="185"/>
      <c r="AU579" s="161" t="s">
        <v>133</v>
      </c>
      <c r="AV579" s="161"/>
      <c r="AW579" s="161"/>
      <c r="AX579" s="162"/>
      <c r="AY579">
        <f>COUNTA($G$581)</f>
        <v>0</v>
      </c>
    </row>
    <row r="580" spans="1:51" ht="18.75" hidden="1" customHeight="1" x14ac:dyDescent="0.15">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183</v>
      </c>
      <c r="AH580" s="187"/>
      <c r="AI580" s="201"/>
      <c r="AJ580" s="201"/>
      <c r="AK580" s="201"/>
      <c r="AL580" s="202"/>
      <c r="AM580" s="201"/>
      <c r="AN580" s="201"/>
      <c r="AO580" s="201"/>
      <c r="AP580" s="202"/>
      <c r="AQ580" s="216"/>
      <c r="AR580" s="163"/>
      <c r="AS580" s="164" t="s">
        <v>183</v>
      </c>
      <c r="AT580" s="187"/>
      <c r="AU580" s="163"/>
      <c r="AV580" s="163"/>
      <c r="AW580" s="164" t="s">
        <v>175</v>
      </c>
      <c r="AX580" s="165"/>
      <c r="AY580">
        <f>$AY$579</f>
        <v>0</v>
      </c>
    </row>
    <row r="581" spans="1:51" ht="23.25" hidden="1" customHeight="1" x14ac:dyDescent="0.15">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4"/>
      <c r="B584" s="238"/>
      <c r="C584" s="237"/>
      <c r="D584" s="238"/>
      <c r="E584" s="181" t="s">
        <v>192</v>
      </c>
      <c r="F584" s="182"/>
      <c r="G584" s="183" t="s">
        <v>189</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190</v>
      </c>
      <c r="AF584" s="207"/>
      <c r="AG584" s="207"/>
      <c r="AH584" s="208"/>
      <c r="AI584" s="199" t="s">
        <v>455</v>
      </c>
      <c r="AJ584" s="199"/>
      <c r="AK584" s="199"/>
      <c r="AL584" s="200"/>
      <c r="AM584" s="199" t="s">
        <v>456</v>
      </c>
      <c r="AN584" s="199"/>
      <c r="AO584" s="199"/>
      <c r="AP584" s="200"/>
      <c r="AQ584" s="200" t="s">
        <v>182</v>
      </c>
      <c r="AR584" s="184"/>
      <c r="AS584" s="184"/>
      <c r="AT584" s="185"/>
      <c r="AU584" s="161" t="s">
        <v>133</v>
      </c>
      <c r="AV584" s="161"/>
      <c r="AW584" s="161"/>
      <c r="AX584" s="162"/>
      <c r="AY584">
        <f>COUNTA($G$586)</f>
        <v>0</v>
      </c>
    </row>
    <row r="585" spans="1:51" ht="18.75" hidden="1" customHeight="1" x14ac:dyDescent="0.15">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183</v>
      </c>
      <c r="AH585" s="187"/>
      <c r="AI585" s="201"/>
      <c r="AJ585" s="201"/>
      <c r="AK585" s="201"/>
      <c r="AL585" s="202"/>
      <c r="AM585" s="201"/>
      <c r="AN585" s="201"/>
      <c r="AO585" s="201"/>
      <c r="AP585" s="202"/>
      <c r="AQ585" s="216"/>
      <c r="AR585" s="163"/>
      <c r="AS585" s="164" t="s">
        <v>183</v>
      </c>
      <c r="AT585" s="187"/>
      <c r="AU585" s="163"/>
      <c r="AV585" s="163"/>
      <c r="AW585" s="164" t="s">
        <v>175</v>
      </c>
      <c r="AX585" s="165"/>
      <c r="AY585">
        <f>$AY$584</f>
        <v>0</v>
      </c>
    </row>
    <row r="586" spans="1:51" ht="23.25" hidden="1" customHeight="1" x14ac:dyDescent="0.15">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4"/>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4"/>
      <c r="B592" s="238"/>
      <c r="C592" s="237"/>
      <c r="D592" s="238"/>
      <c r="E592" s="224" t="s">
        <v>314</v>
      </c>
      <c r="F592" s="225"/>
      <c r="G592" s="226" t="s">
        <v>202</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4"/>
      <c r="B593" s="238"/>
      <c r="C593" s="237"/>
      <c r="D593" s="238"/>
      <c r="E593" s="181" t="s">
        <v>191</v>
      </c>
      <c r="F593" s="182"/>
      <c r="G593" s="183" t="s">
        <v>188</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190</v>
      </c>
      <c r="AF593" s="207"/>
      <c r="AG593" s="207"/>
      <c r="AH593" s="208"/>
      <c r="AI593" s="199" t="s">
        <v>455</v>
      </c>
      <c r="AJ593" s="199"/>
      <c r="AK593" s="199"/>
      <c r="AL593" s="200"/>
      <c r="AM593" s="199" t="s">
        <v>456</v>
      </c>
      <c r="AN593" s="199"/>
      <c r="AO593" s="199"/>
      <c r="AP593" s="200"/>
      <c r="AQ593" s="200" t="s">
        <v>182</v>
      </c>
      <c r="AR593" s="184"/>
      <c r="AS593" s="184"/>
      <c r="AT593" s="185"/>
      <c r="AU593" s="161" t="s">
        <v>133</v>
      </c>
      <c r="AV593" s="161"/>
      <c r="AW593" s="161"/>
      <c r="AX593" s="162"/>
      <c r="AY593">
        <f>COUNTA($G$595)</f>
        <v>0</v>
      </c>
    </row>
    <row r="594" spans="1:51" ht="18.75" hidden="1" customHeight="1" x14ac:dyDescent="0.15">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183</v>
      </c>
      <c r="AH594" s="187"/>
      <c r="AI594" s="201"/>
      <c r="AJ594" s="201"/>
      <c r="AK594" s="201"/>
      <c r="AL594" s="202"/>
      <c r="AM594" s="201"/>
      <c r="AN594" s="201"/>
      <c r="AO594" s="201"/>
      <c r="AP594" s="202"/>
      <c r="AQ594" s="216"/>
      <c r="AR594" s="163"/>
      <c r="AS594" s="164" t="s">
        <v>183</v>
      </c>
      <c r="AT594" s="187"/>
      <c r="AU594" s="163"/>
      <c r="AV594" s="163"/>
      <c r="AW594" s="164" t="s">
        <v>175</v>
      </c>
      <c r="AX594" s="165"/>
      <c r="AY594">
        <f>$AY$593</f>
        <v>0</v>
      </c>
    </row>
    <row r="595" spans="1:51" ht="23.25" hidden="1" customHeight="1" x14ac:dyDescent="0.15">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4"/>
      <c r="B598" s="238"/>
      <c r="C598" s="237"/>
      <c r="D598" s="238"/>
      <c r="E598" s="181" t="s">
        <v>191</v>
      </c>
      <c r="F598" s="182"/>
      <c r="G598" s="183" t="s">
        <v>188</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190</v>
      </c>
      <c r="AF598" s="207"/>
      <c r="AG598" s="207"/>
      <c r="AH598" s="208"/>
      <c r="AI598" s="199" t="s">
        <v>455</v>
      </c>
      <c r="AJ598" s="199"/>
      <c r="AK598" s="199"/>
      <c r="AL598" s="200"/>
      <c r="AM598" s="199" t="s">
        <v>456</v>
      </c>
      <c r="AN598" s="199"/>
      <c r="AO598" s="199"/>
      <c r="AP598" s="200"/>
      <c r="AQ598" s="200" t="s">
        <v>182</v>
      </c>
      <c r="AR598" s="184"/>
      <c r="AS598" s="184"/>
      <c r="AT598" s="185"/>
      <c r="AU598" s="161" t="s">
        <v>133</v>
      </c>
      <c r="AV598" s="161"/>
      <c r="AW598" s="161"/>
      <c r="AX598" s="162"/>
      <c r="AY598">
        <f>COUNTA($G$600)</f>
        <v>0</v>
      </c>
    </row>
    <row r="599" spans="1:51" ht="18.75" hidden="1" customHeight="1" x14ac:dyDescent="0.15">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183</v>
      </c>
      <c r="AH599" s="187"/>
      <c r="AI599" s="201"/>
      <c r="AJ599" s="201"/>
      <c r="AK599" s="201"/>
      <c r="AL599" s="202"/>
      <c r="AM599" s="201"/>
      <c r="AN599" s="201"/>
      <c r="AO599" s="201"/>
      <c r="AP599" s="202"/>
      <c r="AQ599" s="216"/>
      <c r="AR599" s="163"/>
      <c r="AS599" s="164" t="s">
        <v>183</v>
      </c>
      <c r="AT599" s="187"/>
      <c r="AU599" s="163"/>
      <c r="AV599" s="163"/>
      <c r="AW599" s="164" t="s">
        <v>175</v>
      </c>
      <c r="AX599" s="165"/>
      <c r="AY599">
        <f>$AY$598</f>
        <v>0</v>
      </c>
    </row>
    <row r="600" spans="1:51" ht="23.25" hidden="1" customHeight="1" x14ac:dyDescent="0.15">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4"/>
      <c r="B603" s="238"/>
      <c r="C603" s="237"/>
      <c r="D603" s="238"/>
      <c r="E603" s="181" t="s">
        <v>191</v>
      </c>
      <c r="F603" s="182"/>
      <c r="G603" s="183" t="s">
        <v>188</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190</v>
      </c>
      <c r="AF603" s="207"/>
      <c r="AG603" s="207"/>
      <c r="AH603" s="208"/>
      <c r="AI603" s="199" t="s">
        <v>455</v>
      </c>
      <c r="AJ603" s="199"/>
      <c r="AK603" s="199"/>
      <c r="AL603" s="200"/>
      <c r="AM603" s="199" t="s">
        <v>456</v>
      </c>
      <c r="AN603" s="199"/>
      <c r="AO603" s="199"/>
      <c r="AP603" s="200"/>
      <c r="AQ603" s="200" t="s">
        <v>182</v>
      </c>
      <c r="AR603" s="184"/>
      <c r="AS603" s="184"/>
      <c r="AT603" s="185"/>
      <c r="AU603" s="161" t="s">
        <v>133</v>
      </c>
      <c r="AV603" s="161"/>
      <c r="AW603" s="161"/>
      <c r="AX603" s="162"/>
      <c r="AY603">
        <f>COUNTA($G$605)</f>
        <v>0</v>
      </c>
    </row>
    <row r="604" spans="1:51" ht="18.75" hidden="1" customHeight="1" x14ac:dyDescent="0.15">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183</v>
      </c>
      <c r="AH604" s="187"/>
      <c r="AI604" s="201"/>
      <c r="AJ604" s="201"/>
      <c r="AK604" s="201"/>
      <c r="AL604" s="202"/>
      <c r="AM604" s="201"/>
      <c r="AN604" s="201"/>
      <c r="AO604" s="201"/>
      <c r="AP604" s="202"/>
      <c r="AQ604" s="216"/>
      <c r="AR604" s="163"/>
      <c r="AS604" s="164" t="s">
        <v>183</v>
      </c>
      <c r="AT604" s="187"/>
      <c r="AU604" s="163"/>
      <c r="AV604" s="163"/>
      <c r="AW604" s="164" t="s">
        <v>175</v>
      </c>
      <c r="AX604" s="165"/>
      <c r="AY604">
        <f>$AY$603</f>
        <v>0</v>
      </c>
    </row>
    <row r="605" spans="1:51" ht="23.25" hidden="1" customHeight="1" x14ac:dyDescent="0.15">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4"/>
      <c r="B608" s="238"/>
      <c r="C608" s="237"/>
      <c r="D608" s="238"/>
      <c r="E608" s="181" t="s">
        <v>191</v>
      </c>
      <c r="F608" s="182"/>
      <c r="G608" s="183" t="s">
        <v>188</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190</v>
      </c>
      <c r="AF608" s="207"/>
      <c r="AG608" s="207"/>
      <c r="AH608" s="208"/>
      <c r="AI608" s="199" t="s">
        <v>455</v>
      </c>
      <c r="AJ608" s="199"/>
      <c r="AK608" s="199"/>
      <c r="AL608" s="200"/>
      <c r="AM608" s="199" t="s">
        <v>456</v>
      </c>
      <c r="AN608" s="199"/>
      <c r="AO608" s="199"/>
      <c r="AP608" s="200"/>
      <c r="AQ608" s="200" t="s">
        <v>182</v>
      </c>
      <c r="AR608" s="184"/>
      <c r="AS608" s="184"/>
      <c r="AT608" s="185"/>
      <c r="AU608" s="161" t="s">
        <v>133</v>
      </c>
      <c r="AV608" s="161"/>
      <c r="AW608" s="161"/>
      <c r="AX608" s="162"/>
      <c r="AY608">
        <f>COUNTA($G$610)</f>
        <v>0</v>
      </c>
    </row>
    <row r="609" spans="1:51" ht="18.75" hidden="1" customHeight="1" x14ac:dyDescent="0.15">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183</v>
      </c>
      <c r="AH609" s="187"/>
      <c r="AI609" s="201"/>
      <c r="AJ609" s="201"/>
      <c r="AK609" s="201"/>
      <c r="AL609" s="202"/>
      <c r="AM609" s="201"/>
      <c r="AN609" s="201"/>
      <c r="AO609" s="201"/>
      <c r="AP609" s="202"/>
      <c r="AQ609" s="216"/>
      <c r="AR609" s="163"/>
      <c r="AS609" s="164" t="s">
        <v>183</v>
      </c>
      <c r="AT609" s="187"/>
      <c r="AU609" s="163"/>
      <c r="AV609" s="163"/>
      <c r="AW609" s="164" t="s">
        <v>175</v>
      </c>
      <c r="AX609" s="165"/>
      <c r="AY609">
        <f>$AY$608</f>
        <v>0</v>
      </c>
    </row>
    <row r="610" spans="1:51" ht="23.25" hidden="1" customHeight="1" x14ac:dyDescent="0.15">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4"/>
      <c r="B613" s="238"/>
      <c r="C613" s="237"/>
      <c r="D613" s="238"/>
      <c r="E613" s="181" t="s">
        <v>191</v>
      </c>
      <c r="F613" s="182"/>
      <c r="G613" s="183" t="s">
        <v>188</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190</v>
      </c>
      <c r="AF613" s="207"/>
      <c r="AG613" s="207"/>
      <c r="AH613" s="208"/>
      <c r="AI613" s="199" t="s">
        <v>455</v>
      </c>
      <c r="AJ613" s="199"/>
      <c r="AK613" s="199"/>
      <c r="AL613" s="200"/>
      <c r="AM613" s="199" t="s">
        <v>456</v>
      </c>
      <c r="AN613" s="199"/>
      <c r="AO613" s="199"/>
      <c r="AP613" s="200"/>
      <c r="AQ613" s="200" t="s">
        <v>182</v>
      </c>
      <c r="AR613" s="184"/>
      <c r="AS613" s="184"/>
      <c r="AT613" s="185"/>
      <c r="AU613" s="161" t="s">
        <v>133</v>
      </c>
      <c r="AV613" s="161"/>
      <c r="AW613" s="161"/>
      <c r="AX613" s="162"/>
      <c r="AY613">
        <f>COUNTA($G$615)</f>
        <v>0</v>
      </c>
    </row>
    <row r="614" spans="1:51" ht="18.75" hidden="1" customHeight="1" x14ac:dyDescent="0.15">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183</v>
      </c>
      <c r="AH614" s="187"/>
      <c r="AI614" s="201"/>
      <c r="AJ614" s="201"/>
      <c r="AK614" s="201"/>
      <c r="AL614" s="202"/>
      <c r="AM614" s="201"/>
      <c r="AN614" s="201"/>
      <c r="AO614" s="201"/>
      <c r="AP614" s="202"/>
      <c r="AQ614" s="216"/>
      <c r="AR614" s="163"/>
      <c r="AS614" s="164" t="s">
        <v>183</v>
      </c>
      <c r="AT614" s="187"/>
      <c r="AU614" s="163"/>
      <c r="AV614" s="163"/>
      <c r="AW614" s="164" t="s">
        <v>175</v>
      </c>
      <c r="AX614" s="165"/>
      <c r="AY614">
        <f>$AY$613</f>
        <v>0</v>
      </c>
    </row>
    <row r="615" spans="1:51" ht="23.25" hidden="1" customHeight="1" x14ac:dyDescent="0.15">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4"/>
      <c r="B618" s="238"/>
      <c r="C618" s="237"/>
      <c r="D618" s="238"/>
      <c r="E618" s="181" t="s">
        <v>192</v>
      </c>
      <c r="F618" s="182"/>
      <c r="G618" s="183" t="s">
        <v>189</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190</v>
      </c>
      <c r="AF618" s="207"/>
      <c r="AG618" s="207"/>
      <c r="AH618" s="208"/>
      <c r="AI618" s="199" t="s">
        <v>455</v>
      </c>
      <c r="AJ618" s="199"/>
      <c r="AK618" s="199"/>
      <c r="AL618" s="200"/>
      <c r="AM618" s="199" t="s">
        <v>456</v>
      </c>
      <c r="AN618" s="199"/>
      <c r="AO618" s="199"/>
      <c r="AP618" s="200"/>
      <c r="AQ618" s="200" t="s">
        <v>182</v>
      </c>
      <c r="AR618" s="184"/>
      <c r="AS618" s="184"/>
      <c r="AT618" s="185"/>
      <c r="AU618" s="161" t="s">
        <v>133</v>
      </c>
      <c r="AV618" s="161"/>
      <c r="AW618" s="161"/>
      <c r="AX618" s="162"/>
      <c r="AY618">
        <f>COUNTA($G$620)</f>
        <v>0</v>
      </c>
    </row>
    <row r="619" spans="1:51" ht="18.75" hidden="1" customHeight="1" x14ac:dyDescent="0.15">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183</v>
      </c>
      <c r="AH619" s="187"/>
      <c r="AI619" s="201"/>
      <c r="AJ619" s="201"/>
      <c r="AK619" s="201"/>
      <c r="AL619" s="202"/>
      <c r="AM619" s="201"/>
      <c r="AN619" s="201"/>
      <c r="AO619" s="201"/>
      <c r="AP619" s="202"/>
      <c r="AQ619" s="216"/>
      <c r="AR619" s="163"/>
      <c r="AS619" s="164" t="s">
        <v>183</v>
      </c>
      <c r="AT619" s="187"/>
      <c r="AU619" s="163"/>
      <c r="AV619" s="163"/>
      <c r="AW619" s="164" t="s">
        <v>175</v>
      </c>
      <c r="AX619" s="165"/>
      <c r="AY619">
        <f>$AY$618</f>
        <v>0</v>
      </c>
    </row>
    <row r="620" spans="1:51" ht="23.25" hidden="1" customHeight="1" x14ac:dyDescent="0.15">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4"/>
      <c r="B623" s="238"/>
      <c r="C623" s="237"/>
      <c r="D623" s="238"/>
      <c r="E623" s="181" t="s">
        <v>192</v>
      </c>
      <c r="F623" s="182"/>
      <c r="G623" s="183" t="s">
        <v>189</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190</v>
      </c>
      <c r="AF623" s="207"/>
      <c r="AG623" s="207"/>
      <c r="AH623" s="208"/>
      <c r="AI623" s="199" t="s">
        <v>455</v>
      </c>
      <c r="AJ623" s="199"/>
      <c r="AK623" s="199"/>
      <c r="AL623" s="200"/>
      <c r="AM623" s="199" t="s">
        <v>456</v>
      </c>
      <c r="AN623" s="199"/>
      <c r="AO623" s="199"/>
      <c r="AP623" s="200"/>
      <c r="AQ623" s="200" t="s">
        <v>182</v>
      </c>
      <c r="AR623" s="184"/>
      <c r="AS623" s="184"/>
      <c r="AT623" s="185"/>
      <c r="AU623" s="161" t="s">
        <v>133</v>
      </c>
      <c r="AV623" s="161"/>
      <c r="AW623" s="161"/>
      <c r="AX623" s="162"/>
      <c r="AY623">
        <f>COUNTA($G$625)</f>
        <v>0</v>
      </c>
    </row>
    <row r="624" spans="1:51" ht="18.75" hidden="1" customHeight="1" x14ac:dyDescent="0.15">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183</v>
      </c>
      <c r="AH624" s="187"/>
      <c r="AI624" s="201"/>
      <c r="AJ624" s="201"/>
      <c r="AK624" s="201"/>
      <c r="AL624" s="202"/>
      <c r="AM624" s="201"/>
      <c r="AN624" s="201"/>
      <c r="AO624" s="201"/>
      <c r="AP624" s="202"/>
      <c r="AQ624" s="216"/>
      <c r="AR624" s="163"/>
      <c r="AS624" s="164" t="s">
        <v>183</v>
      </c>
      <c r="AT624" s="187"/>
      <c r="AU624" s="163"/>
      <c r="AV624" s="163"/>
      <c r="AW624" s="164" t="s">
        <v>175</v>
      </c>
      <c r="AX624" s="165"/>
      <c r="AY624">
        <f>$AY$623</f>
        <v>0</v>
      </c>
    </row>
    <row r="625" spans="1:51" ht="23.25" hidden="1" customHeight="1" x14ac:dyDescent="0.15">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4"/>
      <c r="B628" s="238"/>
      <c r="C628" s="237"/>
      <c r="D628" s="238"/>
      <c r="E628" s="181" t="s">
        <v>192</v>
      </c>
      <c r="F628" s="182"/>
      <c r="G628" s="183" t="s">
        <v>189</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190</v>
      </c>
      <c r="AF628" s="207"/>
      <c r="AG628" s="207"/>
      <c r="AH628" s="208"/>
      <c r="AI628" s="199" t="s">
        <v>455</v>
      </c>
      <c r="AJ628" s="199"/>
      <c r="AK628" s="199"/>
      <c r="AL628" s="200"/>
      <c r="AM628" s="199" t="s">
        <v>456</v>
      </c>
      <c r="AN628" s="199"/>
      <c r="AO628" s="199"/>
      <c r="AP628" s="200"/>
      <c r="AQ628" s="200" t="s">
        <v>182</v>
      </c>
      <c r="AR628" s="184"/>
      <c r="AS628" s="184"/>
      <c r="AT628" s="185"/>
      <c r="AU628" s="161" t="s">
        <v>133</v>
      </c>
      <c r="AV628" s="161"/>
      <c r="AW628" s="161"/>
      <c r="AX628" s="162"/>
      <c r="AY628">
        <f>COUNTA($G$630)</f>
        <v>0</v>
      </c>
    </row>
    <row r="629" spans="1:51" ht="18.75" hidden="1" customHeight="1" x14ac:dyDescent="0.15">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183</v>
      </c>
      <c r="AH629" s="187"/>
      <c r="AI629" s="201"/>
      <c r="AJ629" s="201"/>
      <c r="AK629" s="201"/>
      <c r="AL629" s="202"/>
      <c r="AM629" s="201"/>
      <c r="AN629" s="201"/>
      <c r="AO629" s="201"/>
      <c r="AP629" s="202"/>
      <c r="AQ629" s="216"/>
      <c r="AR629" s="163"/>
      <c r="AS629" s="164" t="s">
        <v>183</v>
      </c>
      <c r="AT629" s="187"/>
      <c r="AU629" s="163"/>
      <c r="AV629" s="163"/>
      <c r="AW629" s="164" t="s">
        <v>175</v>
      </c>
      <c r="AX629" s="165"/>
      <c r="AY629">
        <f>$AY$628</f>
        <v>0</v>
      </c>
    </row>
    <row r="630" spans="1:51" ht="23.25" hidden="1" customHeight="1" x14ac:dyDescent="0.15">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4"/>
      <c r="B633" s="238"/>
      <c r="C633" s="237"/>
      <c r="D633" s="238"/>
      <c r="E633" s="181" t="s">
        <v>192</v>
      </c>
      <c r="F633" s="182"/>
      <c r="G633" s="183" t="s">
        <v>189</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190</v>
      </c>
      <c r="AF633" s="207"/>
      <c r="AG633" s="207"/>
      <c r="AH633" s="208"/>
      <c r="AI633" s="199" t="s">
        <v>455</v>
      </c>
      <c r="AJ633" s="199"/>
      <c r="AK633" s="199"/>
      <c r="AL633" s="200"/>
      <c r="AM633" s="199" t="s">
        <v>456</v>
      </c>
      <c r="AN633" s="199"/>
      <c r="AO633" s="199"/>
      <c r="AP633" s="200"/>
      <c r="AQ633" s="200" t="s">
        <v>182</v>
      </c>
      <c r="AR633" s="184"/>
      <c r="AS633" s="184"/>
      <c r="AT633" s="185"/>
      <c r="AU633" s="161" t="s">
        <v>133</v>
      </c>
      <c r="AV633" s="161"/>
      <c r="AW633" s="161"/>
      <c r="AX633" s="162"/>
      <c r="AY633">
        <f>COUNTA($G$635)</f>
        <v>0</v>
      </c>
    </row>
    <row r="634" spans="1:51" ht="18.75" hidden="1" customHeight="1" x14ac:dyDescent="0.15">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183</v>
      </c>
      <c r="AH634" s="187"/>
      <c r="AI634" s="201"/>
      <c r="AJ634" s="201"/>
      <c r="AK634" s="201"/>
      <c r="AL634" s="202"/>
      <c r="AM634" s="201"/>
      <c r="AN634" s="201"/>
      <c r="AO634" s="201"/>
      <c r="AP634" s="202"/>
      <c r="AQ634" s="216"/>
      <c r="AR634" s="163"/>
      <c r="AS634" s="164" t="s">
        <v>183</v>
      </c>
      <c r="AT634" s="187"/>
      <c r="AU634" s="163"/>
      <c r="AV634" s="163"/>
      <c r="AW634" s="164" t="s">
        <v>175</v>
      </c>
      <c r="AX634" s="165"/>
      <c r="AY634">
        <f>$AY$633</f>
        <v>0</v>
      </c>
    </row>
    <row r="635" spans="1:51" ht="23.25" hidden="1" customHeight="1" x14ac:dyDescent="0.15">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4"/>
      <c r="B638" s="238"/>
      <c r="C638" s="237"/>
      <c r="D638" s="238"/>
      <c r="E638" s="181" t="s">
        <v>192</v>
      </c>
      <c r="F638" s="182"/>
      <c r="G638" s="183" t="s">
        <v>189</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190</v>
      </c>
      <c r="AF638" s="207"/>
      <c r="AG638" s="207"/>
      <c r="AH638" s="208"/>
      <c r="AI638" s="199" t="s">
        <v>455</v>
      </c>
      <c r="AJ638" s="199"/>
      <c r="AK638" s="199"/>
      <c r="AL638" s="200"/>
      <c r="AM638" s="199" t="s">
        <v>456</v>
      </c>
      <c r="AN638" s="199"/>
      <c r="AO638" s="199"/>
      <c r="AP638" s="200"/>
      <c r="AQ638" s="200" t="s">
        <v>182</v>
      </c>
      <c r="AR638" s="184"/>
      <c r="AS638" s="184"/>
      <c r="AT638" s="185"/>
      <c r="AU638" s="161" t="s">
        <v>133</v>
      </c>
      <c r="AV638" s="161"/>
      <c r="AW638" s="161"/>
      <c r="AX638" s="162"/>
      <c r="AY638">
        <f>COUNTA($G$640)</f>
        <v>0</v>
      </c>
    </row>
    <row r="639" spans="1:51" ht="18.75" hidden="1" customHeight="1" x14ac:dyDescent="0.15">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183</v>
      </c>
      <c r="AH639" s="187"/>
      <c r="AI639" s="201"/>
      <c r="AJ639" s="201"/>
      <c r="AK639" s="201"/>
      <c r="AL639" s="202"/>
      <c r="AM639" s="201"/>
      <c r="AN639" s="201"/>
      <c r="AO639" s="201"/>
      <c r="AP639" s="202"/>
      <c r="AQ639" s="216"/>
      <c r="AR639" s="163"/>
      <c r="AS639" s="164" t="s">
        <v>183</v>
      </c>
      <c r="AT639" s="187"/>
      <c r="AU639" s="163"/>
      <c r="AV639" s="163"/>
      <c r="AW639" s="164" t="s">
        <v>175</v>
      </c>
      <c r="AX639" s="165"/>
      <c r="AY639">
        <f>$AY$638</f>
        <v>0</v>
      </c>
    </row>
    <row r="640" spans="1:51" ht="23.25" hidden="1" customHeight="1" x14ac:dyDescent="0.15">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4"/>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4"/>
      <c r="B646" s="238"/>
      <c r="C646" s="237"/>
      <c r="D646" s="238"/>
      <c r="E646" s="224" t="s">
        <v>315</v>
      </c>
      <c r="F646" s="225"/>
      <c r="G646" s="226" t="s">
        <v>202</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4"/>
      <c r="B647" s="238"/>
      <c r="C647" s="237"/>
      <c r="D647" s="238"/>
      <c r="E647" s="181" t="s">
        <v>191</v>
      </c>
      <c r="F647" s="182"/>
      <c r="G647" s="183" t="s">
        <v>188</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190</v>
      </c>
      <c r="AF647" s="207"/>
      <c r="AG647" s="207"/>
      <c r="AH647" s="208"/>
      <c r="AI647" s="199" t="s">
        <v>455</v>
      </c>
      <c r="AJ647" s="199"/>
      <c r="AK647" s="199"/>
      <c r="AL647" s="200"/>
      <c r="AM647" s="199" t="s">
        <v>456</v>
      </c>
      <c r="AN647" s="199"/>
      <c r="AO647" s="199"/>
      <c r="AP647" s="200"/>
      <c r="AQ647" s="200" t="s">
        <v>182</v>
      </c>
      <c r="AR647" s="184"/>
      <c r="AS647" s="184"/>
      <c r="AT647" s="185"/>
      <c r="AU647" s="161" t="s">
        <v>133</v>
      </c>
      <c r="AV647" s="161"/>
      <c r="AW647" s="161"/>
      <c r="AX647" s="162"/>
      <c r="AY647">
        <f>COUNTA($G$649)</f>
        <v>0</v>
      </c>
    </row>
    <row r="648" spans="1:51" ht="18.75" hidden="1" customHeight="1" x14ac:dyDescent="0.15">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183</v>
      </c>
      <c r="AH648" s="187"/>
      <c r="AI648" s="201"/>
      <c r="AJ648" s="201"/>
      <c r="AK648" s="201"/>
      <c r="AL648" s="202"/>
      <c r="AM648" s="201"/>
      <c r="AN648" s="201"/>
      <c r="AO648" s="201"/>
      <c r="AP648" s="202"/>
      <c r="AQ648" s="216"/>
      <c r="AR648" s="163"/>
      <c r="AS648" s="164" t="s">
        <v>183</v>
      </c>
      <c r="AT648" s="187"/>
      <c r="AU648" s="163"/>
      <c r="AV648" s="163"/>
      <c r="AW648" s="164" t="s">
        <v>175</v>
      </c>
      <c r="AX648" s="165"/>
      <c r="AY648">
        <f>$AY$647</f>
        <v>0</v>
      </c>
    </row>
    <row r="649" spans="1:51" ht="23.25" hidden="1" customHeight="1" x14ac:dyDescent="0.15">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4"/>
      <c r="B652" s="238"/>
      <c r="C652" s="237"/>
      <c r="D652" s="238"/>
      <c r="E652" s="181" t="s">
        <v>191</v>
      </c>
      <c r="F652" s="182"/>
      <c r="G652" s="183" t="s">
        <v>188</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190</v>
      </c>
      <c r="AF652" s="207"/>
      <c r="AG652" s="207"/>
      <c r="AH652" s="208"/>
      <c r="AI652" s="199" t="s">
        <v>455</v>
      </c>
      <c r="AJ652" s="199"/>
      <c r="AK652" s="199"/>
      <c r="AL652" s="200"/>
      <c r="AM652" s="199" t="s">
        <v>456</v>
      </c>
      <c r="AN652" s="199"/>
      <c r="AO652" s="199"/>
      <c r="AP652" s="200"/>
      <c r="AQ652" s="200" t="s">
        <v>182</v>
      </c>
      <c r="AR652" s="184"/>
      <c r="AS652" s="184"/>
      <c r="AT652" s="185"/>
      <c r="AU652" s="161" t="s">
        <v>133</v>
      </c>
      <c r="AV652" s="161"/>
      <c r="AW652" s="161"/>
      <c r="AX652" s="162"/>
      <c r="AY652">
        <f>COUNTA($G$654)</f>
        <v>0</v>
      </c>
    </row>
    <row r="653" spans="1:51" ht="18.75" hidden="1" customHeight="1" x14ac:dyDescent="0.15">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183</v>
      </c>
      <c r="AH653" s="187"/>
      <c r="AI653" s="201"/>
      <c r="AJ653" s="201"/>
      <c r="AK653" s="201"/>
      <c r="AL653" s="202"/>
      <c r="AM653" s="201"/>
      <c r="AN653" s="201"/>
      <c r="AO653" s="201"/>
      <c r="AP653" s="202"/>
      <c r="AQ653" s="216"/>
      <c r="AR653" s="163"/>
      <c r="AS653" s="164" t="s">
        <v>183</v>
      </c>
      <c r="AT653" s="187"/>
      <c r="AU653" s="163"/>
      <c r="AV653" s="163"/>
      <c r="AW653" s="164" t="s">
        <v>175</v>
      </c>
      <c r="AX653" s="165"/>
      <c r="AY653">
        <f>$AY$652</f>
        <v>0</v>
      </c>
    </row>
    <row r="654" spans="1:51" ht="23.25" hidden="1" customHeight="1" x14ac:dyDescent="0.15">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4"/>
      <c r="B657" s="238"/>
      <c r="C657" s="237"/>
      <c r="D657" s="238"/>
      <c r="E657" s="181" t="s">
        <v>191</v>
      </c>
      <c r="F657" s="182"/>
      <c r="G657" s="183" t="s">
        <v>188</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190</v>
      </c>
      <c r="AF657" s="207"/>
      <c r="AG657" s="207"/>
      <c r="AH657" s="208"/>
      <c r="AI657" s="199" t="s">
        <v>455</v>
      </c>
      <c r="AJ657" s="199"/>
      <c r="AK657" s="199"/>
      <c r="AL657" s="200"/>
      <c r="AM657" s="199" t="s">
        <v>456</v>
      </c>
      <c r="AN657" s="199"/>
      <c r="AO657" s="199"/>
      <c r="AP657" s="200"/>
      <c r="AQ657" s="200" t="s">
        <v>182</v>
      </c>
      <c r="AR657" s="184"/>
      <c r="AS657" s="184"/>
      <c r="AT657" s="185"/>
      <c r="AU657" s="161" t="s">
        <v>133</v>
      </c>
      <c r="AV657" s="161"/>
      <c r="AW657" s="161"/>
      <c r="AX657" s="162"/>
      <c r="AY657">
        <f>COUNTA($G$659)</f>
        <v>0</v>
      </c>
    </row>
    <row r="658" spans="1:51" ht="18.75" hidden="1" customHeight="1" x14ac:dyDescent="0.15">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183</v>
      </c>
      <c r="AH658" s="187"/>
      <c r="AI658" s="201"/>
      <c r="AJ658" s="201"/>
      <c r="AK658" s="201"/>
      <c r="AL658" s="202"/>
      <c r="AM658" s="201"/>
      <c r="AN658" s="201"/>
      <c r="AO658" s="201"/>
      <c r="AP658" s="202"/>
      <c r="AQ658" s="216"/>
      <c r="AR658" s="163"/>
      <c r="AS658" s="164" t="s">
        <v>183</v>
      </c>
      <c r="AT658" s="187"/>
      <c r="AU658" s="163"/>
      <c r="AV658" s="163"/>
      <c r="AW658" s="164" t="s">
        <v>175</v>
      </c>
      <c r="AX658" s="165"/>
      <c r="AY658">
        <f>$AY$657</f>
        <v>0</v>
      </c>
    </row>
    <row r="659" spans="1:51" ht="23.25" hidden="1" customHeight="1" x14ac:dyDescent="0.15">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4"/>
      <c r="B662" s="238"/>
      <c r="C662" s="237"/>
      <c r="D662" s="238"/>
      <c r="E662" s="181" t="s">
        <v>191</v>
      </c>
      <c r="F662" s="182"/>
      <c r="G662" s="183" t="s">
        <v>188</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190</v>
      </c>
      <c r="AF662" s="207"/>
      <c r="AG662" s="207"/>
      <c r="AH662" s="208"/>
      <c r="AI662" s="199" t="s">
        <v>455</v>
      </c>
      <c r="AJ662" s="199"/>
      <c r="AK662" s="199"/>
      <c r="AL662" s="200"/>
      <c r="AM662" s="199" t="s">
        <v>456</v>
      </c>
      <c r="AN662" s="199"/>
      <c r="AO662" s="199"/>
      <c r="AP662" s="200"/>
      <c r="AQ662" s="200" t="s">
        <v>182</v>
      </c>
      <c r="AR662" s="184"/>
      <c r="AS662" s="184"/>
      <c r="AT662" s="185"/>
      <c r="AU662" s="161" t="s">
        <v>133</v>
      </c>
      <c r="AV662" s="161"/>
      <c r="AW662" s="161"/>
      <c r="AX662" s="162"/>
      <c r="AY662">
        <f>COUNTA($G$664)</f>
        <v>0</v>
      </c>
    </row>
    <row r="663" spans="1:51" ht="18.75" hidden="1" customHeight="1" x14ac:dyDescent="0.15">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183</v>
      </c>
      <c r="AH663" s="187"/>
      <c r="AI663" s="201"/>
      <c r="AJ663" s="201"/>
      <c r="AK663" s="201"/>
      <c r="AL663" s="202"/>
      <c r="AM663" s="201"/>
      <c r="AN663" s="201"/>
      <c r="AO663" s="201"/>
      <c r="AP663" s="202"/>
      <c r="AQ663" s="216"/>
      <c r="AR663" s="163"/>
      <c r="AS663" s="164" t="s">
        <v>183</v>
      </c>
      <c r="AT663" s="187"/>
      <c r="AU663" s="163"/>
      <c r="AV663" s="163"/>
      <c r="AW663" s="164" t="s">
        <v>175</v>
      </c>
      <c r="AX663" s="165"/>
      <c r="AY663">
        <f>$AY$662</f>
        <v>0</v>
      </c>
    </row>
    <row r="664" spans="1:51" ht="23.25" hidden="1" customHeight="1" x14ac:dyDescent="0.15">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4"/>
      <c r="B667" s="238"/>
      <c r="C667" s="237"/>
      <c r="D667" s="238"/>
      <c r="E667" s="181" t="s">
        <v>191</v>
      </c>
      <c r="F667" s="182"/>
      <c r="G667" s="183" t="s">
        <v>188</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190</v>
      </c>
      <c r="AF667" s="207"/>
      <c r="AG667" s="207"/>
      <c r="AH667" s="208"/>
      <c r="AI667" s="199" t="s">
        <v>455</v>
      </c>
      <c r="AJ667" s="199"/>
      <c r="AK667" s="199"/>
      <c r="AL667" s="200"/>
      <c r="AM667" s="199" t="s">
        <v>456</v>
      </c>
      <c r="AN667" s="199"/>
      <c r="AO667" s="199"/>
      <c r="AP667" s="200"/>
      <c r="AQ667" s="200" t="s">
        <v>182</v>
      </c>
      <c r="AR667" s="184"/>
      <c r="AS667" s="184"/>
      <c r="AT667" s="185"/>
      <c r="AU667" s="161" t="s">
        <v>133</v>
      </c>
      <c r="AV667" s="161"/>
      <c r="AW667" s="161"/>
      <c r="AX667" s="162"/>
      <c r="AY667">
        <f>COUNTA($G$669)</f>
        <v>0</v>
      </c>
    </row>
    <row r="668" spans="1:51" ht="18.75" hidden="1" customHeight="1" x14ac:dyDescent="0.15">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183</v>
      </c>
      <c r="AH668" s="187"/>
      <c r="AI668" s="201"/>
      <c r="AJ668" s="201"/>
      <c r="AK668" s="201"/>
      <c r="AL668" s="202"/>
      <c r="AM668" s="201"/>
      <c r="AN668" s="201"/>
      <c r="AO668" s="201"/>
      <c r="AP668" s="202"/>
      <c r="AQ668" s="216"/>
      <c r="AR668" s="163"/>
      <c r="AS668" s="164" t="s">
        <v>183</v>
      </c>
      <c r="AT668" s="187"/>
      <c r="AU668" s="163"/>
      <c r="AV668" s="163"/>
      <c r="AW668" s="164" t="s">
        <v>175</v>
      </c>
      <c r="AX668" s="165"/>
      <c r="AY668">
        <f>$AY$667</f>
        <v>0</v>
      </c>
    </row>
    <row r="669" spans="1:51" ht="23.25" hidden="1" customHeight="1" x14ac:dyDescent="0.15">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4"/>
      <c r="B672" s="238"/>
      <c r="C672" s="237"/>
      <c r="D672" s="238"/>
      <c r="E672" s="181" t="s">
        <v>192</v>
      </c>
      <c r="F672" s="182"/>
      <c r="G672" s="183" t="s">
        <v>189</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190</v>
      </c>
      <c r="AF672" s="207"/>
      <c r="AG672" s="207"/>
      <c r="AH672" s="208"/>
      <c r="AI672" s="199" t="s">
        <v>455</v>
      </c>
      <c r="AJ672" s="199"/>
      <c r="AK672" s="199"/>
      <c r="AL672" s="200"/>
      <c r="AM672" s="199" t="s">
        <v>456</v>
      </c>
      <c r="AN672" s="199"/>
      <c r="AO672" s="199"/>
      <c r="AP672" s="200"/>
      <c r="AQ672" s="200" t="s">
        <v>182</v>
      </c>
      <c r="AR672" s="184"/>
      <c r="AS672" s="184"/>
      <c r="AT672" s="185"/>
      <c r="AU672" s="161" t="s">
        <v>133</v>
      </c>
      <c r="AV672" s="161"/>
      <c r="AW672" s="161"/>
      <c r="AX672" s="162"/>
      <c r="AY672">
        <f>COUNTA($G$674)</f>
        <v>0</v>
      </c>
    </row>
    <row r="673" spans="1:51" ht="18.75" hidden="1" customHeight="1" x14ac:dyDescent="0.15">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183</v>
      </c>
      <c r="AH673" s="187"/>
      <c r="AI673" s="201"/>
      <c r="AJ673" s="201"/>
      <c r="AK673" s="201"/>
      <c r="AL673" s="202"/>
      <c r="AM673" s="201"/>
      <c r="AN673" s="201"/>
      <c r="AO673" s="201"/>
      <c r="AP673" s="202"/>
      <c r="AQ673" s="216"/>
      <c r="AR673" s="163"/>
      <c r="AS673" s="164" t="s">
        <v>183</v>
      </c>
      <c r="AT673" s="187"/>
      <c r="AU673" s="163"/>
      <c r="AV673" s="163"/>
      <c r="AW673" s="164" t="s">
        <v>175</v>
      </c>
      <c r="AX673" s="165"/>
      <c r="AY673">
        <f>$AY$672</f>
        <v>0</v>
      </c>
    </row>
    <row r="674" spans="1:51" ht="23.25" hidden="1" customHeight="1" x14ac:dyDescent="0.15">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4"/>
      <c r="B677" s="238"/>
      <c r="C677" s="237"/>
      <c r="D677" s="238"/>
      <c r="E677" s="181" t="s">
        <v>192</v>
      </c>
      <c r="F677" s="182"/>
      <c r="G677" s="183" t="s">
        <v>189</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190</v>
      </c>
      <c r="AF677" s="207"/>
      <c r="AG677" s="207"/>
      <c r="AH677" s="208"/>
      <c r="AI677" s="199" t="s">
        <v>455</v>
      </c>
      <c r="AJ677" s="199"/>
      <c r="AK677" s="199"/>
      <c r="AL677" s="200"/>
      <c r="AM677" s="199" t="s">
        <v>456</v>
      </c>
      <c r="AN677" s="199"/>
      <c r="AO677" s="199"/>
      <c r="AP677" s="200"/>
      <c r="AQ677" s="200" t="s">
        <v>182</v>
      </c>
      <c r="AR677" s="184"/>
      <c r="AS677" s="184"/>
      <c r="AT677" s="185"/>
      <c r="AU677" s="161" t="s">
        <v>133</v>
      </c>
      <c r="AV677" s="161"/>
      <c r="AW677" s="161"/>
      <c r="AX677" s="162"/>
      <c r="AY677">
        <f>COUNTA($G$679)</f>
        <v>0</v>
      </c>
    </row>
    <row r="678" spans="1:51" ht="18.75" hidden="1" customHeight="1" x14ac:dyDescent="0.15">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183</v>
      </c>
      <c r="AH678" s="187"/>
      <c r="AI678" s="201"/>
      <c r="AJ678" s="201"/>
      <c r="AK678" s="201"/>
      <c r="AL678" s="202"/>
      <c r="AM678" s="201"/>
      <c r="AN678" s="201"/>
      <c r="AO678" s="201"/>
      <c r="AP678" s="202"/>
      <c r="AQ678" s="216"/>
      <c r="AR678" s="163"/>
      <c r="AS678" s="164" t="s">
        <v>183</v>
      </c>
      <c r="AT678" s="187"/>
      <c r="AU678" s="163"/>
      <c r="AV678" s="163"/>
      <c r="AW678" s="164" t="s">
        <v>175</v>
      </c>
      <c r="AX678" s="165"/>
      <c r="AY678">
        <f>$AY$677</f>
        <v>0</v>
      </c>
    </row>
    <row r="679" spans="1:51" ht="23.25" hidden="1" customHeight="1" x14ac:dyDescent="0.15">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4"/>
      <c r="B682" s="238"/>
      <c r="C682" s="237"/>
      <c r="D682" s="238"/>
      <c r="E682" s="181" t="s">
        <v>192</v>
      </c>
      <c r="F682" s="182"/>
      <c r="G682" s="183" t="s">
        <v>189</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190</v>
      </c>
      <c r="AF682" s="207"/>
      <c r="AG682" s="207"/>
      <c r="AH682" s="208"/>
      <c r="AI682" s="199" t="s">
        <v>455</v>
      </c>
      <c r="AJ682" s="199"/>
      <c r="AK682" s="199"/>
      <c r="AL682" s="200"/>
      <c r="AM682" s="199" t="s">
        <v>456</v>
      </c>
      <c r="AN682" s="199"/>
      <c r="AO682" s="199"/>
      <c r="AP682" s="200"/>
      <c r="AQ682" s="200" t="s">
        <v>182</v>
      </c>
      <c r="AR682" s="184"/>
      <c r="AS682" s="184"/>
      <c r="AT682" s="185"/>
      <c r="AU682" s="161" t="s">
        <v>133</v>
      </c>
      <c r="AV682" s="161"/>
      <c r="AW682" s="161"/>
      <c r="AX682" s="162"/>
      <c r="AY682">
        <f>COUNTA($G$684)</f>
        <v>0</v>
      </c>
    </row>
    <row r="683" spans="1:51" ht="18.75" hidden="1" customHeight="1" x14ac:dyDescent="0.15">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183</v>
      </c>
      <c r="AH683" s="187"/>
      <c r="AI683" s="201"/>
      <c r="AJ683" s="201"/>
      <c r="AK683" s="201"/>
      <c r="AL683" s="202"/>
      <c r="AM683" s="201"/>
      <c r="AN683" s="201"/>
      <c r="AO683" s="201"/>
      <c r="AP683" s="202"/>
      <c r="AQ683" s="216"/>
      <c r="AR683" s="163"/>
      <c r="AS683" s="164" t="s">
        <v>183</v>
      </c>
      <c r="AT683" s="187"/>
      <c r="AU683" s="163"/>
      <c r="AV683" s="163"/>
      <c r="AW683" s="164" t="s">
        <v>175</v>
      </c>
      <c r="AX683" s="165"/>
      <c r="AY683">
        <f>$AY$682</f>
        <v>0</v>
      </c>
    </row>
    <row r="684" spans="1:51" ht="23.25" hidden="1" customHeight="1" x14ac:dyDescent="0.15">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4"/>
      <c r="B687" s="238"/>
      <c r="C687" s="237"/>
      <c r="D687" s="238"/>
      <c r="E687" s="181" t="s">
        <v>192</v>
      </c>
      <c r="F687" s="182"/>
      <c r="G687" s="183" t="s">
        <v>189</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190</v>
      </c>
      <c r="AF687" s="207"/>
      <c r="AG687" s="207"/>
      <c r="AH687" s="208"/>
      <c r="AI687" s="199" t="s">
        <v>455</v>
      </c>
      <c r="AJ687" s="199"/>
      <c r="AK687" s="199"/>
      <c r="AL687" s="200"/>
      <c r="AM687" s="199" t="s">
        <v>456</v>
      </c>
      <c r="AN687" s="199"/>
      <c r="AO687" s="199"/>
      <c r="AP687" s="200"/>
      <c r="AQ687" s="200" t="s">
        <v>182</v>
      </c>
      <c r="AR687" s="184"/>
      <c r="AS687" s="184"/>
      <c r="AT687" s="185"/>
      <c r="AU687" s="161" t="s">
        <v>133</v>
      </c>
      <c r="AV687" s="161"/>
      <c r="AW687" s="161"/>
      <c r="AX687" s="162"/>
      <c r="AY687">
        <f>COUNTA($G$689)</f>
        <v>0</v>
      </c>
    </row>
    <row r="688" spans="1:51" ht="18.75" hidden="1" customHeight="1" x14ac:dyDescent="0.15">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183</v>
      </c>
      <c r="AH688" s="187"/>
      <c r="AI688" s="201"/>
      <c r="AJ688" s="201"/>
      <c r="AK688" s="201"/>
      <c r="AL688" s="202"/>
      <c r="AM688" s="201"/>
      <c r="AN688" s="201"/>
      <c r="AO688" s="201"/>
      <c r="AP688" s="202"/>
      <c r="AQ688" s="216"/>
      <c r="AR688" s="163"/>
      <c r="AS688" s="164" t="s">
        <v>183</v>
      </c>
      <c r="AT688" s="187"/>
      <c r="AU688" s="163"/>
      <c r="AV688" s="163"/>
      <c r="AW688" s="164" t="s">
        <v>175</v>
      </c>
      <c r="AX688" s="165"/>
      <c r="AY688">
        <f>$AY$687</f>
        <v>0</v>
      </c>
    </row>
    <row r="689" spans="1:51" ht="23.25" hidden="1" customHeight="1" x14ac:dyDescent="0.15">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4"/>
      <c r="B692" s="238"/>
      <c r="C692" s="237"/>
      <c r="D692" s="238"/>
      <c r="E692" s="181" t="s">
        <v>192</v>
      </c>
      <c r="F692" s="182"/>
      <c r="G692" s="183" t="s">
        <v>189</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190</v>
      </c>
      <c r="AF692" s="207"/>
      <c r="AG692" s="207"/>
      <c r="AH692" s="208"/>
      <c r="AI692" s="199" t="s">
        <v>455</v>
      </c>
      <c r="AJ692" s="199"/>
      <c r="AK692" s="199"/>
      <c r="AL692" s="200"/>
      <c r="AM692" s="199" t="s">
        <v>456</v>
      </c>
      <c r="AN692" s="199"/>
      <c r="AO692" s="199"/>
      <c r="AP692" s="200"/>
      <c r="AQ692" s="200" t="s">
        <v>182</v>
      </c>
      <c r="AR692" s="184"/>
      <c r="AS692" s="184"/>
      <c r="AT692" s="185"/>
      <c r="AU692" s="161" t="s">
        <v>133</v>
      </c>
      <c r="AV692" s="161"/>
      <c r="AW692" s="161"/>
      <c r="AX692" s="162"/>
      <c r="AY692">
        <f>COUNTA($G$694)</f>
        <v>0</v>
      </c>
    </row>
    <row r="693" spans="1:51" ht="18.75" hidden="1" customHeight="1" x14ac:dyDescent="0.15">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183</v>
      </c>
      <c r="AH693" s="187"/>
      <c r="AI693" s="201"/>
      <c r="AJ693" s="201"/>
      <c r="AK693" s="201"/>
      <c r="AL693" s="202"/>
      <c r="AM693" s="201"/>
      <c r="AN693" s="201"/>
      <c r="AO693" s="201"/>
      <c r="AP693" s="202"/>
      <c r="AQ693" s="216"/>
      <c r="AR693" s="163"/>
      <c r="AS693" s="164" t="s">
        <v>183</v>
      </c>
      <c r="AT693" s="187"/>
      <c r="AU693" s="163"/>
      <c r="AV693" s="163"/>
      <c r="AW693" s="164" t="s">
        <v>175</v>
      </c>
      <c r="AX693" s="165"/>
      <c r="AY693">
        <f>$AY$692</f>
        <v>0</v>
      </c>
    </row>
    <row r="694" spans="1:51" ht="23.25" hidden="1" customHeight="1" x14ac:dyDescent="0.15">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4"/>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1" ht="27" customHeight="1" x14ac:dyDescent="0.15">
      <c r="A701" s="5"/>
      <c r="B701" s="6"/>
      <c r="C701" s="873"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4"/>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1" ht="27" customHeight="1" x14ac:dyDescent="0.15">
      <c r="A702" s="521" t="s">
        <v>139</v>
      </c>
      <c r="B702" s="522"/>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5" t="s">
        <v>650</v>
      </c>
      <c r="AE702" s="886"/>
      <c r="AF702" s="886"/>
      <c r="AG702" s="875" t="s">
        <v>687</v>
      </c>
      <c r="AH702" s="876"/>
      <c r="AI702" s="876"/>
      <c r="AJ702" s="876"/>
      <c r="AK702" s="876"/>
      <c r="AL702" s="876"/>
      <c r="AM702" s="876"/>
      <c r="AN702" s="876"/>
      <c r="AO702" s="876"/>
      <c r="AP702" s="876"/>
      <c r="AQ702" s="876"/>
      <c r="AR702" s="876"/>
      <c r="AS702" s="876"/>
      <c r="AT702" s="876"/>
      <c r="AU702" s="876"/>
      <c r="AV702" s="876"/>
      <c r="AW702" s="876"/>
      <c r="AX702" s="877"/>
    </row>
    <row r="703" spans="1:51" ht="55.5" customHeight="1" x14ac:dyDescent="0.15">
      <c r="A703" s="523"/>
      <c r="B703" s="524"/>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69" t="s">
        <v>650</v>
      </c>
      <c r="AE703" s="170"/>
      <c r="AF703" s="170"/>
      <c r="AG703" s="659" t="s">
        <v>699</v>
      </c>
      <c r="AH703" s="660"/>
      <c r="AI703" s="660"/>
      <c r="AJ703" s="660"/>
      <c r="AK703" s="660"/>
      <c r="AL703" s="660"/>
      <c r="AM703" s="660"/>
      <c r="AN703" s="660"/>
      <c r="AO703" s="660"/>
      <c r="AP703" s="660"/>
      <c r="AQ703" s="660"/>
      <c r="AR703" s="660"/>
      <c r="AS703" s="660"/>
      <c r="AT703" s="660"/>
      <c r="AU703" s="660"/>
      <c r="AV703" s="660"/>
      <c r="AW703" s="660"/>
      <c r="AX703" s="661"/>
    </row>
    <row r="704" spans="1:51" ht="27" customHeight="1" x14ac:dyDescent="0.15">
      <c r="A704" s="525"/>
      <c r="B704" s="526"/>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650</v>
      </c>
      <c r="AE704" s="578"/>
      <c r="AF704" s="578"/>
      <c r="AG704" s="420" t="s">
        <v>688</v>
      </c>
      <c r="AH704" s="220"/>
      <c r="AI704" s="220"/>
      <c r="AJ704" s="220"/>
      <c r="AK704" s="220"/>
      <c r="AL704" s="220"/>
      <c r="AM704" s="220"/>
      <c r="AN704" s="220"/>
      <c r="AO704" s="220"/>
      <c r="AP704" s="220"/>
      <c r="AQ704" s="220"/>
      <c r="AR704" s="220"/>
      <c r="AS704" s="220"/>
      <c r="AT704" s="220"/>
      <c r="AU704" s="220"/>
      <c r="AV704" s="220"/>
      <c r="AW704" s="220"/>
      <c r="AX704" s="421"/>
    </row>
    <row r="705" spans="1:50" ht="27" customHeight="1" x14ac:dyDescent="0.15">
      <c r="A705" s="613" t="s">
        <v>38</v>
      </c>
      <c r="B705" s="761"/>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650</v>
      </c>
      <c r="AE705" s="728"/>
      <c r="AF705" s="728"/>
      <c r="AG705" s="175" t="s">
        <v>689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0"/>
      <c r="B706" s="762"/>
      <c r="C706" s="606"/>
      <c r="D706" s="607"/>
      <c r="E706" s="678" t="s">
        <v>293</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69" t="s">
        <v>685</v>
      </c>
      <c r="AE706" s="170"/>
      <c r="AF706" s="171"/>
      <c r="AG706" s="420"/>
      <c r="AH706" s="220"/>
      <c r="AI706" s="220"/>
      <c r="AJ706" s="220"/>
      <c r="AK706" s="220"/>
      <c r="AL706" s="220"/>
      <c r="AM706" s="220"/>
      <c r="AN706" s="220"/>
      <c r="AO706" s="220"/>
      <c r="AP706" s="220"/>
      <c r="AQ706" s="220"/>
      <c r="AR706" s="220"/>
      <c r="AS706" s="220"/>
      <c r="AT706" s="220"/>
      <c r="AU706" s="220"/>
      <c r="AV706" s="220"/>
      <c r="AW706" s="220"/>
      <c r="AX706" s="421"/>
    </row>
    <row r="707" spans="1:50" ht="26.25" customHeight="1" x14ac:dyDescent="0.15">
      <c r="A707" s="650"/>
      <c r="B707" s="762"/>
      <c r="C707" s="608"/>
      <c r="D707" s="609"/>
      <c r="E707" s="681" t="s">
        <v>237</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5" t="s">
        <v>685</v>
      </c>
      <c r="AE707" s="576"/>
      <c r="AF707" s="576"/>
      <c r="AG707" s="420"/>
      <c r="AH707" s="220"/>
      <c r="AI707" s="220"/>
      <c r="AJ707" s="220"/>
      <c r="AK707" s="220"/>
      <c r="AL707" s="220"/>
      <c r="AM707" s="220"/>
      <c r="AN707" s="220"/>
      <c r="AO707" s="220"/>
      <c r="AP707" s="220"/>
      <c r="AQ707" s="220"/>
      <c r="AR707" s="220"/>
      <c r="AS707" s="220"/>
      <c r="AT707" s="220"/>
      <c r="AU707" s="220"/>
      <c r="AV707" s="220"/>
      <c r="AW707" s="220"/>
      <c r="AX707" s="421"/>
    </row>
    <row r="708" spans="1:50" ht="26.25" customHeight="1" x14ac:dyDescent="0.15">
      <c r="A708" s="650"/>
      <c r="B708" s="651"/>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686</v>
      </c>
      <c r="AE708" s="663"/>
      <c r="AF708" s="663"/>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650"/>
      <c r="B709" s="651"/>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69" t="s">
        <v>650</v>
      </c>
      <c r="AE709" s="170"/>
      <c r="AF709" s="170"/>
      <c r="AG709" s="659" t="s">
        <v>690</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69" t="s">
        <v>686</v>
      </c>
      <c r="AE710" s="170"/>
      <c r="AF710" s="170"/>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69" t="s">
        <v>650</v>
      </c>
      <c r="AE711" s="170"/>
      <c r="AF711" s="170"/>
      <c r="AG711" s="659" t="s">
        <v>691</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0" t="s">
        <v>262</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686</v>
      </c>
      <c r="AE712" s="578"/>
      <c r="AF712" s="578"/>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66" t="s">
        <v>263</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686</v>
      </c>
      <c r="AE713" s="170"/>
      <c r="AF713" s="171"/>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3" t="s">
        <v>241</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3" t="s">
        <v>650</v>
      </c>
      <c r="AE714" s="584"/>
      <c r="AF714" s="585"/>
      <c r="AG714" s="684" t="s">
        <v>692</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3" t="s">
        <v>39</v>
      </c>
      <c r="B715" s="649"/>
      <c r="C715" s="654" t="s">
        <v>242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650</v>
      </c>
      <c r="AE715" s="663"/>
      <c r="AF715" s="769"/>
      <c r="AG715" s="518" t="s">
        <v>693</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50"/>
      <c r="B716" s="651"/>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686</v>
      </c>
      <c r="AE716" s="751"/>
      <c r="AF716" s="751"/>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0" t="s">
        <v>193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69" t="s">
        <v>650</v>
      </c>
      <c r="AE717" s="170"/>
      <c r="AF717" s="170"/>
      <c r="AG717" s="659" t="s">
        <v>694</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69" t="s">
        <v>650</v>
      </c>
      <c r="AE718" s="170"/>
      <c r="AF718" s="170"/>
      <c r="AG718" s="178" t="s">
        <v>695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3" t="s">
        <v>57</v>
      </c>
      <c r="B719" s="644"/>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8"/>
      <c r="AD719" s="662" t="s">
        <v>686</v>
      </c>
      <c r="AE719" s="663"/>
      <c r="AF719" s="66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5"/>
      <c r="B720" s="646"/>
      <c r="C720" s="924" t="s">
        <v>255</v>
      </c>
      <c r="D720" s="922"/>
      <c r="E720" s="922"/>
      <c r="F720" s="925"/>
      <c r="G720" s="921" t="s">
        <v>256</v>
      </c>
      <c r="H720" s="922"/>
      <c r="I720" s="922"/>
      <c r="J720" s="922"/>
      <c r="K720" s="922"/>
      <c r="L720" s="922"/>
      <c r="M720" s="922"/>
      <c r="N720" s="921" t="s">
        <v>259</v>
      </c>
      <c r="O720" s="922"/>
      <c r="P720" s="922"/>
      <c r="Q720" s="922"/>
      <c r="R720" s="922"/>
      <c r="S720" s="922"/>
      <c r="T720" s="922"/>
      <c r="U720" s="922"/>
      <c r="V720" s="922"/>
      <c r="W720" s="922"/>
      <c r="X720" s="922"/>
      <c r="Y720" s="922"/>
      <c r="Z720" s="922"/>
      <c r="AA720" s="922"/>
      <c r="AB720" s="922"/>
      <c r="AC720" s="922"/>
      <c r="AD720" s="922"/>
      <c r="AE720" s="922"/>
      <c r="AF720" s="923"/>
      <c r="AG720" s="420"/>
      <c r="AH720" s="220"/>
      <c r="AI720" s="220"/>
      <c r="AJ720" s="220"/>
      <c r="AK720" s="220"/>
      <c r="AL720" s="220"/>
      <c r="AM720" s="220"/>
      <c r="AN720" s="220"/>
      <c r="AO720" s="220"/>
      <c r="AP720" s="220"/>
      <c r="AQ720" s="220"/>
      <c r="AR720" s="220"/>
      <c r="AS720" s="220"/>
      <c r="AT720" s="220"/>
      <c r="AU720" s="220"/>
      <c r="AV720" s="220"/>
      <c r="AW720" s="220"/>
      <c r="AX720" s="421"/>
    </row>
    <row r="721" spans="1:52" ht="24.75" hidden="1" customHeight="1" x14ac:dyDescent="0.15">
      <c r="A721" s="645"/>
      <c r="B721" s="646"/>
      <c r="C721" s="908"/>
      <c r="D721" s="909"/>
      <c r="E721" s="909"/>
      <c r="F721" s="910"/>
      <c r="G721" s="926"/>
      <c r="H721" s="927"/>
      <c r="I721" s="63" t="str">
        <f>IF(OR(G721="　", G721=""), "", "-")</f>
        <v/>
      </c>
      <c r="J721" s="907"/>
      <c r="K721" s="907"/>
      <c r="L721" s="63" t="str">
        <f>IF(M721="","","-")</f>
        <v/>
      </c>
      <c r="M721" s="64"/>
      <c r="N721" s="904"/>
      <c r="O721" s="905"/>
      <c r="P721" s="905"/>
      <c r="Q721" s="905"/>
      <c r="R721" s="905"/>
      <c r="S721" s="905"/>
      <c r="T721" s="905"/>
      <c r="U721" s="905"/>
      <c r="V721" s="905"/>
      <c r="W721" s="905"/>
      <c r="X721" s="905"/>
      <c r="Y721" s="905"/>
      <c r="Z721" s="905"/>
      <c r="AA721" s="905"/>
      <c r="AB721" s="905"/>
      <c r="AC721" s="905"/>
      <c r="AD721" s="905"/>
      <c r="AE721" s="905"/>
      <c r="AF721" s="906"/>
      <c r="AG721" s="420"/>
      <c r="AH721" s="220"/>
      <c r="AI721" s="220"/>
      <c r="AJ721" s="220"/>
      <c r="AK721" s="220"/>
      <c r="AL721" s="220"/>
      <c r="AM721" s="220"/>
      <c r="AN721" s="220"/>
      <c r="AO721" s="220"/>
      <c r="AP721" s="220"/>
      <c r="AQ721" s="220"/>
      <c r="AR721" s="220"/>
      <c r="AS721" s="220"/>
      <c r="AT721" s="220"/>
      <c r="AU721" s="220"/>
      <c r="AV721" s="220"/>
      <c r="AW721" s="220"/>
      <c r="AX721" s="421"/>
    </row>
    <row r="722" spans="1:52" ht="24.75" hidden="1" customHeight="1" x14ac:dyDescent="0.15">
      <c r="A722" s="645"/>
      <c r="B722" s="646"/>
      <c r="C722" s="908"/>
      <c r="D722" s="909"/>
      <c r="E722" s="909"/>
      <c r="F722" s="910"/>
      <c r="G722" s="926"/>
      <c r="H722" s="927"/>
      <c r="I722" s="63" t="str">
        <f t="shared" ref="I722:I725" si="113">IF(OR(G722="　", G722=""), "", "-")</f>
        <v/>
      </c>
      <c r="J722" s="907"/>
      <c r="K722" s="907"/>
      <c r="L722" s="63" t="str">
        <f t="shared" ref="L722:L725" si="114">IF(M722="","","-")</f>
        <v/>
      </c>
      <c r="M722" s="64"/>
      <c r="N722" s="904"/>
      <c r="O722" s="905"/>
      <c r="P722" s="905"/>
      <c r="Q722" s="905"/>
      <c r="R722" s="905"/>
      <c r="S722" s="905"/>
      <c r="T722" s="905"/>
      <c r="U722" s="905"/>
      <c r="V722" s="905"/>
      <c r="W722" s="905"/>
      <c r="X722" s="905"/>
      <c r="Y722" s="905"/>
      <c r="Z722" s="905"/>
      <c r="AA722" s="905"/>
      <c r="AB722" s="905"/>
      <c r="AC722" s="905"/>
      <c r="AD722" s="905"/>
      <c r="AE722" s="905"/>
      <c r="AF722" s="906"/>
      <c r="AG722" s="420"/>
      <c r="AH722" s="220"/>
      <c r="AI722" s="220"/>
      <c r="AJ722" s="220"/>
      <c r="AK722" s="220"/>
      <c r="AL722" s="220"/>
      <c r="AM722" s="220"/>
      <c r="AN722" s="220"/>
      <c r="AO722" s="220"/>
      <c r="AP722" s="220"/>
      <c r="AQ722" s="220"/>
      <c r="AR722" s="220"/>
      <c r="AS722" s="220"/>
      <c r="AT722" s="220"/>
      <c r="AU722" s="220"/>
      <c r="AV722" s="220"/>
      <c r="AW722" s="220"/>
      <c r="AX722" s="421"/>
    </row>
    <row r="723" spans="1:52" ht="24.75" hidden="1" customHeight="1" x14ac:dyDescent="0.15">
      <c r="A723" s="645"/>
      <c r="B723" s="646"/>
      <c r="C723" s="908"/>
      <c r="D723" s="909"/>
      <c r="E723" s="909"/>
      <c r="F723" s="910"/>
      <c r="G723" s="926"/>
      <c r="H723" s="927"/>
      <c r="I723" s="63" t="str">
        <f t="shared" si="113"/>
        <v/>
      </c>
      <c r="J723" s="907"/>
      <c r="K723" s="907"/>
      <c r="L723" s="63" t="str">
        <f t="shared" si="114"/>
        <v/>
      </c>
      <c r="M723" s="64"/>
      <c r="N723" s="904"/>
      <c r="O723" s="905"/>
      <c r="P723" s="905"/>
      <c r="Q723" s="905"/>
      <c r="R723" s="905"/>
      <c r="S723" s="905"/>
      <c r="T723" s="905"/>
      <c r="U723" s="905"/>
      <c r="V723" s="905"/>
      <c r="W723" s="905"/>
      <c r="X723" s="905"/>
      <c r="Y723" s="905"/>
      <c r="Z723" s="905"/>
      <c r="AA723" s="905"/>
      <c r="AB723" s="905"/>
      <c r="AC723" s="905"/>
      <c r="AD723" s="905"/>
      <c r="AE723" s="905"/>
      <c r="AF723" s="906"/>
      <c r="AG723" s="420"/>
      <c r="AH723" s="220"/>
      <c r="AI723" s="220"/>
      <c r="AJ723" s="220"/>
      <c r="AK723" s="220"/>
      <c r="AL723" s="220"/>
      <c r="AM723" s="220"/>
      <c r="AN723" s="220"/>
      <c r="AO723" s="220"/>
      <c r="AP723" s="220"/>
      <c r="AQ723" s="220"/>
      <c r="AR723" s="220"/>
      <c r="AS723" s="220"/>
      <c r="AT723" s="220"/>
      <c r="AU723" s="220"/>
      <c r="AV723" s="220"/>
      <c r="AW723" s="220"/>
      <c r="AX723" s="421"/>
    </row>
    <row r="724" spans="1:52" ht="24.75" hidden="1" customHeight="1" x14ac:dyDescent="0.15">
      <c r="A724" s="645"/>
      <c r="B724" s="646"/>
      <c r="C724" s="908"/>
      <c r="D724" s="909"/>
      <c r="E724" s="909"/>
      <c r="F724" s="910"/>
      <c r="G724" s="926"/>
      <c r="H724" s="927"/>
      <c r="I724" s="63" t="str">
        <f t="shared" si="113"/>
        <v/>
      </c>
      <c r="J724" s="907"/>
      <c r="K724" s="907"/>
      <c r="L724" s="63" t="str">
        <f t="shared" si="114"/>
        <v/>
      </c>
      <c r="M724" s="64"/>
      <c r="N724" s="904"/>
      <c r="O724" s="905"/>
      <c r="P724" s="905"/>
      <c r="Q724" s="905"/>
      <c r="R724" s="905"/>
      <c r="S724" s="905"/>
      <c r="T724" s="905"/>
      <c r="U724" s="905"/>
      <c r="V724" s="905"/>
      <c r="W724" s="905"/>
      <c r="X724" s="905"/>
      <c r="Y724" s="905"/>
      <c r="Z724" s="905"/>
      <c r="AA724" s="905"/>
      <c r="AB724" s="905"/>
      <c r="AC724" s="905"/>
      <c r="AD724" s="905"/>
      <c r="AE724" s="905"/>
      <c r="AF724" s="906"/>
      <c r="AG724" s="420"/>
      <c r="AH724" s="220"/>
      <c r="AI724" s="220"/>
      <c r="AJ724" s="220"/>
      <c r="AK724" s="220"/>
      <c r="AL724" s="220"/>
      <c r="AM724" s="220"/>
      <c r="AN724" s="220"/>
      <c r="AO724" s="220"/>
      <c r="AP724" s="220"/>
      <c r="AQ724" s="220"/>
      <c r="AR724" s="220"/>
      <c r="AS724" s="220"/>
      <c r="AT724" s="220"/>
      <c r="AU724" s="220"/>
      <c r="AV724" s="220"/>
      <c r="AW724" s="220"/>
      <c r="AX724" s="421"/>
    </row>
    <row r="725" spans="1:52" ht="24.75" customHeight="1" x14ac:dyDescent="0.15">
      <c r="A725" s="647"/>
      <c r="B725" s="648"/>
      <c r="C725" s="908"/>
      <c r="D725" s="909"/>
      <c r="E725" s="909"/>
      <c r="F725" s="910"/>
      <c r="G725" s="949"/>
      <c r="H725" s="950"/>
      <c r="I725" s="65" t="str">
        <f t="shared" si="113"/>
        <v/>
      </c>
      <c r="J725" s="951"/>
      <c r="K725" s="951"/>
      <c r="L725" s="65" t="str">
        <f t="shared" si="114"/>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3" t="s">
        <v>47</v>
      </c>
      <c r="B726" s="614"/>
      <c r="C726" s="435" t="s">
        <v>52</v>
      </c>
      <c r="D726" s="573"/>
      <c r="E726" s="573"/>
      <c r="F726" s="574"/>
      <c r="G726" s="789" t="s">
        <v>697</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5" customHeight="1" thickBot="1" x14ac:dyDescent="0.2">
      <c r="A727" s="615"/>
      <c r="B727" s="616"/>
      <c r="C727" s="690" t="s">
        <v>56</v>
      </c>
      <c r="D727" s="691"/>
      <c r="E727" s="691"/>
      <c r="F727" s="692"/>
      <c r="G727" s="787" t="s">
        <v>696</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57"/>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t="s">
        <v>136</v>
      </c>
      <c r="B731" s="611"/>
      <c r="C731" s="611"/>
      <c r="D731" s="611"/>
      <c r="E731" s="612"/>
      <c r="F731" s="675" t="s">
        <v>765</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t="s">
        <v>768</v>
      </c>
      <c r="B733" s="611"/>
      <c r="C733" s="611"/>
      <c r="D733" s="611"/>
      <c r="E733" s="612"/>
      <c r="F733" s="758" t="s">
        <v>766</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66" t="s">
        <v>268</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42" t="s">
        <v>584</v>
      </c>
      <c r="B737" s="143"/>
      <c r="C737" s="143"/>
      <c r="D737" s="144"/>
      <c r="E737" s="90" t="s">
        <v>641</v>
      </c>
      <c r="F737" s="91"/>
      <c r="G737" s="91"/>
      <c r="H737" s="91"/>
      <c r="I737" s="91"/>
      <c r="J737" s="91"/>
      <c r="K737" s="91"/>
      <c r="L737" s="91"/>
      <c r="M737" s="91"/>
      <c r="N737" s="91"/>
      <c r="O737" s="91"/>
      <c r="P737" s="92"/>
      <c r="Q737" s="90" t="s">
        <v>715</v>
      </c>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642</v>
      </c>
      <c r="F738" s="91"/>
      <c r="G738" s="91"/>
      <c r="H738" s="91"/>
      <c r="I738" s="91"/>
      <c r="J738" s="91"/>
      <c r="K738" s="91"/>
      <c r="L738" s="91"/>
      <c r="M738" s="91"/>
      <c r="N738" s="91"/>
      <c r="O738" s="91"/>
      <c r="P738" s="92"/>
      <c r="Q738" s="90" t="s">
        <v>716</v>
      </c>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643</v>
      </c>
      <c r="F739" s="91"/>
      <c r="G739" s="91"/>
      <c r="H739" s="91"/>
      <c r="I739" s="91"/>
      <c r="J739" s="91"/>
      <c r="K739" s="91"/>
      <c r="L739" s="91"/>
      <c r="M739" s="91"/>
      <c r="N739" s="91"/>
      <c r="O739" s="91"/>
      <c r="P739" s="92"/>
      <c r="Q739" s="90" t="s">
        <v>717</v>
      </c>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644</v>
      </c>
      <c r="F740" s="91"/>
      <c r="G740" s="91"/>
      <c r="H740" s="91"/>
      <c r="I740" s="91"/>
      <c r="J740" s="91"/>
      <c r="K740" s="91"/>
      <c r="L740" s="91"/>
      <c r="M740" s="91"/>
      <c r="N740" s="91"/>
      <c r="O740" s="91"/>
      <c r="P740" s="92"/>
      <c r="Q740" s="90" t="s">
        <v>718</v>
      </c>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645</v>
      </c>
      <c r="F741" s="91"/>
      <c r="G741" s="91"/>
      <c r="H741" s="91"/>
      <c r="I741" s="91"/>
      <c r="J741" s="91"/>
      <c r="K741" s="91"/>
      <c r="L741" s="91"/>
      <c r="M741" s="91"/>
      <c r="N741" s="91"/>
      <c r="O741" s="91"/>
      <c r="P741" s="92"/>
      <c r="Q741" s="90" t="s">
        <v>719</v>
      </c>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646</v>
      </c>
      <c r="F742" s="91"/>
      <c r="G742" s="91"/>
      <c r="H742" s="91"/>
      <c r="I742" s="91"/>
      <c r="J742" s="91"/>
      <c r="K742" s="91"/>
      <c r="L742" s="91"/>
      <c r="M742" s="91"/>
      <c r="N742" s="91"/>
      <c r="O742" s="91"/>
      <c r="P742" s="92"/>
      <c r="Q742" s="90" t="s">
        <v>720</v>
      </c>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647</v>
      </c>
      <c r="F743" s="91"/>
      <c r="G743" s="91"/>
      <c r="H743" s="91"/>
      <c r="I743" s="91"/>
      <c r="J743" s="91"/>
      <c r="K743" s="91"/>
      <c r="L743" s="91"/>
      <c r="M743" s="91"/>
      <c r="N743" s="91"/>
      <c r="O743" s="91"/>
      <c r="P743" s="92"/>
      <c r="Q743" s="90" t="s">
        <v>721</v>
      </c>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648</v>
      </c>
      <c r="F744" s="91"/>
      <c r="G744" s="91"/>
      <c r="H744" s="91"/>
      <c r="I744" s="91"/>
      <c r="J744" s="91"/>
      <c r="K744" s="91"/>
      <c r="L744" s="91"/>
      <c r="M744" s="91"/>
      <c r="N744" s="91"/>
      <c r="O744" s="91"/>
      <c r="P744" s="92"/>
      <c r="Q744" s="90" t="s">
        <v>722</v>
      </c>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649</v>
      </c>
      <c r="F745" s="100"/>
      <c r="G745" s="100"/>
      <c r="H745" s="100"/>
      <c r="I745" s="100"/>
      <c r="J745" s="100"/>
      <c r="K745" s="100"/>
      <c r="L745" s="100"/>
      <c r="M745" s="100"/>
      <c r="N745" s="100"/>
      <c r="O745" s="100"/>
      <c r="P745" s="101"/>
      <c r="Q745" s="99" t="s">
        <v>760</v>
      </c>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457</v>
      </c>
      <c r="B746" s="94"/>
      <c r="C746" s="94"/>
      <c r="D746" s="94"/>
      <c r="E746" s="97" t="s">
        <v>622</v>
      </c>
      <c r="F746" s="98"/>
      <c r="G746" s="98"/>
      <c r="H746" s="85" t="str">
        <f>IF(E746="","","-")</f>
        <v>-</v>
      </c>
      <c r="I746" s="98"/>
      <c r="J746" s="98"/>
      <c r="K746" s="85" t="str">
        <f>IF(I746="","","-")</f>
        <v/>
      </c>
      <c r="L746" s="89">
        <v>405</v>
      </c>
      <c r="M746" s="89"/>
      <c r="N746" s="85" t="str">
        <f>IF(O746="","","-")</f>
        <v/>
      </c>
      <c r="O746" s="95"/>
      <c r="P746" s="96"/>
      <c r="Q746" s="97" t="s">
        <v>622</v>
      </c>
      <c r="R746" s="98"/>
      <c r="S746" s="98"/>
      <c r="T746" s="85" t="str">
        <f>IF(Q746="","","-")</f>
        <v>-</v>
      </c>
      <c r="U746" s="98"/>
      <c r="V746" s="98"/>
      <c r="W746" s="85" t="str">
        <f>IF(U746="","","-")</f>
        <v/>
      </c>
      <c r="X746" s="89">
        <v>402</v>
      </c>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622</v>
      </c>
      <c r="F747" s="98"/>
      <c r="G747" s="98"/>
      <c r="H747" s="85" t="str">
        <f>IF(E747="","","-")</f>
        <v>-</v>
      </c>
      <c r="I747" s="98"/>
      <c r="J747" s="98"/>
      <c r="K747" s="85" t="str">
        <f>IF(I747="","","-")</f>
        <v/>
      </c>
      <c r="L747" s="89">
        <v>439</v>
      </c>
      <c r="M747" s="89"/>
      <c r="N747" s="85" t="str">
        <f>IF(O747="","","-")</f>
        <v/>
      </c>
      <c r="O747" s="95"/>
      <c r="P747" s="96"/>
      <c r="Q747" s="97" t="s">
        <v>622</v>
      </c>
      <c r="R747" s="98"/>
      <c r="S747" s="98"/>
      <c r="T747" s="85" t="str">
        <f>IF(Q747="","","-")</f>
        <v>-</v>
      </c>
      <c r="U747" s="98"/>
      <c r="V747" s="98"/>
      <c r="W747" s="85" t="str">
        <f>IF(U747="","","-")</f>
        <v/>
      </c>
      <c r="X747" s="89">
        <v>436</v>
      </c>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9.25" customHeight="1" x14ac:dyDescent="0.15">
      <c r="A787" s="752" t="s">
        <v>298</v>
      </c>
      <c r="B787" s="753"/>
      <c r="C787" s="753"/>
      <c r="D787" s="753"/>
      <c r="E787" s="753"/>
      <c r="F787" s="754"/>
      <c r="G787" s="431" t="s">
        <v>658</v>
      </c>
      <c r="H787" s="432"/>
      <c r="I787" s="432"/>
      <c r="J787" s="432"/>
      <c r="K787" s="432"/>
      <c r="L787" s="432"/>
      <c r="M787" s="432"/>
      <c r="N787" s="432"/>
      <c r="O787" s="432"/>
      <c r="P787" s="432"/>
      <c r="Q787" s="432"/>
      <c r="R787" s="432"/>
      <c r="S787" s="432"/>
      <c r="T787" s="432"/>
      <c r="U787" s="432"/>
      <c r="V787" s="432"/>
      <c r="W787" s="432"/>
      <c r="X787" s="432"/>
      <c r="Y787" s="432"/>
      <c r="Z787" s="432"/>
      <c r="AA787" s="432"/>
      <c r="AB787" s="433"/>
      <c r="AC787" s="431" t="s">
        <v>764</v>
      </c>
      <c r="AD787" s="432"/>
      <c r="AE787" s="432"/>
      <c r="AF787" s="432"/>
      <c r="AG787" s="432"/>
      <c r="AH787" s="432"/>
      <c r="AI787" s="432"/>
      <c r="AJ787" s="432"/>
      <c r="AK787" s="432"/>
      <c r="AL787" s="432"/>
      <c r="AM787" s="432"/>
      <c r="AN787" s="432"/>
      <c r="AO787" s="432"/>
      <c r="AP787" s="432"/>
      <c r="AQ787" s="432"/>
      <c r="AR787" s="432"/>
      <c r="AS787" s="432"/>
      <c r="AT787" s="432"/>
      <c r="AU787" s="432"/>
      <c r="AV787" s="432"/>
      <c r="AW787" s="432"/>
      <c r="AX787" s="434"/>
    </row>
    <row r="788" spans="1:51" ht="29.25" customHeight="1" x14ac:dyDescent="0.15">
      <c r="A788" s="548"/>
      <c r="B788" s="755"/>
      <c r="C788" s="755"/>
      <c r="D788" s="755"/>
      <c r="E788" s="755"/>
      <c r="F788" s="756"/>
      <c r="G788" s="435" t="s">
        <v>17</v>
      </c>
      <c r="H788" s="436"/>
      <c r="I788" s="436"/>
      <c r="J788" s="436"/>
      <c r="K788" s="436"/>
      <c r="L788" s="437" t="s">
        <v>18</v>
      </c>
      <c r="M788" s="436"/>
      <c r="N788" s="436"/>
      <c r="O788" s="436"/>
      <c r="P788" s="436"/>
      <c r="Q788" s="436"/>
      <c r="R788" s="436"/>
      <c r="S788" s="436"/>
      <c r="T788" s="436"/>
      <c r="U788" s="436"/>
      <c r="V788" s="436"/>
      <c r="W788" s="436"/>
      <c r="X788" s="438"/>
      <c r="Y788" s="428" t="s">
        <v>19</v>
      </c>
      <c r="Z788" s="429"/>
      <c r="AA788" s="429"/>
      <c r="AB788" s="439"/>
      <c r="AC788" s="435" t="s">
        <v>17</v>
      </c>
      <c r="AD788" s="436"/>
      <c r="AE788" s="436"/>
      <c r="AF788" s="436"/>
      <c r="AG788" s="436"/>
      <c r="AH788" s="437" t="s">
        <v>18</v>
      </c>
      <c r="AI788" s="436"/>
      <c r="AJ788" s="436"/>
      <c r="AK788" s="436"/>
      <c r="AL788" s="436"/>
      <c r="AM788" s="436"/>
      <c r="AN788" s="436"/>
      <c r="AO788" s="436"/>
      <c r="AP788" s="436"/>
      <c r="AQ788" s="436"/>
      <c r="AR788" s="436"/>
      <c r="AS788" s="436"/>
      <c r="AT788" s="438"/>
      <c r="AU788" s="428" t="s">
        <v>19</v>
      </c>
      <c r="AV788" s="429"/>
      <c r="AW788" s="429"/>
      <c r="AX788" s="430"/>
    </row>
    <row r="789" spans="1:51" ht="29.25" customHeight="1" x14ac:dyDescent="0.15">
      <c r="A789" s="548"/>
      <c r="B789" s="755"/>
      <c r="C789" s="755"/>
      <c r="D789" s="755"/>
      <c r="E789" s="755"/>
      <c r="F789" s="756"/>
      <c r="G789" s="441" t="s">
        <v>656</v>
      </c>
      <c r="H789" s="442"/>
      <c r="I789" s="442"/>
      <c r="J789" s="442"/>
      <c r="K789" s="443"/>
      <c r="L789" s="444" t="s">
        <v>657</v>
      </c>
      <c r="M789" s="445"/>
      <c r="N789" s="445"/>
      <c r="O789" s="445"/>
      <c r="P789" s="445"/>
      <c r="Q789" s="445"/>
      <c r="R789" s="445"/>
      <c r="S789" s="445"/>
      <c r="T789" s="445"/>
      <c r="U789" s="445"/>
      <c r="V789" s="445"/>
      <c r="W789" s="445"/>
      <c r="X789" s="446"/>
      <c r="Y789" s="447">
        <v>49</v>
      </c>
      <c r="Z789" s="448"/>
      <c r="AA789" s="448"/>
      <c r="AB789" s="549"/>
      <c r="AC789" s="441"/>
      <c r="AD789" s="442"/>
      <c r="AE789" s="442"/>
      <c r="AF789" s="442"/>
      <c r="AG789" s="443"/>
      <c r="AH789" s="444"/>
      <c r="AI789" s="445"/>
      <c r="AJ789" s="445"/>
      <c r="AK789" s="445"/>
      <c r="AL789" s="445"/>
      <c r="AM789" s="445"/>
      <c r="AN789" s="445"/>
      <c r="AO789" s="445"/>
      <c r="AP789" s="445"/>
      <c r="AQ789" s="445"/>
      <c r="AR789" s="445"/>
      <c r="AS789" s="445"/>
      <c r="AT789" s="446"/>
      <c r="AU789" s="447"/>
      <c r="AV789" s="448"/>
      <c r="AW789" s="448"/>
      <c r="AX789" s="449"/>
    </row>
    <row r="790" spans="1:51" ht="29.25" customHeight="1" x14ac:dyDescent="0.15">
      <c r="A790" s="548"/>
      <c r="B790" s="755"/>
      <c r="C790" s="755"/>
      <c r="D790" s="755"/>
      <c r="E790" s="755"/>
      <c r="F790" s="756"/>
      <c r="G790" s="337" t="s">
        <v>660</v>
      </c>
      <c r="H790" s="338"/>
      <c r="I790" s="338"/>
      <c r="J790" s="338"/>
      <c r="K790" s="339"/>
      <c r="L790" s="387" t="s">
        <v>659</v>
      </c>
      <c r="M790" s="388"/>
      <c r="N790" s="388"/>
      <c r="O790" s="388"/>
      <c r="P790" s="388"/>
      <c r="Q790" s="388"/>
      <c r="R790" s="388"/>
      <c r="S790" s="388"/>
      <c r="T790" s="388"/>
      <c r="U790" s="388"/>
      <c r="V790" s="388"/>
      <c r="W790" s="388"/>
      <c r="X790" s="389"/>
      <c r="Y790" s="384">
        <v>21</v>
      </c>
      <c r="Z790" s="385"/>
      <c r="AA790" s="385"/>
      <c r="AB790" s="391"/>
      <c r="AC790" s="337"/>
      <c r="AD790" s="338"/>
      <c r="AE790" s="338"/>
      <c r="AF790" s="338"/>
      <c r="AG790" s="339"/>
      <c r="AH790" s="387"/>
      <c r="AI790" s="388"/>
      <c r="AJ790" s="388"/>
      <c r="AK790" s="388"/>
      <c r="AL790" s="388"/>
      <c r="AM790" s="388"/>
      <c r="AN790" s="388"/>
      <c r="AO790" s="388"/>
      <c r="AP790" s="388"/>
      <c r="AQ790" s="388"/>
      <c r="AR790" s="388"/>
      <c r="AS790" s="388"/>
      <c r="AT790" s="389"/>
      <c r="AU790" s="384"/>
      <c r="AV790" s="385"/>
      <c r="AW790" s="385"/>
      <c r="AX790" s="386"/>
    </row>
    <row r="791" spans="1:51" ht="24.75" hidden="1" customHeight="1" x14ac:dyDescent="0.15">
      <c r="A791" s="548"/>
      <c r="B791" s="755"/>
      <c r="C791" s="755"/>
      <c r="D791" s="755"/>
      <c r="E791" s="755"/>
      <c r="F791" s="756"/>
      <c r="G791" s="337"/>
      <c r="H791" s="338"/>
      <c r="I791" s="338"/>
      <c r="J791" s="338"/>
      <c r="K791" s="339"/>
      <c r="L791" s="387"/>
      <c r="M791" s="388"/>
      <c r="N791" s="388"/>
      <c r="O791" s="388"/>
      <c r="P791" s="388"/>
      <c r="Q791" s="388"/>
      <c r="R791" s="388"/>
      <c r="S791" s="388"/>
      <c r="T791" s="388"/>
      <c r="U791" s="388"/>
      <c r="V791" s="388"/>
      <c r="W791" s="388"/>
      <c r="X791" s="389"/>
      <c r="Y791" s="384"/>
      <c r="Z791" s="385"/>
      <c r="AA791" s="385"/>
      <c r="AB791" s="391"/>
      <c r="AC791" s="337"/>
      <c r="AD791" s="338"/>
      <c r="AE791" s="338"/>
      <c r="AF791" s="338"/>
      <c r="AG791" s="339"/>
      <c r="AH791" s="387"/>
      <c r="AI791" s="388"/>
      <c r="AJ791" s="388"/>
      <c r="AK791" s="388"/>
      <c r="AL791" s="388"/>
      <c r="AM791" s="388"/>
      <c r="AN791" s="388"/>
      <c r="AO791" s="388"/>
      <c r="AP791" s="388"/>
      <c r="AQ791" s="388"/>
      <c r="AR791" s="388"/>
      <c r="AS791" s="388"/>
      <c r="AT791" s="389"/>
      <c r="AU791" s="384"/>
      <c r="AV791" s="385"/>
      <c r="AW791" s="385"/>
      <c r="AX791" s="386"/>
    </row>
    <row r="792" spans="1:51" ht="24.75" hidden="1" customHeight="1" x14ac:dyDescent="0.15">
      <c r="A792" s="548"/>
      <c r="B792" s="755"/>
      <c r="C792" s="755"/>
      <c r="D792" s="755"/>
      <c r="E792" s="755"/>
      <c r="F792" s="756"/>
      <c r="G792" s="337"/>
      <c r="H792" s="338"/>
      <c r="I792" s="338"/>
      <c r="J792" s="338"/>
      <c r="K792" s="339"/>
      <c r="L792" s="387"/>
      <c r="M792" s="388"/>
      <c r="N792" s="388"/>
      <c r="O792" s="388"/>
      <c r="P792" s="388"/>
      <c r="Q792" s="388"/>
      <c r="R792" s="388"/>
      <c r="S792" s="388"/>
      <c r="T792" s="388"/>
      <c r="U792" s="388"/>
      <c r="V792" s="388"/>
      <c r="W792" s="388"/>
      <c r="X792" s="389"/>
      <c r="Y792" s="384"/>
      <c r="Z792" s="385"/>
      <c r="AA792" s="385"/>
      <c r="AB792" s="391"/>
      <c r="AC792" s="337"/>
      <c r="AD792" s="338"/>
      <c r="AE792" s="338"/>
      <c r="AF792" s="338"/>
      <c r="AG792" s="339"/>
      <c r="AH792" s="387"/>
      <c r="AI792" s="388"/>
      <c r="AJ792" s="388"/>
      <c r="AK792" s="388"/>
      <c r="AL792" s="388"/>
      <c r="AM792" s="388"/>
      <c r="AN792" s="388"/>
      <c r="AO792" s="388"/>
      <c r="AP792" s="388"/>
      <c r="AQ792" s="388"/>
      <c r="AR792" s="388"/>
      <c r="AS792" s="388"/>
      <c r="AT792" s="389"/>
      <c r="AU792" s="384"/>
      <c r="AV792" s="385"/>
      <c r="AW792" s="385"/>
      <c r="AX792" s="386"/>
    </row>
    <row r="793" spans="1:51" ht="24.75" hidden="1" customHeight="1" x14ac:dyDescent="0.15">
      <c r="A793" s="548"/>
      <c r="B793" s="755"/>
      <c r="C793" s="755"/>
      <c r="D793" s="755"/>
      <c r="E793" s="755"/>
      <c r="F793" s="756"/>
      <c r="G793" s="337"/>
      <c r="H793" s="338"/>
      <c r="I793" s="338"/>
      <c r="J793" s="338"/>
      <c r="K793" s="339"/>
      <c r="L793" s="387"/>
      <c r="M793" s="388"/>
      <c r="N793" s="388"/>
      <c r="O793" s="388"/>
      <c r="P793" s="388"/>
      <c r="Q793" s="388"/>
      <c r="R793" s="388"/>
      <c r="S793" s="388"/>
      <c r="T793" s="388"/>
      <c r="U793" s="388"/>
      <c r="V793" s="388"/>
      <c r="W793" s="388"/>
      <c r="X793" s="389"/>
      <c r="Y793" s="384"/>
      <c r="Z793" s="385"/>
      <c r="AA793" s="385"/>
      <c r="AB793" s="391"/>
      <c r="AC793" s="337"/>
      <c r="AD793" s="338"/>
      <c r="AE793" s="338"/>
      <c r="AF793" s="338"/>
      <c r="AG793" s="339"/>
      <c r="AH793" s="387"/>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48"/>
      <c r="B794" s="755"/>
      <c r="C794" s="755"/>
      <c r="D794" s="755"/>
      <c r="E794" s="755"/>
      <c r="F794" s="756"/>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48"/>
      <c r="B795" s="755"/>
      <c r="C795" s="755"/>
      <c r="D795" s="755"/>
      <c r="E795" s="755"/>
      <c r="F795" s="756"/>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48"/>
      <c r="B796" s="755"/>
      <c r="C796" s="755"/>
      <c r="D796" s="755"/>
      <c r="E796" s="755"/>
      <c r="F796" s="756"/>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48"/>
      <c r="B797" s="755"/>
      <c r="C797" s="755"/>
      <c r="D797" s="755"/>
      <c r="E797" s="755"/>
      <c r="F797" s="756"/>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48"/>
      <c r="B798" s="755"/>
      <c r="C798" s="755"/>
      <c r="D798" s="755"/>
      <c r="E798" s="755"/>
      <c r="F798" s="756"/>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9.25" customHeight="1" x14ac:dyDescent="0.15">
      <c r="A799" s="548"/>
      <c r="B799" s="755"/>
      <c r="C799" s="755"/>
      <c r="D799" s="755"/>
      <c r="E799" s="755"/>
      <c r="F799" s="756"/>
      <c r="G799" s="395" t="s">
        <v>20</v>
      </c>
      <c r="H799" s="396"/>
      <c r="I799" s="396"/>
      <c r="J799" s="396"/>
      <c r="K799" s="396"/>
      <c r="L799" s="397"/>
      <c r="M799" s="398"/>
      <c r="N799" s="398"/>
      <c r="O799" s="398"/>
      <c r="P799" s="398"/>
      <c r="Q799" s="398"/>
      <c r="R799" s="398"/>
      <c r="S799" s="398"/>
      <c r="T799" s="398"/>
      <c r="U799" s="398"/>
      <c r="V799" s="398"/>
      <c r="W799" s="398"/>
      <c r="X799" s="399"/>
      <c r="Y799" s="400">
        <f>SUM(Y789:AB798)</f>
        <v>70</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0</v>
      </c>
      <c r="AV799" s="401"/>
      <c r="AW799" s="401"/>
      <c r="AX799" s="403"/>
    </row>
    <row r="800" spans="1:51" ht="24.75" hidden="1" customHeight="1" x14ac:dyDescent="0.15">
      <c r="A800" s="548"/>
      <c r="B800" s="755"/>
      <c r="C800" s="755"/>
      <c r="D800" s="755"/>
      <c r="E800" s="755"/>
      <c r="F800" s="756"/>
      <c r="G800" s="431" t="s">
        <v>763</v>
      </c>
      <c r="H800" s="432"/>
      <c r="I800" s="432"/>
      <c r="J800" s="432"/>
      <c r="K800" s="432"/>
      <c r="L800" s="432"/>
      <c r="M800" s="432"/>
      <c r="N800" s="432"/>
      <c r="O800" s="432"/>
      <c r="P800" s="432"/>
      <c r="Q800" s="432"/>
      <c r="R800" s="432"/>
      <c r="S800" s="432"/>
      <c r="T800" s="432"/>
      <c r="U800" s="432"/>
      <c r="V800" s="432"/>
      <c r="W800" s="432"/>
      <c r="X800" s="432"/>
      <c r="Y800" s="432"/>
      <c r="Z800" s="432"/>
      <c r="AA800" s="432"/>
      <c r="AB800" s="433"/>
      <c r="AC800" s="431" t="s">
        <v>762</v>
      </c>
      <c r="AD800" s="432"/>
      <c r="AE800" s="432"/>
      <c r="AF800" s="432"/>
      <c r="AG800" s="432"/>
      <c r="AH800" s="432"/>
      <c r="AI800" s="432"/>
      <c r="AJ800" s="432"/>
      <c r="AK800" s="432"/>
      <c r="AL800" s="432"/>
      <c r="AM800" s="432"/>
      <c r="AN800" s="432"/>
      <c r="AO800" s="432"/>
      <c r="AP800" s="432"/>
      <c r="AQ800" s="432"/>
      <c r="AR800" s="432"/>
      <c r="AS800" s="432"/>
      <c r="AT800" s="432"/>
      <c r="AU800" s="432"/>
      <c r="AV800" s="432"/>
      <c r="AW800" s="432"/>
      <c r="AX800" s="434"/>
      <c r="AY800">
        <f>COUNTA($G$802,$AC$802)</f>
        <v>0</v>
      </c>
    </row>
    <row r="801" spans="1:51" ht="24.75" hidden="1" customHeight="1" x14ac:dyDescent="0.15">
      <c r="A801" s="548"/>
      <c r="B801" s="755"/>
      <c r="C801" s="755"/>
      <c r="D801" s="755"/>
      <c r="E801" s="755"/>
      <c r="F801" s="756"/>
      <c r="G801" s="435" t="s">
        <v>17</v>
      </c>
      <c r="H801" s="436"/>
      <c r="I801" s="436"/>
      <c r="J801" s="436"/>
      <c r="K801" s="436"/>
      <c r="L801" s="437" t="s">
        <v>18</v>
      </c>
      <c r="M801" s="436"/>
      <c r="N801" s="436"/>
      <c r="O801" s="436"/>
      <c r="P801" s="436"/>
      <c r="Q801" s="436"/>
      <c r="R801" s="436"/>
      <c r="S801" s="436"/>
      <c r="T801" s="436"/>
      <c r="U801" s="436"/>
      <c r="V801" s="436"/>
      <c r="W801" s="436"/>
      <c r="X801" s="438"/>
      <c r="Y801" s="428" t="s">
        <v>19</v>
      </c>
      <c r="Z801" s="429"/>
      <c r="AA801" s="429"/>
      <c r="AB801" s="439"/>
      <c r="AC801" s="435" t="s">
        <v>17</v>
      </c>
      <c r="AD801" s="436"/>
      <c r="AE801" s="436"/>
      <c r="AF801" s="436"/>
      <c r="AG801" s="436"/>
      <c r="AH801" s="437" t="s">
        <v>18</v>
      </c>
      <c r="AI801" s="436"/>
      <c r="AJ801" s="436"/>
      <c r="AK801" s="436"/>
      <c r="AL801" s="436"/>
      <c r="AM801" s="436"/>
      <c r="AN801" s="436"/>
      <c r="AO801" s="436"/>
      <c r="AP801" s="436"/>
      <c r="AQ801" s="436"/>
      <c r="AR801" s="436"/>
      <c r="AS801" s="436"/>
      <c r="AT801" s="438"/>
      <c r="AU801" s="428" t="s">
        <v>19</v>
      </c>
      <c r="AV801" s="429"/>
      <c r="AW801" s="429"/>
      <c r="AX801" s="430"/>
      <c r="AY801">
        <f>$AY$800</f>
        <v>0</v>
      </c>
    </row>
    <row r="802" spans="1:51" ht="24.75" hidden="1" customHeight="1" x14ac:dyDescent="0.15">
      <c r="A802" s="548"/>
      <c r="B802" s="755"/>
      <c r="C802" s="755"/>
      <c r="D802" s="755"/>
      <c r="E802" s="755"/>
      <c r="F802" s="756"/>
      <c r="G802" s="441"/>
      <c r="H802" s="442"/>
      <c r="I802" s="442"/>
      <c r="J802" s="442"/>
      <c r="K802" s="443"/>
      <c r="L802" s="444"/>
      <c r="M802" s="445"/>
      <c r="N802" s="445"/>
      <c r="O802" s="445"/>
      <c r="P802" s="445"/>
      <c r="Q802" s="445"/>
      <c r="R802" s="445"/>
      <c r="S802" s="445"/>
      <c r="T802" s="445"/>
      <c r="U802" s="445"/>
      <c r="V802" s="445"/>
      <c r="W802" s="445"/>
      <c r="X802" s="446"/>
      <c r="Y802" s="447"/>
      <c r="Z802" s="448"/>
      <c r="AA802" s="448"/>
      <c r="AB802" s="549"/>
      <c r="AC802" s="441"/>
      <c r="AD802" s="442"/>
      <c r="AE802" s="442"/>
      <c r="AF802" s="442"/>
      <c r="AG802" s="443"/>
      <c r="AH802" s="444"/>
      <c r="AI802" s="445"/>
      <c r="AJ802" s="445"/>
      <c r="AK802" s="445"/>
      <c r="AL802" s="445"/>
      <c r="AM802" s="445"/>
      <c r="AN802" s="445"/>
      <c r="AO802" s="445"/>
      <c r="AP802" s="445"/>
      <c r="AQ802" s="445"/>
      <c r="AR802" s="445"/>
      <c r="AS802" s="445"/>
      <c r="AT802" s="446"/>
      <c r="AU802" s="447"/>
      <c r="AV802" s="448"/>
      <c r="AW802" s="448"/>
      <c r="AX802" s="549"/>
      <c r="AY802">
        <f t="shared" ref="AY802:AY812" si="115">$AY$800</f>
        <v>0</v>
      </c>
    </row>
    <row r="803" spans="1:51" ht="24.75" hidden="1" customHeight="1" x14ac:dyDescent="0.15">
      <c r="A803" s="548"/>
      <c r="B803" s="755"/>
      <c r="C803" s="755"/>
      <c r="D803" s="755"/>
      <c r="E803" s="755"/>
      <c r="F803" s="756"/>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0</v>
      </c>
    </row>
    <row r="804" spans="1:51" ht="24.75" hidden="1" customHeight="1" x14ac:dyDescent="0.15">
      <c r="A804" s="548"/>
      <c r="B804" s="755"/>
      <c r="C804" s="755"/>
      <c r="D804" s="755"/>
      <c r="E804" s="755"/>
      <c r="F804" s="756"/>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0</v>
      </c>
    </row>
    <row r="805" spans="1:51" ht="24.75" hidden="1" customHeight="1" x14ac:dyDescent="0.15">
      <c r="A805" s="548"/>
      <c r="B805" s="755"/>
      <c r="C805" s="755"/>
      <c r="D805" s="755"/>
      <c r="E805" s="755"/>
      <c r="F805" s="756"/>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0</v>
      </c>
    </row>
    <row r="806" spans="1:51" ht="24.75" hidden="1" customHeight="1" x14ac:dyDescent="0.15">
      <c r="A806" s="548"/>
      <c r="B806" s="755"/>
      <c r="C806" s="755"/>
      <c r="D806" s="755"/>
      <c r="E806" s="755"/>
      <c r="F806" s="756"/>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0</v>
      </c>
    </row>
    <row r="807" spans="1:51" ht="24.75" hidden="1" customHeight="1" x14ac:dyDescent="0.15">
      <c r="A807" s="548"/>
      <c r="B807" s="755"/>
      <c r="C807" s="755"/>
      <c r="D807" s="755"/>
      <c r="E807" s="755"/>
      <c r="F807" s="756"/>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0</v>
      </c>
    </row>
    <row r="808" spans="1:51" ht="24.75" hidden="1" customHeight="1" x14ac:dyDescent="0.15">
      <c r="A808" s="548"/>
      <c r="B808" s="755"/>
      <c r="C808" s="755"/>
      <c r="D808" s="755"/>
      <c r="E808" s="755"/>
      <c r="F808" s="756"/>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0</v>
      </c>
    </row>
    <row r="809" spans="1:51" ht="24.75" hidden="1" customHeight="1" x14ac:dyDescent="0.15">
      <c r="A809" s="548"/>
      <c r="B809" s="755"/>
      <c r="C809" s="755"/>
      <c r="D809" s="755"/>
      <c r="E809" s="755"/>
      <c r="F809" s="756"/>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0</v>
      </c>
    </row>
    <row r="810" spans="1:51" ht="24.75" hidden="1" customHeight="1" x14ac:dyDescent="0.15">
      <c r="A810" s="548"/>
      <c r="B810" s="755"/>
      <c r="C810" s="755"/>
      <c r="D810" s="755"/>
      <c r="E810" s="755"/>
      <c r="F810" s="756"/>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0</v>
      </c>
    </row>
    <row r="811" spans="1:51" ht="24.75" hidden="1" customHeight="1" x14ac:dyDescent="0.15">
      <c r="A811" s="548"/>
      <c r="B811" s="755"/>
      <c r="C811" s="755"/>
      <c r="D811" s="755"/>
      <c r="E811" s="755"/>
      <c r="F811" s="756"/>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0</v>
      </c>
    </row>
    <row r="812" spans="1:51" ht="24.75" hidden="1" customHeight="1" thickBot="1" x14ac:dyDescent="0.2">
      <c r="A812" s="548"/>
      <c r="B812" s="755"/>
      <c r="C812" s="755"/>
      <c r="D812" s="755"/>
      <c r="E812" s="755"/>
      <c r="F812" s="756"/>
      <c r="G812" s="395" t="s">
        <v>20</v>
      </c>
      <c r="H812" s="396"/>
      <c r="I812" s="396"/>
      <c r="J812" s="396"/>
      <c r="K812" s="396"/>
      <c r="L812" s="397"/>
      <c r="M812" s="398"/>
      <c r="N812" s="398"/>
      <c r="O812" s="398"/>
      <c r="P812" s="398"/>
      <c r="Q812" s="398"/>
      <c r="R812" s="398"/>
      <c r="S812" s="398"/>
      <c r="T812" s="398"/>
      <c r="U812" s="398"/>
      <c r="V812" s="398"/>
      <c r="W812" s="398"/>
      <c r="X812" s="399"/>
      <c r="Y812" s="400">
        <f>SUM(Y802:AB811)</f>
        <v>0</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0</v>
      </c>
    </row>
    <row r="813" spans="1:51" ht="24.75" hidden="1" customHeight="1" x14ac:dyDescent="0.15">
      <c r="A813" s="548"/>
      <c r="B813" s="755"/>
      <c r="C813" s="755"/>
      <c r="D813" s="755"/>
      <c r="E813" s="755"/>
      <c r="F813" s="756"/>
      <c r="G813" s="431" t="s">
        <v>239</v>
      </c>
      <c r="H813" s="432"/>
      <c r="I813" s="432"/>
      <c r="J813" s="432"/>
      <c r="K813" s="432"/>
      <c r="L813" s="432"/>
      <c r="M813" s="432"/>
      <c r="N813" s="432"/>
      <c r="O813" s="432"/>
      <c r="P813" s="432"/>
      <c r="Q813" s="432"/>
      <c r="R813" s="432"/>
      <c r="S813" s="432"/>
      <c r="T813" s="432"/>
      <c r="U813" s="432"/>
      <c r="V813" s="432"/>
      <c r="W813" s="432"/>
      <c r="X813" s="432"/>
      <c r="Y813" s="432"/>
      <c r="Z813" s="432"/>
      <c r="AA813" s="432"/>
      <c r="AB813" s="433"/>
      <c r="AC813" s="431" t="s">
        <v>240</v>
      </c>
      <c r="AD813" s="432"/>
      <c r="AE813" s="432"/>
      <c r="AF813" s="432"/>
      <c r="AG813" s="432"/>
      <c r="AH813" s="432"/>
      <c r="AI813" s="432"/>
      <c r="AJ813" s="432"/>
      <c r="AK813" s="432"/>
      <c r="AL813" s="432"/>
      <c r="AM813" s="432"/>
      <c r="AN813" s="432"/>
      <c r="AO813" s="432"/>
      <c r="AP813" s="432"/>
      <c r="AQ813" s="432"/>
      <c r="AR813" s="432"/>
      <c r="AS813" s="432"/>
      <c r="AT813" s="432"/>
      <c r="AU813" s="432"/>
      <c r="AV813" s="432"/>
      <c r="AW813" s="432"/>
      <c r="AX813" s="434"/>
      <c r="AY813">
        <f>COUNTA($G$815,$AC$815)</f>
        <v>0</v>
      </c>
    </row>
    <row r="814" spans="1:51" ht="24.75" hidden="1" customHeight="1" x14ac:dyDescent="0.15">
      <c r="A814" s="548"/>
      <c r="B814" s="755"/>
      <c r="C814" s="755"/>
      <c r="D814" s="755"/>
      <c r="E814" s="755"/>
      <c r="F814" s="756"/>
      <c r="G814" s="435" t="s">
        <v>17</v>
      </c>
      <c r="H814" s="436"/>
      <c r="I814" s="436"/>
      <c r="J814" s="436"/>
      <c r="K814" s="436"/>
      <c r="L814" s="437" t="s">
        <v>18</v>
      </c>
      <c r="M814" s="436"/>
      <c r="N814" s="436"/>
      <c r="O814" s="436"/>
      <c r="P814" s="436"/>
      <c r="Q814" s="436"/>
      <c r="R814" s="436"/>
      <c r="S814" s="436"/>
      <c r="T814" s="436"/>
      <c r="U814" s="436"/>
      <c r="V814" s="436"/>
      <c r="W814" s="436"/>
      <c r="X814" s="438"/>
      <c r="Y814" s="428" t="s">
        <v>19</v>
      </c>
      <c r="Z814" s="429"/>
      <c r="AA814" s="429"/>
      <c r="AB814" s="439"/>
      <c r="AC814" s="435" t="s">
        <v>17</v>
      </c>
      <c r="AD814" s="436"/>
      <c r="AE814" s="436"/>
      <c r="AF814" s="436"/>
      <c r="AG814" s="436"/>
      <c r="AH814" s="437" t="s">
        <v>18</v>
      </c>
      <c r="AI814" s="436"/>
      <c r="AJ814" s="436"/>
      <c r="AK814" s="436"/>
      <c r="AL814" s="436"/>
      <c r="AM814" s="436"/>
      <c r="AN814" s="436"/>
      <c r="AO814" s="436"/>
      <c r="AP814" s="436"/>
      <c r="AQ814" s="436"/>
      <c r="AR814" s="436"/>
      <c r="AS814" s="436"/>
      <c r="AT814" s="438"/>
      <c r="AU814" s="428" t="s">
        <v>19</v>
      </c>
      <c r="AV814" s="429"/>
      <c r="AW814" s="429"/>
      <c r="AX814" s="430"/>
      <c r="AY814">
        <f>$AY$813</f>
        <v>0</v>
      </c>
    </row>
    <row r="815" spans="1:51" ht="24.75" hidden="1" customHeight="1" x14ac:dyDescent="0.15">
      <c r="A815" s="548"/>
      <c r="B815" s="755"/>
      <c r="C815" s="755"/>
      <c r="D815" s="755"/>
      <c r="E815" s="755"/>
      <c r="F815" s="756"/>
      <c r="G815" s="441"/>
      <c r="H815" s="442"/>
      <c r="I815" s="442"/>
      <c r="J815" s="442"/>
      <c r="K815" s="443"/>
      <c r="L815" s="444"/>
      <c r="M815" s="445"/>
      <c r="N815" s="445"/>
      <c r="O815" s="445"/>
      <c r="P815" s="445"/>
      <c r="Q815" s="445"/>
      <c r="R815" s="445"/>
      <c r="S815" s="445"/>
      <c r="T815" s="445"/>
      <c r="U815" s="445"/>
      <c r="V815" s="445"/>
      <c r="W815" s="445"/>
      <c r="X815" s="446"/>
      <c r="Y815" s="447"/>
      <c r="Z815" s="448"/>
      <c r="AA815" s="448"/>
      <c r="AB815" s="549"/>
      <c r="AC815" s="441"/>
      <c r="AD815" s="442"/>
      <c r="AE815" s="442"/>
      <c r="AF815" s="442"/>
      <c r="AG815" s="443"/>
      <c r="AH815" s="444"/>
      <c r="AI815" s="445"/>
      <c r="AJ815" s="445"/>
      <c r="AK815" s="445"/>
      <c r="AL815" s="445"/>
      <c r="AM815" s="445"/>
      <c r="AN815" s="445"/>
      <c r="AO815" s="445"/>
      <c r="AP815" s="445"/>
      <c r="AQ815" s="445"/>
      <c r="AR815" s="445"/>
      <c r="AS815" s="445"/>
      <c r="AT815" s="446"/>
      <c r="AU815" s="447"/>
      <c r="AV815" s="448"/>
      <c r="AW815" s="448"/>
      <c r="AX815" s="449"/>
      <c r="AY815">
        <f t="shared" ref="AY815:AY825" si="116">$AY$813</f>
        <v>0</v>
      </c>
    </row>
    <row r="816" spans="1:51" ht="24.75" hidden="1" customHeight="1" x14ac:dyDescent="0.15">
      <c r="A816" s="548"/>
      <c r="B816" s="755"/>
      <c r="C816" s="755"/>
      <c r="D816" s="755"/>
      <c r="E816" s="755"/>
      <c r="F816" s="756"/>
      <c r="G816" s="337"/>
      <c r="H816" s="338"/>
      <c r="I816" s="338"/>
      <c r="J816" s="338"/>
      <c r="K816" s="339"/>
      <c r="L816" s="387"/>
      <c r="M816" s="388"/>
      <c r="N816" s="388"/>
      <c r="O816" s="388"/>
      <c r="P816" s="388"/>
      <c r="Q816" s="388"/>
      <c r="R816" s="388"/>
      <c r="S816" s="388"/>
      <c r="T816" s="388"/>
      <c r="U816" s="388"/>
      <c r="V816" s="388"/>
      <c r="W816" s="388"/>
      <c r="X816" s="389"/>
      <c r="Y816" s="384"/>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4.75" hidden="1" customHeight="1" x14ac:dyDescent="0.15">
      <c r="A817" s="548"/>
      <c r="B817" s="755"/>
      <c r="C817" s="755"/>
      <c r="D817" s="755"/>
      <c r="E817" s="755"/>
      <c r="F817" s="756"/>
      <c r="G817" s="337"/>
      <c r="H817" s="338"/>
      <c r="I817" s="338"/>
      <c r="J817" s="338"/>
      <c r="K817" s="339"/>
      <c r="L817" s="387"/>
      <c r="M817" s="388"/>
      <c r="N817" s="388"/>
      <c r="O817" s="388"/>
      <c r="P817" s="388"/>
      <c r="Q817" s="388"/>
      <c r="R817" s="388"/>
      <c r="S817" s="388"/>
      <c r="T817" s="388"/>
      <c r="U817" s="388"/>
      <c r="V817" s="388"/>
      <c r="W817" s="388"/>
      <c r="X817" s="389"/>
      <c r="Y817" s="384"/>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4.75" hidden="1" customHeight="1" x14ac:dyDescent="0.15">
      <c r="A818" s="548"/>
      <c r="B818" s="755"/>
      <c r="C818" s="755"/>
      <c r="D818" s="755"/>
      <c r="E818" s="755"/>
      <c r="F818" s="756"/>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4.75" hidden="1" customHeight="1" x14ac:dyDescent="0.15">
      <c r="A819" s="548"/>
      <c r="B819" s="755"/>
      <c r="C819" s="755"/>
      <c r="D819" s="755"/>
      <c r="E819" s="755"/>
      <c r="F819" s="756"/>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4.75" hidden="1" customHeight="1" x14ac:dyDescent="0.15">
      <c r="A820" s="548"/>
      <c r="B820" s="755"/>
      <c r="C820" s="755"/>
      <c r="D820" s="755"/>
      <c r="E820" s="755"/>
      <c r="F820" s="756"/>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4.75" hidden="1" customHeight="1" x14ac:dyDescent="0.15">
      <c r="A821" s="548"/>
      <c r="B821" s="755"/>
      <c r="C821" s="755"/>
      <c r="D821" s="755"/>
      <c r="E821" s="755"/>
      <c r="F821" s="756"/>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4.75" hidden="1" customHeight="1" x14ac:dyDescent="0.15">
      <c r="A822" s="548"/>
      <c r="B822" s="755"/>
      <c r="C822" s="755"/>
      <c r="D822" s="755"/>
      <c r="E822" s="755"/>
      <c r="F822" s="756"/>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4.75" hidden="1" customHeight="1" x14ac:dyDescent="0.15">
      <c r="A823" s="548"/>
      <c r="B823" s="755"/>
      <c r="C823" s="755"/>
      <c r="D823" s="755"/>
      <c r="E823" s="755"/>
      <c r="F823" s="756"/>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4.75" hidden="1" customHeight="1" x14ac:dyDescent="0.15">
      <c r="A824" s="548"/>
      <c r="B824" s="755"/>
      <c r="C824" s="755"/>
      <c r="D824" s="755"/>
      <c r="E824" s="755"/>
      <c r="F824" s="756"/>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4.75" hidden="1" customHeight="1" thickBot="1" x14ac:dyDescent="0.2">
      <c r="A825" s="548"/>
      <c r="B825" s="755"/>
      <c r="C825" s="755"/>
      <c r="D825" s="755"/>
      <c r="E825" s="755"/>
      <c r="F825" s="756"/>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48"/>
      <c r="B826" s="755"/>
      <c r="C826" s="755"/>
      <c r="D826" s="755"/>
      <c r="E826" s="755"/>
      <c r="F826" s="756"/>
      <c r="G826" s="431" t="s">
        <v>216</v>
      </c>
      <c r="H826" s="432"/>
      <c r="I826" s="432"/>
      <c r="J826" s="432"/>
      <c r="K826" s="432"/>
      <c r="L826" s="432"/>
      <c r="M826" s="432"/>
      <c r="N826" s="432"/>
      <c r="O826" s="432"/>
      <c r="P826" s="432"/>
      <c r="Q826" s="432"/>
      <c r="R826" s="432"/>
      <c r="S826" s="432"/>
      <c r="T826" s="432"/>
      <c r="U826" s="432"/>
      <c r="V826" s="432"/>
      <c r="W826" s="432"/>
      <c r="X826" s="432"/>
      <c r="Y826" s="432"/>
      <c r="Z826" s="432"/>
      <c r="AA826" s="432"/>
      <c r="AB826" s="433"/>
      <c r="AC826" s="431" t="s">
        <v>177</v>
      </c>
      <c r="AD826" s="432"/>
      <c r="AE826" s="432"/>
      <c r="AF826" s="432"/>
      <c r="AG826" s="432"/>
      <c r="AH826" s="432"/>
      <c r="AI826" s="432"/>
      <c r="AJ826" s="432"/>
      <c r="AK826" s="432"/>
      <c r="AL826" s="432"/>
      <c r="AM826" s="432"/>
      <c r="AN826" s="432"/>
      <c r="AO826" s="432"/>
      <c r="AP826" s="432"/>
      <c r="AQ826" s="432"/>
      <c r="AR826" s="432"/>
      <c r="AS826" s="432"/>
      <c r="AT826" s="432"/>
      <c r="AU826" s="432"/>
      <c r="AV826" s="432"/>
      <c r="AW826" s="432"/>
      <c r="AX826" s="434"/>
      <c r="AY826">
        <f>COUNTA($G$828,$AC$828)</f>
        <v>0</v>
      </c>
    </row>
    <row r="827" spans="1:51" ht="24.75" hidden="1" customHeight="1" x14ac:dyDescent="0.15">
      <c r="A827" s="548"/>
      <c r="B827" s="755"/>
      <c r="C827" s="755"/>
      <c r="D827" s="755"/>
      <c r="E827" s="755"/>
      <c r="F827" s="756"/>
      <c r="G827" s="435" t="s">
        <v>17</v>
      </c>
      <c r="H827" s="436"/>
      <c r="I827" s="436"/>
      <c r="J827" s="436"/>
      <c r="K827" s="436"/>
      <c r="L827" s="437" t="s">
        <v>18</v>
      </c>
      <c r="M827" s="436"/>
      <c r="N827" s="436"/>
      <c r="O827" s="436"/>
      <c r="P827" s="436"/>
      <c r="Q827" s="436"/>
      <c r="R827" s="436"/>
      <c r="S827" s="436"/>
      <c r="T827" s="436"/>
      <c r="U827" s="436"/>
      <c r="V827" s="436"/>
      <c r="W827" s="436"/>
      <c r="X827" s="438"/>
      <c r="Y827" s="428" t="s">
        <v>19</v>
      </c>
      <c r="Z827" s="429"/>
      <c r="AA827" s="429"/>
      <c r="AB827" s="439"/>
      <c r="AC827" s="435" t="s">
        <v>17</v>
      </c>
      <c r="AD827" s="436"/>
      <c r="AE827" s="436"/>
      <c r="AF827" s="436"/>
      <c r="AG827" s="436"/>
      <c r="AH827" s="437" t="s">
        <v>18</v>
      </c>
      <c r="AI827" s="436"/>
      <c r="AJ827" s="436"/>
      <c r="AK827" s="436"/>
      <c r="AL827" s="436"/>
      <c r="AM827" s="436"/>
      <c r="AN827" s="436"/>
      <c r="AO827" s="436"/>
      <c r="AP827" s="436"/>
      <c r="AQ827" s="436"/>
      <c r="AR827" s="436"/>
      <c r="AS827" s="436"/>
      <c r="AT827" s="438"/>
      <c r="AU827" s="428" t="s">
        <v>19</v>
      </c>
      <c r="AV827" s="429"/>
      <c r="AW827" s="429"/>
      <c r="AX827" s="430"/>
      <c r="AY827">
        <f>$AY$826</f>
        <v>0</v>
      </c>
    </row>
    <row r="828" spans="1:51" s="16" customFormat="1" ht="24.75" hidden="1" customHeight="1" x14ac:dyDescent="0.15">
      <c r="A828" s="548"/>
      <c r="B828" s="755"/>
      <c r="C828" s="755"/>
      <c r="D828" s="755"/>
      <c r="E828" s="755"/>
      <c r="F828" s="756"/>
      <c r="G828" s="441"/>
      <c r="H828" s="442"/>
      <c r="I828" s="442"/>
      <c r="J828" s="442"/>
      <c r="K828" s="443"/>
      <c r="L828" s="444"/>
      <c r="M828" s="445"/>
      <c r="N828" s="445"/>
      <c r="O828" s="445"/>
      <c r="P828" s="445"/>
      <c r="Q828" s="445"/>
      <c r="R828" s="445"/>
      <c r="S828" s="445"/>
      <c r="T828" s="445"/>
      <c r="U828" s="445"/>
      <c r="V828" s="445"/>
      <c r="W828" s="445"/>
      <c r="X828" s="446"/>
      <c r="Y828" s="447"/>
      <c r="Z828" s="448"/>
      <c r="AA828" s="448"/>
      <c r="AB828" s="549"/>
      <c r="AC828" s="441"/>
      <c r="AD828" s="442"/>
      <c r="AE828" s="442"/>
      <c r="AF828" s="442"/>
      <c r="AG828" s="443"/>
      <c r="AH828" s="444"/>
      <c r="AI828" s="445"/>
      <c r="AJ828" s="445"/>
      <c r="AK828" s="445"/>
      <c r="AL828" s="445"/>
      <c r="AM828" s="445"/>
      <c r="AN828" s="445"/>
      <c r="AO828" s="445"/>
      <c r="AP828" s="445"/>
      <c r="AQ828" s="445"/>
      <c r="AR828" s="445"/>
      <c r="AS828" s="445"/>
      <c r="AT828" s="446"/>
      <c r="AU828" s="447"/>
      <c r="AV828" s="448"/>
      <c r="AW828" s="448"/>
      <c r="AX828" s="449"/>
      <c r="AY828">
        <f t="shared" ref="AY828:AY838" si="117">$AY$826</f>
        <v>0</v>
      </c>
    </row>
    <row r="829" spans="1:51" ht="24.75" hidden="1" customHeight="1" x14ac:dyDescent="0.15">
      <c r="A829" s="548"/>
      <c r="B829" s="755"/>
      <c r="C829" s="755"/>
      <c r="D829" s="755"/>
      <c r="E829" s="755"/>
      <c r="F829" s="756"/>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48"/>
      <c r="B830" s="755"/>
      <c r="C830" s="755"/>
      <c r="D830" s="755"/>
      <c r="E830" s="755"/>
      <c r="F830" s="756"/>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48"/>
      <c r="B831" s="755"/>
      <c r="C831" s="755"/>
      <c r="D831" s="755"/>
      <c r="E831" s="755"/>
      <c r="F831" s="756"/>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48"/>
      <c r="B832" s="755"/>
      <c r="C832" s="755"/>
      <c r="D832" s="755"/>
      <c r="E832" s="755"/>
      <c r="F832" s="756"/>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48"/>
      <c r="B833" s="755"/>
      <c r="C833" s="755"/>
      <c r="D833" s="755"/>
      <c r="E833" s="755"/>
      <c r="F833" s="756"/>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48"/>
      <c r="B834" s="755"/>
      <c r="C834" s="755"/>
      <c r="D834" s="755"/>
      <c r="E834" s="755"/>
      <c r="F834" s="756"/>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48"/>
      <c r="B835" s="755"/>
      <c r="C835" s="755"/>
      <c r="D835" s="755"/>
      <c r="E835" s="755"/>
      <c r="F835" s="756"/>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48"/>
      <c r="B836" s="755"/>
      <c r="C836" s="755"/>
      <c r="D836" s="755"/>
      <c r="E836" s="755"/>
      <c r="F836" s="756"/>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48"/>
      <c r="B837" s="755"/>
      <c r="C837" s="755"/>
      <c r="D837" s="755"/>
      <c r="E837" s="755"/>
      <c r="F837" s="756"/>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48"/>
      <c r="B838" s="755"/>
      <c r="C838" s="755"/>
      <c r="D838" s="755"/>
      <c r="E838" s="755"/>
      <c r="F838" s="756"/>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customHeight="1" thickBot="1" x14ac:dyDescent="0.2">
      <c r="A839" s="425" t="s">
        <v>147</v>
      </c>
      <c r="B839" s="426"/>
      <c r="C839" s="426"/>
      <c r="D839" s="426"/>
      <c r="E839" s="426"/>
      <c r="F839" s="426"/>
      <c r="G839" s="426"/>
      <c r="H839" s="426"/>
      <c r="I839" s="426"/>
      <c r="J839" s="426"/>
      <c r="K839" s="426"/>
      <c r="L839" s="426"/>
      <c r="M839" s="426"/>
      <c r="N839" s="426"/>
      <c r="O839" s="426"/>
      <c r="P839" s="426"/>
      <c r="Q839" s="426"/>
      <c r="R839" s="426"/>
      <c r="S839" s="426"/>
      <c r="T839" s="426"/>
      <c r="U839" s="426"/>
      <c r="V839" s="426"/>
      <c r="W839" s="426"/>
      <c r="X839" s="426"/>
      <c r="Y839" s="426"/>
      <c r="Z839" s="426"/>
      <c r="AA839" s="426"/>
      <c r="AB839" s="426"/>
      <c r="AC839" s="426"/>
      <c r="AD839" s="426"/>
      <c r="AE839" s="426"/>
      <c r="AF839" s="426"/>
      <c r="AG839" s="426"/>
      <c r="AH839" s="426"/>
      <c r="AI839" s="426"/>
      <c r="AJ839" s="426"/>
      <c r="AK839" s="427"/>
      <c r="AL839" s="945" t="s">
        <v>260</v>
      </c>
      <c r="AM839" s="946"/>
      <c r="AN839" s="946"/>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701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2" t="s">
        <v>219</v>
      </c>
      <c r="K844" s="94"/>
      <c r="L844" s="94"/>
      <c r="M844" s="94"/>
      <c r="N844" s="94"/>
      <c r="O844" s="94"/>
      <c r="P844" s="324" t="s">
        <v>194</v>
      </c>
      <c r="Q844" s="324"/>
      <c r="R844" s="324"/>
      <c r="S844" s="324"/>
      <c r="T844" s="324"/>
      <c r="U844" s="324"/>
      <c r="V844" s="324"/>
      <c r="W844" s="324"/>
      <c r="X844" s="324"/>
      <c r="Y844" s="334" t="s">
        <v>217</v>
      </c>
      <c r="Z844" s="335"/>
      <c r="AA844" s="335"/>
      <c r="AB844" s="335"/>
      <c r="AC844" s="262" t="s">
        <v>254</v>
      </c>
      <c r="AD844" s="262"/>
      <c r="AE844" s="262"/>
      <c r="AF844" s="262"/>
      <c r="AG844" s="262"/>
      <c r="AH844" s="334" t="s">
        <v>280</v>
      </c>
      <c r="AI844" s="336"/>
      <c r="AJ844" s="336"/>
      <c r="AK844" s="336"/>
      <c r="AL844" s="336" t="s">
        <v>21</v>
      </c>
      <c r="AM844" s="336"/>
      <c r="AN844" s="336"/>
      <c r="AO844" s="410"/>
      <c r="AP844" s="411" t="s">
        <v>220</v>
      </c>
      <c r="AQ844" s="411"/>
      <c r="AR844" s="411"/>
      <c r="AS844" s="411"/>
      <c r="AT844" s="411"/>
      <c r="AU844" s="411"/>
      <c r="AV844" s="411"/>
      <c r="AW844" s="411"/>
      <c r="AX844" s="411"/>
    </row>
    <row r="845" spans="1:51" ht="44.25" customHeight="1" x14ac:dyDescent="0.15">
      <c r="A845" s="390">
        <v>1</v>
      </c>
      <c r="B845" s="390">
        <v>1</v>
      </c>
      <c r="C845" s="409" t="s">
        <v>655</v>
      </c>
      <c r="D845" s="404"/>
      <c r="E845" s="404"/>
      <c r="F845" s="404"/>
      <c r="G845" s="404"/>
      <c r="H845" s="404"/>
      <c r="I845" s="404"/>
      <c r="J845" s="405">
        <v>5220001008429</v>
      </c>
      <c r="K845" s="406"/>
      <c r="L845" s="406"/>
      <c r="M845" s="406"/>
      <c r="N845" s="406"/>
      <c r="O845" s="406"/>
      <c r="P845" s="302" t="s">
        <v>657</v>
      </c>
      <c r="Q845" s="303"/>
      <c r="R845" s="303"/>
      <c r="S845" s="303"/>
      <c r="T845" s="303"/>
      <c r="U845" s="303"/>
      <c r="V845" s="303"/>
      <c r="W845" s="303"/>
      <c r="X845" s="303"/>
      <c r="Y845" s="307">
        <v>49</v>
      </c>
      <c r="Z845" s="308"/>
      <c r="AA845" s="308"/>
      <c r="AB845" s="309"/>
      <c r="AC845" s="311" t="s">
        <v>287</v>
      </c>
      <c r="AD845" s="312"/>
      <c r="AE845" s="312"/>
      <c r="AF845" s="312"/>
      <c r="AG845" s="312"/>
      <c r="AH845" s="407">
        <v>7</v>
      </c>
      <c r="AI845" s="408"/>
      <c r="AJ845" s="408"/>
      <c r="AK845" s="408"/>
      <c r="AL845" s="315">
        <v>81.3</v>
      </c>
      <c r="AM845" s="316"/>
      <c r="AN845" s="316"/>
      <c r="AO845" s="317"/>
      <c r="AP845" s="310" t="s">
        <v>749</v>
      </c>
      <c r="AQ845" s="310"/>
      <c r="AR845" s="310"/>
      <c r="AS845" s="310"/>
      <c r="AT845" s="310"/>
      <c r="AU845" s="310"/>
      <c r="AV845" s="310"/>
      <c r="AW845" s="310"/>
      <c r="AX845" s="310"/>
    </row>
    <row r="846" spans="1:51" ht="30" customHeight="1" x14ac:dyDescent="0.15">
      <c r="A846" s="390">
        <v>2</v>
      </c>
      <c r="B846" s="390">
        <v>1</v>
      </c>
      <c r="C846" s="409" t="s">
        <v>655</v>
      </c>
      <c r="D846" s="404"/>
      <c r="E846" s="404"/>
      <c r="F846" s="404"/>
      <c r="G846" s="404"/>
      <c r="H846" s="404"/>
      <c r="I846" s="404"/>
      <c r="J846" s="405">
        <v>5220001008429</v>
      </c>
      <c r="K846" s="406"/>
      <c r="L846" s="406"/>
      <c r="M846" s="406"/>
      <c r="N846" s="406"/>
      <c r="O846" s="406"/>
      <c r="P846" s="302" t="s">
        <v>659</v>
      </c>
      <c r="Q846" s="303"/>
      <c r="R846" s="303"/>
      <c r="S846" s="303"/>
      <c r="T846" s="303"/>
      <c r="U846" s="303"/>
      <c r="V846" s="303"/>
      <c r="W846" s="303"/>
      <c r="X846" s="303"/>
      <c r="Y846" s="307">
        <v>21</v>
      </c>
      <c r="Z846" s="308"/>
      <c r="AA846" s="308"/>
      <c r="AB846" s="309"/>
      <c r="AC846" s="311" t="s">
        <v>287</v>
      </c>
      <c r="AD846" s="312"/>
      <c r="AE846" s="312"/>
      <c r="AF846" s="312"/>
      <c r="AG846" s="312"/>
      <c r="AH846" s="407">
        <v>10</v>
      </c>
      <c r="AI846" s="408"/>
      <c r="AJ846" s="408"/>
      <c r="AK846" s="408"/>
      <c r="AL846" s="315">
        <v>81.8</v>
      </c>
      <c r="AM846" s="316"/>
      <c r="AN846" s="316"/>
      <c r="AO846" s="317"/>
      <c r="AP846" s="310" t="s">
        <v>749</v>
      </c>
      <c r="AQ846" s="310"/>
      <c r="AR846" s="310"/>
      <c r="AS846" s="310"/>
      <c r="AT846" s="310"/>
      <c r="AU846" s="310"/>
      <c r="AV846" s="310"/>
      <c r="AW846" s="310"/>
      <c r="AX846" s="310"/>
      <c r="AY846">
        <f>COUNTA($C$846)</f>
        <v>1</v>
      </c>
    </row>
    <row r="847" spans="1:51" ht="30" customHeight="1" x14ac:dyDescent="0.15">
      <c r="A847" s="390">
        <v>3</v>
      </c>
      <c r="B847" s="390">
        <v>1</v>
      </c>
      <c r="C847" s="409" t="s">
        <v>661</v>
      </c>
      <c r="D847" s="404"/>
      <c r="E847" s="404"/>
      <c r="F847" s="404"/>
      <c r="G847" s="404"/>
      <c r="H847" s="404"/>
      <c r="I847" s="404"/>
      <c r="J847" s="405">
        <v>5013201004656</v>
      </c>
      <c r="K847" s="406"/>
      <c r="L847" s="406"/>
      <c r="M847" s="406"/>
      <c r="N847" s="406"/>
      <c r="O847" s="406"/>
      <c r="P847" s="302" t="s">
        <v>662</v>
      </c>
      <c r="Q847" s="303"/>
      <c r="R847" s="303"/>
      <c r="S847" s="303"/>
      <c r="T847" s="303"/>
      <c r="U847" s="303"/>
      <c r="V847" s="303"/>
      <c r="W847" s="303"/>
      <c r="X847" s="303"/>
      <c r="Y847" s="307">
        <v>32</v>
      </c>
      <c r="Z847" s="308"/>
      <c r="AA847" s="308"/>
      <c r="AB847" s="309"/>
      <c r="AC847" s="311" t="s">
        <v>287</v>
      </c>
      <c r="AD847" s="312"/>
      <c r="AE847" s="312"/>
      <c r="AF847" s="312"/>
      <c r="AG847" s="312"/>
      <c r="AH847" s="313">
        <v>5</v>
      </c>
      <c r="AI847" s="314"/>
      <c r="AJ847" s="314"/>
      <c r="AK847" s="314"/>
      <c r="AL847" s="315">
        <v>83.9</v>
      </c>
      <c r="AM847" s="316"/>
      <c r="AN847" s="316"/>
      <c r="AO847" s="317"/>
      <c r="AP847" s="310" t="s">
        <v>749</v>
      </c>
      <c r="AQ847" s="310"/>
      <c r="AR847" s="310"/>
      <c r="AS847" s="310"/>
      <c r="AT847" s="310"/>
      <c r="AU847" s="310"/>
      <c r="AV847" s="310"/>
      <c r="AW847" s="310"/>
      <c r="AX847" s="310"/>
      <c r="AY847">
        <f>COUNTA($C$847)</f>
        <v>1</v>
      </c>
    </row>
    <row r="848" spans="1:51" ht="30" customHeight="1" x14ac:dyDescent="0.15">
      <c r="A848" s="390">
        <v>4</v>
      </c>
      <c r="B848" s="390">
        <v>1</v>
      </c>
      <c r="C848" s="409" t="s">
        <v>661</v>
      </c>
      <c r="D848" s="404"/>
      <c r="E848" s="404"/>
      <c r="F848" s="404"/>
      <c r="G848" s="404"/>
      <c r="H848" s="404"/>
      <c r="I848" s="404"/>
      <c r="J848" s="405">
        <v>5013201004656</v>
      </c>
      <c r="K848" s="406"/>
      <c r="L848" s="406"/>
      <c r="M848" s="406"/>
      <c r="N848" s="406"/>
      <c r="O848" s="406"/>
      <c r="P848" s="302" t="s">
        <v>663</v>
      </c>
      <c r="Q848" s="303"/>
      <c r="R848" s="303"/>
      <c r="S848" s="303"/>
      <c r="T848" s="303"/>
      <c r="U848" s="303"/>
      <c r="V848" s="303"/>
      <c r="W848" s="303"/>
      <c r="X848" s="303"/>
      <c r="Y848" s="307">
        <v>4</v>
      </c>
      <c r="Z848" s="308"/>
      <c r="AA848" s="308"/>
      <c r="AB848" s="309"/>
      <c r="AC848" s="311" t="s">
        <v>284</v>
      </c>
      <c r="AD848" s="312"/>
      <c r="AE848" s="312"/>
      <c r="AF848" s="312"/>
      <c r="AG848" s="312"/>
      <c r="AH848" s="313">
        <v>3</v>
      </c>
      <c r="AI848" s="314"/>
      <c r="AJ848" s="314"/>
      <c r="AK848" s="314"/>
      <c r="AL848" s="315">
        <v>64.5</v>
      </c>
      <c r="AM848" s="316"/>
      <c r="AN848" s="316"/>
      <c r="AO848" s="317"/>
      <c r="AP848" s="310" t="s">
        <v>749</v>
      </c>
      <c r="AQ848" s="310"/>
      <c r="AR848" s="310"/>
      <c r="AS848" s="310"/>
      <c r="AT848" s="310"/>
      <c r="AU848" s="310"/>
      <c r="AV848" s="310"/>
      <c r="AW848" s="310"/>
      <c r="AX848" s="310"/>
      <c r="AY848">
        <f>COUNTA($C$848)</f>
        <v>1</v>
      </c>
    </row>
    <row r="849" spans="1:51" ht="30" customHeight="1" x14ac:dyDescent="0.15">
      <c r="A849" s="390">
        <v>5</v>
      </c>
      <c r="B849" s="390">
        <v>1</v>
      </c>
      <c r="C849" s="409" t="s">
        <v>661</v>
      </c>
      <c r="D849" s="404"/>
      <c r="E849" s="404"/>
      <c r="F849" s="404"/>
      <c r="G849" s="404"/>
      <c r="H849" s="404"/>
      <c r="I849" s="404"/>
      <c r="J849" s="405">
        <v>5013201004656</v>
      </c>
      <c r="K849" s="406"/>
      <c r="L849" s="406"/>
      <c r="M849" s="406"/>
      <c r="N849" s="406"/>
      <c r="O849" s="406"/>
      <c r="P849" s="302" t="s">
        <v>664</v>
      </c>
      <c r="Q849" s="303"/>
      <c r="R849" s="303"/>
      <c r="S849" s="303"/>
      <c r="T849" s="303"/>
      <c r="U849" s="303"/>
      <c r="V849" s="303"/>
      <c r="W849" s="303"/>
      <c r="X849" s="303"/>
      <c r="Y849" s="307">
        <v>2</v>
      </c>
      <c r="Z849" s="308"/>
      <c r="AA849" s="308"/>
      <c r="AB849" s="309"/>
      <c r="AC849" s="311" t="s">
        <v>291</v>
      </c>
      <c r="AD849" s="312"/>
      <c r="AE849" s="312"/>
      <c r="AF849" s="312"/>
      <c r="AG849" s="312"/>
      <c r="AH849" s="313" t="s">
        <v>749</v>
      </c>
      <c r="AI849" s="314"/>
      <c r="AJ849" s="314"/>
      <c r="AK849" s="314"/>
      <c r="AL849" s="315" t="s">
        <v>749</v>
      </c>
      <c r="AM849" s="316"/>
      <c r="AN849" s="316"/>
      <c r="AO849" s="317"/>
      <c r="AP849" s="310" t="s">
        <v>749</v>
      </c>
      <c r="AQ849" s="310"/>
      <c r="AR849" s="310"/>
      <c r="AS849" s="310"/>
      <c r="AT849" s="310"/>
      <c r="AU849" s="310"/>
      <c r="AV849" s="310"/>
      <c r="AW849" s="310"/>
      <c r="AX849" s="310"/>
      <c r="AY849">
        <f>COUNTA($C$849)</f>
        <v>1</v>
      </c>
    </row>
    <row r="850" spans="1:51" ht="33.75" customHeight="1" x14ac:dyDescent="0.15">
      <c r="A850" s="390">
        <v>6</v>
      </c>
      <c r="B850" s="390">
        <v>1</v>
      </c>
      <c r="C850" s="409" t="s">
        <v>711</v>
      </c>
      <c r="D850" s="404"/>
      <c r="E850" s="404"/>
      <c r="F850" s="404"/>
      <c r="G850" s="404"/>
      <c r="H850" s="404"/>
      <c r="I850" s="404"/>
      <c r="J850" s="405">
        <v>5013201004656</v>
      </c>
      <c r="K850" s="406"/>
      <c r="L850" s="406"/>
      <c r="M850" s="406"/>
      <c r="N850" s="406"/>
      <c r="O850" s="406"/>
      <c r="P850" s="302" t="s">
        <v>710</v>
      </c>
      <c r="Q850" s="303"/>
      <c r="R850" s="303"/>
      <c r="S850" s="303"/>
      <c r="T850" s="303"/>
      <c r="U850" s="303"/>
      <c r="V850" s="303"/>
      <c r="W850" s="303"/>
      <c r="X850" s="303"/>
      <c r="Y850" s="307">
        <v>0.4</v>
      </c>
      <c r="Z850" s="308"/>
      <c r="AA850" s="308"/>
      <c r="AB850" s="309"/>
      <c r="AC850" s="311" t="s">
        <v>291</v>
      </c>
      <c r="AD850" s="312"/>
      <c r="AE850" s="312"/>
      <c r="AF850" s="312"/>
      <c r="AG850" s="312"/>
      <c r="AH850" s="313" t="s">
        <v>752</v>
      </c>
      <c r="AI850" s="314"/>
      <c r="AJ850" s="314"/>
      <c r="AK850" s="314"/>
      <c r="AL850" s="315" t="s">
        <v>752</v>
      </c>
      <c r="AM850" s="316"/>
      <c r="AN850" s="316"/>
      <c r="AO850" s="317"/>
      <c r="AP850" s="310" t="s">
        <v>749</v>
      </c>
      <c r="AQ850" s="310"/>
      <c r="AR850" s="310"/>
      <c r="AS850" s="310"/>
      <c r="AT850" s="310"/>
      <c r="AU850" s="310"/>
      <c r="AV850" s="310"/>
      <c r="AW850" s="310"/>
      <c r="AX850" s="310"/>
      <c r="AY850">
        <f>COUNTA($C$850)</f>
        <v>1</v>
      </c>
    </row>
    <row r="851" spans="1:51" ht="33.75" customHeight="1" x14ac:dyDescent="0.15">
      <c r="A851" s="390">
        <v>7</v>
      </c>
      <c r="B851" s="390">
        <v>1</v>
      </c>
      <c r="C851" s="409" t="s">
        <v>665</v>
      </c>
      <c r="D851" s="404"/>
      <c r="E851" s="404"/>
      <c r="F851" s="404"/>
      <c r="G851" s="404"/>
      <c r="H851" s="404"/>
      <c r="I851" s="404"/>
      <c r="J851" s="405">
        <v>4030001004101</v>
      </c>
      <c r="K851" s="406"/>
      <c r="L851" s="406"/>
      <c r="M851" s="406"/>
      <c r="N851" s="406"/>
      <c r="O851" s="406"/>
      <c r="P851" s="302" t="s">
        <v>675</v>
      </c>
      <c r="Q851" s="303"/>
      <c r="R851" s="303"/>
      <c r="S851" s="303"/>
      <c r="T851" s="303"/>
      <c r="U851" s="303"/>
      <c r="V851" s="303"/>
      <c r="W851" s="303"/>
      <c r="X851" s="303"/>
      <c r="Y851" s="307">
        <v>22</v>
      </c>
      <c r="Z851" s="308"/>
      <c r="AA851" s="308"/>
      <c r="AB851" s="309"/>
      <c r="AC851" s="311" t="s">
        <v>287</v>
      </c>
      <c r="AD851" s="312"/>
      <c r="AE851" s="312"/>
      <c r="AF851" s="312"/>
      <c r="AG851" s="312"/>
      <c r="AH851" s="313">
        <v>10</v>
      </c>
      <c r="AI851" s="314"/>
      <c r="AJ851" s="314"/>
      <c r="AK851" s="314"/>
      <c r="AL851" s="315">
        <v>82.2</v>
      </c>
      <c r="AM851" s="316"/>
      <c r="AN851" s="316"/>
      <c r="AO851" s="317"/>
      <c r="AP851" s="310" t="s">
        <v>749</v>
      </c>
      <c r="AQ851" s="310"/>
      <c r="AR851" s="310"/>
      <c r="AS851" s="310"/>
      <c r="AT851" s="310"/>
      <c r="AU851" s="310"/>
      <c r="AV851" s="310"/>
      <c r="AW851" s="310"/>
      <c r="AX851" s="310"/>
      <c r="AY851">
        <f>COUNTA($C$851)</f>
        <v>1</v>
      </c>
    </row>
    <row r="852" spans="1:51" ht="50.25" customHeight="1" x14ac:dyDescent="0.15">
      <c r="A852" s="390">
        <v>8</v>
      </c>
      <c r="B852" s="390">
        <v>1</v>
      </c>
      <c r="C852" s="412" t="s">
        <v>665</v>
      </c>
      <c r="D852" s="418"/>
      <c r="E852" s="418"/>
      <c r="F852" s="418"/>
      <c r="G852" s="418"/>
      <c r="H852" s="418"/>
      <c r="I852" s="419"/>
      <c r="J852" s="415">
        <v>4030001004101</v>
      </c>
      <c r="K852" s="416"/>
      <c r="L852" s="416"/>
      <c r="M852" s="416"/>
      <c r="N852" s="416"/>
      <c r="O852" s="417"/>
      <c r="P852" s="304" t="s">
        <v>676</v>
      </c>
      <c r="Q852" s="305"/>
      <c r="R852" s="305"/>
      <c r="S852" s="305"/>
      <c r="T852" s="305"/>
      <c r="U852" s="305"/>
      <c r="V852" s="305"/>
      <c r="W852" s="305"/>
      <c r="X852" s="306"/>
      <c r="Y852" s="307">
        <v>16</v>
      </c>
      <c r="Z852" s="308"/>
      <c r="AA852" s="308"/>
      <c r="AB852" s="309"/>
      <c r="AC852" s="311" t="s">
        <v>287</v>
      </c>
      <c r="AD852" s="312"/>
      <c r="AE852" s="312"/>
      <c r="AF852" s="312"/>
      <c r="AG852" s="312"/>
      <c r="AH852" s="313">
        <v>7</v>
      </c>
      <c r="AI852" s="314"/>
      <c r="AJ852" s="314"/>
      <c r="AK852" s="314"/>
      <c r="AL852" s="315">
        <v>83.9</v>
      </c>
      <c r="AM852" s="316"/>
      <c r="AN852" s="316"/>
      <c r="AO852" s="317"/>
      <c r="AP852" s="310" t="s">
        <v>749</v>
      </c>
      <c r="AQ852" s="310"/>
      <c r="AR852" s="310"/>
      <c r="AS852" s="310"/>
      <c r="AT852" s="310"/>
      <c r="AU852" s="310"/>
      <c r="AV852" s="310"/>
      <c r="AW852" s="310"/>
      <c r="AX852" s="310"/>
      <c r="AY852">
        <f>COUNTA($C$852)</f>
        <v>1</v>
      </c>
    </row>
    <row r="853" spans="1:51" ht="45" customHeight="1" x14ac:dyDescent="0.15">
      <c r="A853" s="390">
        <v>9</v>
      </c>
      <c r="B853" s="390">
        <v>1</v>
      </c>
      <c r="C853" s="412" t="s">
        <v>666</v>
      </c>
      <c r="D853" s="418"/>
      <c r="E853" s="418"/>
      <c r="F853" s="418"/>
      <c r="G853" s="418"/>
      <c r="H853" s="418"/>
      <c r="I853" s="419"/>
      <c r="J853" s="415">
        <v>4050001028222</v>
      </c>
      <c r="K853" s="416"/>
      <c r="L853" s="416"/>
      <c r="M853" s="416"/>
      <c r="N853" s="416"/>
      <c r="O853" s="417"/>
      <c r="P853" s="304" t="s">
        <v>667</v>
      </c>
      <c r="Q853" s="305"/>
      <c r="R853" s="305"/>
      <c r="S853" s="305"/>
      <c r="T853" s="305"/>
      <c r="U853" s="305"/>
      <c r="V853" s="305"/>
      <c r="W853" s="305"/>
      <c r="X853" s="306"/>
      <c r="Y853" s="307">
        <v>36</v>
      </c>
      <c r="Z853" s="308"/>
      <c r="AA853" s="308"/>
      <c r="AB853" s="309"/>
      <c r="AC853" s="311" t="s">
        <v>284</v>
      </c>
      <c r="AD853" s="312"/>
      <c r="AE853" s="312"/>
      <c r="AF853" s="312"/>
      <c r="AG853" s="312"/>
      <c r="AH853" s="313">
        <v>1</v>
      </c>
      <c r="AI853" s="314"/>
      <c r="AJ853" s="314"/>
      <c r="AK853" s="314"/>
      <c r="AL853" s="315">
        <v>90.2</v>
      </c>
      <c r="AM853" s="316"/>
      <c r="AN853" s="316"/>
      <c r="AO853" s="317"/>
      <c r="AP853" s="310" t="s">
        <v>749</v>
      </c>
      <c r="AQ853" s="310"/>
      <c r="AR853" s="310"/>
      <c r="AS853" s="310"/>
      <c r="AT853" s="310"/>
      <c r="AU853" s="310"/>
      <c r="AV853" s="310"/>
      <c r="AW853" s="310"/>
      <c r="AX853" s="310"/>
      <c r="AY853">
        <f>COUNTA($C$853)</f>
        <v>1</v>
      </c>
    </row>
    <row r="854" spans="1:51" ht="30" customHeight="1" x14ac:dyDescent="0.15">
      <c r="A854" s="390">
        <v>10</v>
      </c>
      <c r="B854" s="390">
        <v>1</v>
      </c>
      <c r="C854" s="412" t="s">
        <v>668</v>
      </c>
      <c r="D854" s="418"/>
      <c r="E854" s="418"/>
      <c r="F854" s="418"/>
      <c r="G854" s="418"/>
      <c r="H854" s="418"/>
      <c r="I854" s="419"/>
      <c r="J854" s="415">
        <v>5110001004348</v>
      </c>
      <c r="K854" s="416"/>
      <c r="L854" s="416"/>
      <c r="M854" s="416"/>
      <c r="N854" s="416"/>
      <c r="O854" s="417"/>
      <c r="P854" s="304" t="s">
        <v>677</v>
      </c>
      <c r="Q854" s="305"/>
      <c r="R854" s="305"/>
      <c r="S854" s="305"/>
      <c r="T854" s="305"/>
      <c r="U854" s="305"/>
      <c r="V854" s="305"/>
      <c r="W854" s="305"/>
      <c r="X854" s="306"/>
      <c r="Y854" s="307">
        <v>23</v>
      </c>
      <c r="Z854" s="308"/>
      <c r="AA854" s="308"/>
      <c r="AB854" s="309"/>
      <c r="AC854" s="311" t="s">
        <v>287</v>
      </c>
      <c r="AD854" s="312"/>
      <c r="AE854" s="312"/>
      <c r="AF854" s="312"/>
      <c r="AG854" s="312"/>
      <c r="AH854" s="313">
        <v>10</v>
      </c>
      <c r="AI854" s="314"/>
      <c r="AJ854" s="314"/>
      <c r="AK854" s="314"/>
      <c r="AL854" s="315">
        <v>82.9</v>
      </c>
      <c r="AM854" s="316"/>
      <c r="AN854" s="316"/>
      <c r="AO854" s="317"/>
      <c r="AP854" s="310" t="s">
        <v>749</v>
      </c>
      <c r="AQ854" s="310"/>
      <c r="AR854" s="310"/>
      <c r="AS854" s="310"/>
      <c r="AT854" s="310"/>
      <c r="AU854" s="310"/>
      <c r="AV854" s="310"/>
      <c r="AW854" s="310"/>
      <c r="AX854" s="310"/>
      <c r="AY854">
        <f>COUNTA($C$854)</f>
        <v>1</v>
      </c>
    </row>
    <row r="855" spans="1:51" ht="30" customHeight="1" x14ac:dyDescent="0.15">
      <c r="A855" s="390">
        <v>11</v>
      </c>
      <c r="B855" s="390">
        <v>1</v>
      </c>
      <c r="C855" s="412" t="s">
        <v>668</v>
      </c>
      <c r="D855" s="418"/>
      <c r="E855" s="418"/>
      <c r="F855" s="418"/>
      <c r="G855" s="418"/>
      <c r="H855" s="418"/>
      <c r="I855" s="419"/>
      <c r="J855" s="415">
        <v>5110001004348</v>
      </c>
      <c r="K855" s="416"/>
      <c r="L855" s="416"/>
      <c r="M855" s="416"/>
      <c r="N855" s="416"/>
      <c r="O855" s="417"/>
      <c r="P855" s="304" t="s">
        <v>678</v>
      </c>
      <c r="Q855" s="305"/>
      <c r="R855" s="305"/>
      <c r="S855" s="305"/>
      <c r="T855" s="305"/>
      <c r="U855" s="305"/>
      <c r="V855" s="305"/>
      <c r="W855" s="305"/>
      <c r="X855" s="306"/>
      <c r="Y855" s="307">
        <v>12</v>
      </c>
      <c r="Z855" s="308"/>
      <c r="AA855" s="308"/>
      <c r="AB855" s="309"/>
      <c r="AC855" s="311" t="s">
        <v>287</v>
      </c>
      <c r="AD855" s="312"/>
      <c r="AE855" s="312"/>
      <c r="AF855" s="312"/>
      <c r="AG855" s="312"/>
      <c r="AH855" s="313">
        <v>10</v>
      </c>
      <c r="AI855" s="314"/>
      <c r="AJ855" s="314"/>
      <c r="AK855" s="314"/>
      <c r="AL855" s="315">
        <v>82.2</v>
      </c>
      <c r="AM855" s="316"/>
      <c r="AN855" s="316"/>
      <c r="AO855" s="317"/>
      <c r="AP855" s="310" t="s">
        <v>749</v>
      </c>
      <c r="AQ855" s="310"/>
      <c r="AR855" s="310"/>
      <c r="AS855" s="310"/>
      <c r="AT855" s="310"/>
      <c r="AU855" s="310"/>
      <c r="AV855" s="310"/>
      <c r="AW855" s="310"/>
      <c r="AX855" s="310"/>
      <c r="AY855">
        <f>COUNTA($C$855)</f>
        <v>1</v>
      </c>
    </row>
    <row r="856" spans="1:51" ht="30" customHeight="1" x14ac:dyDescent="0.15">
      <c r="A856" s="390">
        <v>12</v>
      </c>
      <c r="B856" s="390">
        <v>1</v>
      </c>
      <c r="C856" s="412" t="s">
        <v>669</v>
      </c>
      <c r="D856" s="418"/>
      <c r="E856" s="418"/>
      <c r="F856" s="418"/>
      <c r="G856" s="418"/>
      <c r="H856" s="418"/>
      <c r="I856" s="419"/>
      <c r="J856" s="415">
        <v>1100001000789</v>
      </c>
      <c r="K856" s="416"/>
      <c r="L856" s="416"/>
      <c r="M856" s="416"/>
      <c r="N856" s="416"/>
      <c r="O856" s="417"/>
      <c r="P856" s="304" t="s">
        <v>679</v>
      </c>
      <c r="Q856" s="305"/>
      <c r="R856" s="305"/>
      <c r="S856" s="305"/>
      <c r="T856" s="305"/>
      <c r="U856" s="305"/>
      <c r="V856" s="305"/>
      <c r="W856" s="305"/>
      <c r="X856" s="306"/>
      <c r="Y856" s="307">
        <v>31</v>
      </c>
      <c r="Z856" s="308"/>
      <c r="AA856" s="308"/>
      <c r="AB856" s="309"/>
      <c r="AC856" s="311" t="s">
        <v>287</v>
      </c>
      <c r="AD856" s="312"/>
      <c r="AE856" s="312"/>
      <c r="AF856" s="312"/>
      <c r="AG856" s="312"/>
      <c r="AH856" s="313">
        <v>6</v>
      </c>
      <c r="AI856" s="314"/>
      <c r="AJ856" s="314"/>
      <c r="AK856" s="314"/>
      <c r="AL856" s="315">
        <v>89.4</v>
      </c>
      <c r="AM856" s="316"/>
      <c r="AN856" s="316"/>
      <c r="AO856" s="317"/>
      <c r="AP856" s="310" t="s">
        <v>749</v>
      </c>
      <c r="AQ856" s="310"/>
      <c r="AR856" s="310"/>
      <c r="AS856" s="310"/>
      <c r="AT856" s="310"/>
      <c r="AU856" s="310"/>
      <c r="AV856" s="310"/>
      <c r="AW856" s="310"/>
      <c r="AX856" s="310"/>
      <c r="AY856">
        <f>COUNTA($C$856)</f>
        <v>1</v>
      </c>
    </row>
    <row r="857" spans="1:51" ht="30" customHeight="1" x14ac:dyDescent="0.15">
      <c r="A857" s="390">
        <v>13</v>
      </c>
      <c r="B857" s="390">
        <v>1</v>
      </c>
      <c r="C857" s="412" t="s">
        <v>670</v>
      </c>
      <c r="D857" s="418"/>
      <c r="E857" s="418"/>
      <c r="F857" s="418"/>
      <c r="G857" s="418"/>
      <c r="H857" s="418"/>
      <c r="I857" s="419"/>
      <c r="J857" s="415">
        <v>4260001000622</v>
      </c>
      <c r="K857" s="416"/>
      <c r="L857" s="416"/>
      <c r="M857" s="416"/>
      <c r="N857" s="416"/>
      <c r="O857" s="417"/>
      <c r="P857" s="304" t="s">
        <v>680</v>
      </c>
      <c r="Q857" s="305"/>
      <c r="R857" s="305"/>
      <c r="S857" s="305"/>
      <c r="T857" s="305"/>
      <c r="U857" s="305"/>
      <c r="V857" s="305"/>
      <c r="W857" s="305"/>
      <c r="X857" s="306"/>
      <c r="Y857" s="307">
        <v>24</v>
      </c>
      <c r="Z857" s="308"/>
      <c r="AA857" s="308"/>
      <c r="AB857" s="309"/>
      <c r="AC857" s="311" t="s">
        <v>287</v>
      </c>
      <c r="AD857" s="312"/>
      <c r="AE857" s="312"/>
      <c r="AF857" s="312"/>
      <c r="AG857" s="312"/>
      <c r="AH857" s="313">
        <v>6</v>
      </c>
      <c r="AI857" s="314"/>
      <c r="AJ857" s="314"/>
      <c r="AK857" s="314"/>
      <c r="AL857" s="315">
        <v>82.9</v>
      </c>
      <c r="AM857" s="316"/>
      <c r="AN857" s="316"/>
      <c r="AO857" s="317"/>
      <c r="AP857" s="310" t="s">
        <v>749</v>
      </c>
      <c r="AQ857" s="310"/>
      <c r="AR857" s="310"/>
      <c r="AS857" s="310"/>
      <c r="AT857" s="310"/>
      <c r="AU857" s="310"/>
      <c r="AV857" s="310"/>
      <c r="AW857" s="310"/>
      <c r="AX857" s="310"/>
      <c r="AY857">
        <f>COUNTA($C$857)</f>
        <v>1</v>
      </c>
    </row>
    <row r="858" spans="1:51" ht="30" customHeight="1" x14ac:dyDescent="0.15">
      <c r="A858" s="390">
        <v>14</v>
      </c>
      <c r="B858" s="390">
        <v>1</v>
      </c>
      <c r="C858" s="412" t="s">
        <v>671</v>
      </c>
      <c r="D858" s="418"/>
      <c r="E858" s="418"/>
      <c r="F858" s="418"/>
      <c r="G858" s="418"/>
      <c r="H858" s="418"/>
      <c r="I858" s="419"/>
      <c r="J858" s="415">
        <v>4010001031832</v>
      </c>
      <c r="K858" s="416"/>
      <c r="L858" s="416"/>
      <c r="M858" s="416"/>
      <c r="N858" s="416"/>
      <c r="O858" s="417"/>
      <c r="P858" s="304" t="s">
        <v>672</v>
      </c>
      <c r="Q858" s="305"/>
      <c r="R858" s="305"/>
      <c r="S858" s="305"/>
      <c r="T858" s="305"/>
      <c r="U858" s="305"/>
      <c r="V858" s="305"/>
      <c r="W858" s="305"/>
      <c r="X858" s="306"/>
      <c r="Y858" s="307">
        <v>21</v>
      </c>
      <c r="Z858" s="308"/>
      <c r="AA858" s="308"/>
      <c r="AB858" s="309"/>
      <c r="AC858" s="311" t="s">
        <v>751</v>
      </c>
      <c r="AD858" s="312"/>
      <c r="AE858" s="312"/>
      <c r="AF858" s="312"/>
      <c r="AG858" s="312"/>
      <c r="AH858" s="313">
        <v>2</v>
      </c>
      <c r="AI858" s="314"/>
      <c r="AJ858" s="314"/>
      <c r="AK858" s="314"/>
      <c r="AL858" s="315">
        <v>67.599999999999994</v>
      </c>
      <c r="AM858" s="316"/>
      <c r="AN858" s="316"/>
      <c r="AO858" s="317"/>
      <c r="AP858" s="310" t="s">
        <v>749</v>
      </c>
      <c r="AQ858" s="310"/>
      <c r="AR858" s="310"/>
      <c r="AS858" s="310"/>
      <c r="AT858" s="310"/>
      <c r="AU858" s="310"/>
      <c r="AV858" s="310"/>
      <c r="AW858" s="310"/>
      <c r="AX858" s="310"/>
      <c r="AY858">
        <f>COUNTA($C$858)</f>
        <v>1</v>
      </c>
    </row>
    <row r="859" spans="1:51" ht="30" customHeight="1" x14ac:dyDescent="0.15">
      <c r="A859" s="390">
        <v>15</v>
      </c>
      <c r="B859" s="390">
        <v>1</v>
      </c>
      <c r="C859" s="412" t="s">
        <v>673</v>
      </c>
      <c r="D859" s="418"/>
      <c r="E859" s="418"/>
      <c r="F859" s="418"/>
      <c r="G859" s="418"/>
      <c r="H859" s="418"/>
      <c r="I859" s="419"/>
      <c r="J859" s="415">
        <v>9010001101738</v>
      </c>
      <c r="K859" s="416"/>
      <c r="L859" s="416"/>
      <c r="M859" s="416"/>
      <c r="N859" s="416"/>
      <c r="O859" s="417"/>
      <c r="P859" s="304" t="s">
        <v>682</v>
      </c>
      <c r="Q859" s="305"/>
      <c r="R859" s="305"/>
      <c r="S859" s="305"/>
      <c r="T859" s="305"/>
      <c r="U859" s="305"/>
      <c r="V859" s="305"/>
      <c r="W859" s="305"/>
      <c r="X859" s="306"/>
      <c r="Y859" s="307">
        <v>10</v>
      </c>
      <c r="Z859" s="308"/>
      <c r="AA859" s="308"/>
      <c r="AB859" s="309"/>
      <c r="AC859" s="311" t="s">
        <v>291</v>
      </c>
      <c r="AD859" s="312"/>
      <c r="AE859" s="312"/>
      <c r="AF859" s="312"/>
      <c r="AG859" s="312"/>
      <c r="AH859" s="313" t="s">
        <v>749</v>
      </c>
      <c r="AI859" s="314"/>
      <c r="AJ859" s="314"/>
      <c r="AK859" s="314"/>
      <c r="AL859" s="315" t="s">
        <v>749</v>
      </c>
      <c r="AM859" s="316"/>
      <c r="AN859" s="316"/>
      <c r="AO859" s="317"/>
      <c r="AP859" s="310" t="s">
        <v>749</v>
      </c>
      <c r="AQ859" s="310"/>
      <c r="AR859" s="310"/>
      <c r="AS859" s="310"/>
      <c r="AT859" s="310"/>
      <c r="AU859" s="310"/>
      <c r="AV859" s="310"/>
      <c r="AW859" s="310"/>
      <c r="AX859" s="310"/>
      <c r="AY859">
        <f>COUNTA($C$859)</f>
        <v>1</v>
      </c>
    </row>
    <row r="860" spans="1:51" ht="32.25" customHeight="1" x14ac:dyDescent="0.15">
      <c r="A860" s="390">
        <v>16</v>
      </c>
      <c r="B860" s="390">
        <v>1</v>
      </c>
      <c r="C860" s="412" t="s">
        <v>673</v>
      </c>
      <c r="D860" s="418"/>
      <c r="E860" s="418"/>
      <c r="F860" s="418"/>
      <c r="G860" s="418"/>
      <c r="H860" s="418"/>
      <c r="I860" s="419"/>
      <c r="J860" s="415">
        <v>9010001101738</v>
      </c>
      <c r="K860" s="416"/>
      <c r="L860" s="416"/>
      <c r="M860" s="416"/>
      <c r="N860" s="416"/>
      <c r="O860" s="417"/>
      <c r="P860" s="304" t="s">
        <v>683</v>
      </c>
      <c r="Q860" s="305"/>
      <c r="R860" s="305"/>
      <c r="S860" s="305"/>
      <c r="T860" s="305"/>
      <c r="U860" s="305"/>
      <c r="V860" s="305"/>
      <c r="W860" s="305"/>
      <c r="X860" s="306"/>
      <c r="Y860" s="307">
        <v>7</v>
      </c>
      <c r="Z860" s="308"/>
      <c r="AA860" s="308"/>
      <c r="AB860" s="309"/>
      <c r="AC860" s="311" t="s">
        <v>284</v>
      </c>
      <c r="AD860" s="312"/>
      <c r="AE860" s="312"/>
      <c r="AF860" s="312"/>
      <c r="AG860" s="312"/>
      <c r="AH860" s="313">
        <v>2</v>
      </c>
      <c r="AI860" s="314"/>
      <c r="AJ860" s="314"/>
      <c r="AK860" s="314"/>
      <c r="AL860" s="315">
        <v>98.8</v>
      </c>
      <c r="AM860" s="316"/>
      <c r="AN860" s="316"/>
      <c r="AO860" s="317"/>
      <c r="AP860" s="310" t="s">
        <v>749</v>
      </c>
      <c r="AQ860" s="310"/>
      <c r="AR860" s="310"/>
      <c r="AS860" s="310"/>
      <c r="AT860" s="310"/>
      <c r="AU860" s="310"/>
      <c r="AV860" s="310"/>
      <c r="AW860" s="310"/>
      <c r="AX860" s="310"/>
      <c r="AY860">
        <f>COUNTA($C$860)</f>
        <v>1</v>
      </c>
    </row>
    <row r="861" spans="1:51" s="16" customFormat="1" ht="32.25" customHeight="1" x14ac:dyDescent="0.15">
      <c r="A861" s="390">
        <v>17</v>
      </c>
      <c r="B861" s="390">
        <v>1</v>
      </c>
      <c r="C861" s="412" t="s">
        <v>673</v>
      </c>
      <c r="D861" s="418"/>
      <c r="E861" s="418"/>
      <c r="F861" s="418"/>
      <c r="G861" s="418"/>
      <c r="H861" s="418"/>
      <c r="I861" s="419"/>
      <c r="J861" s="415">
        <v>9010001101738</v>
      </c>
      <c r="K861" s="416"/>
      <c r="L861" s="416"/>
      <c r="M861" s="416"/>
      <c r="N861" s="416"/>
      <c r="O861" s="417"/>
      <c r="P861" s="304" t="s">
        <v>684</v>
      </c>
      <c r="Q861" s="305"/>
      <c r="R861" s="305"/>
      <c r="S861" s="305"/>
      <c r="T861" s="305"/>
      <c r="U861" s="305"/>
      <c r="V861" s="305"/>
      <c r="W861" s="305"/>
      <c r="X861" s="306"/>
      <c r="Y861" s="307">
        <v>3</v>
      </c>
      <c r="Z861" s="308"/>
      <c r="AA861" s="308"/>
      <c r="AB861" s="309"/>
      <c r="AC861" s="311" t="s">
        <v>284</v>
      </c>
      <c r="AD861" s="312"/>
      <c r="AE861" s="312"/>
      <c r="AF861" s="312"/>
      <c r="AG861" s="312"/>
      <c r="AH861" s="313">
        <v>2</v>
      </c>
      <c r="AI861" s="314"/>
      <c r="AJ861" s="314"/>
      <c r="AK861" s="314"/>
      <c r="AL861" s="315">
        <v>98.3</v>
      </c>
      <c r="AM861" s="316"/>
      <c r="AN861" s="316"/>
      <c r="AO861" s="317"/>
      <c r="AP861" s="310" t="s">
        <v>749</v>
      </c>
      <c r="AQ861" s="310"/>
      <c r="AR861" s="310"/>
      <c r="AS861" s="310"/>
      <c r="AT861" s="310"/>
      <c r="AU861" s="310"/>
      <c r="AV861" s="310"/>
      <c r="AW861" s="310"/>
      <c r="AX861" s="310"/>
      <c r="AY861">
        <f>COUNTA($C$861)</f>
        <v>1</v>
      </c>
    </row>
    <row r="862" spans="1:51" ht="32.25" customHeight="1" x14ac:dyDescent="0.15">
      <c r="A862" s="390">
        <v>18</v>
      </c>
      <c r="B862" s="390">
        <v>1</v>
      </c>
      <c r="C862" s="412" t="s">
        <v>674</v>
      </c>
      <c r="D862" s="418"/>
      <c r="E862" s="418"/>
      <c r="F862" s="418"/>
      <c r="G862" s="418"/>
      <c r="H862" s="418"/>
      <c r="I862" s="419"/>
      <c r="J862" s="415">
        <v>9140001046689</v>
      </c>
      <c r="K862" s="416"/>
      <c r="L862" s="416"/>
      <c r="M862" s="416"/>
      <c r="N862" s="416"/>
      <c r="O862" s="417"/>
      <c r="P862" s="304" t="s">
        <v>681</v>
      </c>
      <c r="Q862" s="305"/>
      <c r="R862" s="305"/>
      <c r="S862" s="305"/>
      <c r="T862" s="305"/>
      <c r="U862" s="305"/>
      <c r="V862" s="305"/>
      <c r="W862" s="305"/>
      <c r="X862" s="306"/>
      <c r="Y862" s="307">
        <v>19</v>
      </c>
      <c r="Z862" s="308"/>
      <c r="AA862" s="308"/>
      <c r="AB862" s="309"/>
      <c r="AC862" s="311" t="s">
        <v>287</v>
      </c>
      <c r="AD862" s="312"/>
      <c r="AE862" s="312"/>
      <c r="AF862" s="312"/>
      <c r="AG862" s="312"/>
      <c r="AH862" s="313">
        <v>10</v>
      </c>
      <c r="AI862" s="314"/>
      <c r="AJ862" s="314"/>
      <c r="AK862" s="314"/>
      <c r="AL862" s="315">
        <v>82.2</v>
      </c>
      <c r="AM862" s="316"/>
      <c r="AN862" s="316"/>
      <c r="AO862" s="317"/>
      <c r="AP862" s="310" t="s">
        <v>749</v>
      </c>
      <c r="AQ862" s="310"/>
      <c r="AR862" s="310"/>
      <c r="AS862" s="310"/>
      <c r="AT862" s="310"/>
      <c r="AU862" s="310"/>
      <c r="AV862" s="310"/>
      <c r="AW862" s="310"/>
      <c r="AX862" s="310"/>
      <c r="AY862">
        <f>COUNTA($C$862)</f>
        <v>1</v>
      </c>
    </row>
    <row r="863" spans="1:51" ht="32.25" hidden="1" customHeight="1" x14ac:dyDescent="0.15">
      <c r="A863" s="390">
        <v>19</v>
      </c>
      <c r="B863" s="390">
        <v>1</v>
      </c>
      <c r="C863" s="409"/>
      <c r="D863" s="404"/>
      <c r="E863" s="404"/>
      <c r="F863" s="404"/>
      <c r="G863" s="404"/>
      <c r="H863" s="404"/>
      <c r="I863" s="404"/>
      <c r="J863" s="405"/>
      <c r="K863" s="406"/>
      <c r="L863" s="406"/>
      <c r="M863" s="406"/>
      <c r="N863" s="406"/>
      <c r="O863" s="406"/>
      <c r="P863" s="302"/>
      <c r="Q863" s="303"/>
      <c r="R863" s="303"/>
      <c r="S863" s="303"/>
      <c r="T863" s="303"/>
      <c r="U863" s="303"/>
      <c r="V863" s="303"/>
      <c r="W863" s="303"/>
      <c r="X863" s="303"/>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2.25" hidden="1" customHeight="1" x14ac:dyDescent="0.15">
      <c r="A864" s="390">
        <v>20</v>
      </c>
      <c r="B864" s="390">
        <v>1</v>
      </c>
      <c r="C864" s="412"/>
      <c r="D864" s="418"/>
      <c r="E864" s="418"/>
      <c r="F864" s="418"/>
      <c r="G864" s="418"/>
      <c r="H864" s="418"/>
      <c r="I864" s="419"/>
      <c r="J864" s="415"/>
      <c r="K864" s="416"/>
      <c r="L864" s="416"/>
      <c r="M864" s="416"/>
      <c r="N864" s="416"/>
      <c r="O864" s="417"/>
      <c r="P864" s="304"/>
      <c r="Q864" s="305"/>
      <c r="R864" s="305"/>
      <c r="S864" s="305"/>
      <c r="T864" s="305"/>
      <c r="U864" s="305"/>
      <c r="V864" s="305"/>
      <c r="W864" s="305"/>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2.25" hidden="1" customHeight="1" x14ac:dyDescent="0.15">
      <c r="A865" s="390">
        <v>21</v>
      </c>
      <c r="B865" s="390">
        <v>1</v>
      </c>
      <c r="C865" s="412"/>
      <c r="D865" s="418"/>
      <c r="E865" s="418"/>
      <c r="F865" s="418"/>
      <c r="G865" s="418"/>
      <c r="H865" s="418"/>
      <c r="I865" s="419"/>
      <c r="J865" s="415"/>
      <c r="K865" s="416"/>
      <c r="L865" s="416"/>
      <c r="M865" s="416"/>
      <c r="N865" s="416"/>
      <c r="O865" s="417"/>
      <c r="P865" s="304"/>
      <c r="Q865" s="305"/>
      <c r="R865" s="305"/>
      <c r="S865" s="305"/>
      <c r="T865" s="305"/>
      <c r="U865" s="305"/>
      <c r="V865" s="305"/>
      <c r="W865" s="305"/>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2.25" hidden="1" customHeight="1" x14ac:dyDescent="0.15">
      <c r="A866" s="390">
        <v>22</v>
      </c>
      <c r="B866" s="390">
        <v>1</v>
      </c>
      <c r="C866" s="412"/>
      <c r="D866" s="418"/>
      <c r="E866" s="418"/>
      <c r="F866" s="418"/>
      <c r="G866" s="418"/>
      <c r="H866" s="418"/>
      <c r="I866" s="419"/>
      <c r="J866" s="415"/>
      <c r="K866" s="416"/>
      <c r="L866" s="416"/>
      <c r="M866" s="416"/>
      <c r="N866" s="416"/>
      <c r="O866" s="417"/>
      <c r="P866" s="304"/>
      <c r="Q866" s="305"/>
      <c r="R866" s="305"/>
      <c r="S866" s="305"/>
      <c r="T866" s="305"/>
      <c r="U866" s="305"/>
      <c r="V866" s="305"/>
      <c r="W866" s="305"/>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2.25" hidden="1" customHeight="1" x14ac:dyDescent="0.15">
      <c r="A867" s="390">
        <v>23</v>
      </c>
      <c r="B867" s="390">
        <v>1</v>
      </c>
      <c r="C867" s="412"/>
      <c r="D867" s="418"/>
      <c r="E867" s="418"/>
      <c r="F867" s="418"/>
      <c r="G867" s="418"/>
      <c r="H867" s="418"/>
      <c r="I867" s="419"/>
      <c r="J867" s="415"/>
      <c r="K867" s="416"/>
      <c r="L867" s="416"/>
      <c r="M867" s="416"/>
      <c r="N867" s="416"/>
      <c r="O867" s="417"/>
      <c r="P867" s="304"/>
      <c r="Q867" s="305"/>
      <c r="R867" s="305"/>
      <c r="S867" s="305"/>
      <c r="T867" s="305"/>
      <c r="U867" s="305"/>
      <c r="V867" s="305"/>
      <c r="W867" s="305"/>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2.25" hidden="1" customHeight="1" x14ac:dyDescent="0.15">
      <c r="A868" s="390">
        <v>24</v>
      </c>
      <c r="B868" s="390">
        <v>1</v>
      </c>
      <c r="C868" s="412"/>
      <c r="D868" s="418"/>
      <c r="E868" s="418"/>
      <c r="F868" s="418"/>
      <c r="G868" s="418"/>
      <c r="H868" s="418"/>
      <c r="I868" s="419"/>
      <c r="J868" s="415"/>
      <c r="K868" s="416"/>
      <c r="L868" s="416"/>
      <c r="M868" s="416"/>
      <c r="N868" s="416"/>
      <c r="O868" s="417"/>
      <c r="P868" s="304"/>
      <c r="Q868" s="305"/>
      <c r="R868" s="305"/>
      <c r="S868" s="305"/>
      <c r="T868" s="305"/>
      <c r="U868" s="305"/>
      <c r="V868" s="305"/>
      <c r="W868" s="305"/>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2.25" hidden="1" customHeight="1" x14ac:dyDescent="0.15">
      <c r="A869" s="390">
        <v>25</v>
      </c>
      <c r="B869" s="390">
        <v>1</v>
      </c>
      <c r="C869" s="412"/>
      <c r="D869" s="418"/>
      <c r="E869" s="418"/>
      <c r="F869" s="418"/>
      <c r="G869" s="418"/>
      <c r="H869" s="418"/>
      <c r="I869" s="419"/>
      <c r="J869" s="415"/>
      <c r="K869" s="416"/>
      <c r="L869" s="416"/>
      <c r="M869" s="416"/>
      <c r="N869" s="416"/>
      <c r="O869" s="417"/>
      <c r="P869" s="304"/>
      <c r="Q869" s="305"/>
      <c r="R869" s="305"/>
      <c r="S869" s="305"/>
      <c r="T869" s="305"/>
      <c r="U869" s="305"/>
      <c r="V869" s="305"/>
      <c r="W869" s="305"/>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2.25" hidden="1" customHeight="1" x14ac:dyDescent="0.15">
      <c r="A870" s="390">
        <v>26</v>
      </c>
      <c r="B870" s="390">
        <v>1</v>
      </c>
      <c r="C870" s="412"/>
      <c r="D870" s="418"/>
      <c r="E870" s="418"/>
      <c r="F870" s="418"/>
      <c r="G870" s="418"/>
      <c r="H870" s="418"/>
      <c r="I870" s="419"/>
      <c r="J870" s="415"/>
      <c r="K870" s="416"/>
      <c r="L870" s="416"/>
      <c r="M870" s="416"/>
      <c r="N870" s="416"/>
      <c r="O870" s="417"/>
      <c r="P870" s="304"/>
      <c r="Q870" s="305"/>
      <c r="R870" s="305"/>
      <c r="S870" s="305"/>
      <c r="T870" s="305"/>
      <c r="U870" s="305"/>
      <c r="V870" s="305"/>
      <c r="W870" s="305"/>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2.25" hidden="1" customHeight="1" x14ac:dyDescent="0.15">
      <c r="A871" s="390">
        <v>27</v>
      </c>
      <c r="B871" s="390">
        <v>1</v>
      </c>
      <c r="C871" s="412"/>
      <c r="D871" s="418"/>
      <c r="E871" s="418"/>
      <c r="F871" s="418"/>
      <c r="G871" s="418"/>
      <c r="H871" s="418"/>
      <c r="I871" s="419"/>
      <c r="J871" s="415"/>
      <c r="K871" s="416"/>
      <c r="L871" s="416"/>
      <c r="M871" s="416"/>
      <c r="N871" s="416"/>
      <c r="O871" s="417"/>
      <c r="P871" s="304"/>
      <c r="Q871" s="305"/>
      <c r="R871" s="305"/>
      <c r="S871" s="305"/>
      <c r="T871" s="305"/>
      <c r="U871" s="305"/>
      <c r="V871" s="305"/>
      <c r="W871" s="305"/>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2.25" hidden="1" customHeight="1" x14ac:dyDescent="0.15">
      <c r="A872" s="390">
        <v>28</v>
      </c>
      <c r="B872" s="390">
        <v>1</v>
      </c>
      <c r="C872" s="412"/>
      <c r="D872" s="418"/>
      <c r="E872" s="418"/>
      <c r="F872" s="418"/>
      <c r="G872" s="418"/>
      <c r="H872" s="418"/>
      <c r="I872" s="419"/>
      <c r="J872" s="415"/>
      <c r="K872" s="416"/>
      <c r="L872" s="416"/>
      <c r="M872" s="416"/>
      <c r="N872" s="416"/>
      <c r="O872" s="417"/>
      <c r="P872" s="304"/>
      <c r="Q872" s="305"/>
      <c r="R872" s="305"/>
      <c r="S872" s="305"/>
      <c r="T872" s="305"/>
      <c r="U872" s="305"/>
      <c r="V872" s="305"/>
      <c r="W872" s="305"/>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2.25" hidden="1" customHeight="1" x14ac:dyDescent="0.15">
      <c r="A873" s="390">
        <v>29</v>
      </c>
      <c r="B873" s="390">
        <v>1</v>
      </c>
      <c r="C873" s="412"/>
      <c r="D873" s="418"/>
      <c r="E873" s="418"/>
      <c r="F873" s="418"/>
      <c r="G873" s="418"/>
      <c r="H873" s="418"/>
      <c r="I873" s="419"/>
      <c r="J873" s="415"/>
      <c r="K873" s="416"/>
      <c r="L873" s="416"/>
      <c r="M873" s="416"/>
      <c r="N873" s="416"/>
      <c r="O873" s="417"/>
      <c r="P873" s="304"/>
      <c r="Q873" s="305"/>
      <c r="R873" s="305"/>
      <c r="S873" s="305"/>
      <c r="T873" s="305"/>
      <c r="U873" s="305"/>
      <c r="V873" s="305"/>
      <c r="W873" s="305"/>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2.25" hidden="1" customHeight="1" x14ac:dyDescent="0.15">
      <c r="A874" s="390">
        <v>30</v>
      </c>
      <c r="B874" s="390">
        <v>1</v>
      </c>
      <c r="C874" s="412"/>
      <c r="D874" s="418"/>
      <c r="E874" s="418"/>
      <c r="F874" s="418"/>
      <c r="G874" s="418"/>
      <c r="H874" s="418"/>
      <c r="I874" s="419"/>
      <c r="J874" s="415"/>
      <c r="K874" s="416"/>
      <c r="L874" s="416"/>
      <c r="M874" s="416"/>
      <c r="N874" s="416"/>
      <c r="O874" s="417"/>
      <c r="P874" s="304"/>
      <c r="Q874" s="305"/>
      <c r="R874" s="305"/>
      <c r="S874" s="305"/>
      <c r="T874" s="305"/>
      <c r="U874" s="305"/>
      <c r="V874" s="305"/>
      <c r="W874" s="305"/>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41" t="s">
        <v>702</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6"/>
      <c r="B877" s="336"/>
      <c r="C877" s="336" t="s">
        <v>26</v>
      </c>
      <c r="D877" s="336"/>
      <c r="E877" s="336"/>
      <c r="F877" s="336"/>
      <c r="G877" s="336"/>
      <c r="H877" s="336"/>
      <c r="I877" s="336"/>
      <c r="J877" s="262" t="s">
        <v>219</v>
      </c>
      <c r="K877" s="94"/>
      <c r="L877" s="94"/>
      <c r="M877" s="94"/>
      <c r="N877" s="94"/>
      <c r="O877" s="94"/>
      <c r="P877" s="324" t="s">
        <v>194</v>
      </c>
      <c r="Q877" s="324"/>
      <c r="R877" s="324"/>
      <c r="S877" s="324"/>
      <c r="T877" s="324"/>
      <c r="U877" s="324"/>
      <c r="V877" s="324"/>
      <c r="W877" s="324"/>
      <c r="X877" s="324"/>
      <c r="Y877" s="334" t="s">
        <v>217</v>
      </c>
      <c r="Z877" s="335"/>
      <c r="AA877" s="335"/>
      <c r="AB877" s="335"/>
      <c r="AC877" s="262" t="s">
        <v>254</v>
      </c>
      <c r="AD877" s="262"/>
      <c r="AE877" s="262"/>
      <c r="AF877" s="262"/>
      <c r="AG877" s="262"/>
      <c r="AH877" s="334" t="s">
        <v>280</v>
      </c>
      <c r="AI877" s="336"/>
      <c r="AJ877" s="336"/>
      <c r="AK877" s="336"/>
      <c r="AL877" s="336" t="s">
        <v>21</v>
      </c>
      <c r="AM877" s="336"/>
      <c r="AN877" s="336"/>
      <c r="AO877" s="410"/>
      <c r="AP877" s="411" t="s">
        <v>220</v>
      </c>
      <c r="AQ877" s="411"/>
      <c r="AR877" s="411"/>
      <c r="AS877" s="411"/>
      <c r="AT877" s="411"/>
      <c r="AU877" s="411"/>
      <c r="AV877" s="411"/>
      <c r="AW877" s="411"/>
      <c r="AX877" s="411"/>
      <c r="AY877">
        <f t="shared" ref="AY877:AY878" si="118">$AY$875</f>
        <v>1</v>
      </c>
    </row>
    <row r="878" spans="1:51" ht="30" customHeight="1" x14ac:dyDescent="0.15">
      <c r="A878" s="390">
        <v>1</v>
      </c>
      <c r="B878" s="390">
        <v>1</v>
      </c>
      <c r="C878" s="409" t="s">
        <v>705</v>
      </c>
      <c r="D878" s="404"/>
      <c r="E878" s="404"/>
      <c r="F878" s="404"/>
      <c r="G878" s="404"/>
      <c r="H878" s="404"/>
      <c r="I878" s="404"/>
      <c r="J878" s="405">
        <v>7013205000047</v>
      </c>
      <c r="K878" s="406"/>
      <c r="L878" s="406"/>
      <c r="M878" s="406"/>
      <c r="N878" s="406"/>
      <c r="O878" s="406"/>
      <c r="P878" s="302" t="s">
        <v>706</v>
      </c>
      <c r="Q878" s="303"/>
      <c r="R878" s="303"/>
      <c r="S878" s="303"/>
      <c r="T878" s="303"/>
      <c r="U878" s="303"/>
      <c r="V878" s="303"/>
      <c r="W878" s="303"/>
      <c r="X878" s="303"/>
      <c r="Y878" s="307">
        <v>0.8</v>
      </c>
      <c r="Z878" s="308"/>
      <c r="AA878" s="308"/>
      <c r="AB878" s="309"/>
      <c r="AC878" s="311" t="s">
        <v>290</v>
      </c>
      <c r="AD878" s="312"/>
      <c r="AE878" s="312"/>
      <c r="AF878" s="312"/>
      <c r="AG878" s="312"/>
      <c r="AH878" s="407" t="s">
        <v>750</v>
      </c>
      <c r="AI878" s="408"/>
      <c r="AJ878" s="408"/>
      <c r="AK878" s="408"/>
      <c r="AL878" s="315" t="s">
        <v>750</v>
      </c>
      <c r="AM878" s="316"/>
      <c r="AN878" s="316"/>
      <c r="AO878" s="317"/>
      <c r="AP878" s="310" t="s">
        <v>750</v>
      </c>
      <c r="AQ878" s="310"/>
      <c r="AR878" s="310"/>
      <c r="AS878" s="310"/>
      <c r="AT878" s="310"/>
      <c r="AU878" s="310"/>
      <c r="AV878" s="310"/>
      <c r="AW878" s="310"/>
      <c r="AX878" s="310"/>
      <c r="AY878">
        <f t="shared" si="118"/>
        <v>1</v>
      </c>
    </row>
    <row r="879" spans="1:51" ht="30" customHeight="1" x14ac:dyDescent="0.15">
      <c r="A879" s="390">
        <v>2</v>
      </c>
      <c r="B879" s="390">
        <v>1</v>
      </c>
      <c r="C879" s="409" t="s">
        <v>705</v>
      </c>
      <c r="D879" s="404"/>
      <c r="E879" s="404"/>
      <c r="F879" s="404"/>
      <c r="G879" s="404"/>
      <c r="H879" s="404"/>
      <c r="I879" s="404"/>
      <c r="J879" s="405">
        <v>7013205000047</v>
      </c>
      <c r="K879" s="406"/>
      <c r="L879" s="406"/>
      <c r="M879" s="406"/>
      <c r="N879" s="406"/>
      <c r="O879" s="406"/>
      <c r="P879" s="302" t="s">
        <v>708</v>
      </c>
      <c r="Q879" s="303"/>
      <c r="R879" s="303"/>
      <c r="S879" s="303"/>
      <c r="T879" s="303"/>
      <c r="U879" s="303"/>
      <c r="V879" s="303"/>
      <c r="W879" s="303"/>
      <c r="X879" s="303"/>
      <c r="Y879" s="307">
        <v>0.1</v>
      </c>
      <c r="Z879" s="308"/>
      <c r="AA879" s="308"/>
      <c r="AB879" s="309"/>
      <c r="AC879" s="311" t="s">
        <v>291</v>
      </c>
      <c r="AD879" s="312"/>
      <c r="AE879" s="312"/>
      <c r="AF879" s="312"/>
      <c r="AG879" s="312"/>
      <c r="AH879" s="407" t="s">
        <v>750</v>
      </c>
      <c r="AI879" s="408"/>
      <c r="AJ879" s="408"/>
      <c r="AK879" s="408"/>
      <c r="AL879" s="315" t="s">
        <v>750</v>
      </c>
      <c r="AM879" s="316"/>
      <c r="AN879" s="316"/>
      <c r="AO879" s="317"/>
      <c r="AP879" s="310" t="s">
        <v>750</v>
      </c>
      <c r="AQ879" s="310"/>
      <c r="AR879" s="310"/>
      <c r="AS879" s="310"/>
      <c r="AT879" s="310"/>
      <c r="AU879" s="310"/>
      <c r="AV879" s="310"/>
      <c r="AW879" s="310"/>
      <c r="AX879" s="310"/>
      <c r="AY879">
        <f>COUNTA($C$879)</f>
        <v>1</v>
      </c>
    </row>
    <row r="880" spans="1:51" ht="60" customHeight="1" x14ac:dyDescent="0.15">
      <c r="A880" s="390">
        <v>3</v>
      </c>
      <c r="B880" s="390">
        <v>1</v>
      </c>
      <c r="C880" s="409" t="s">
        <v>707</v>
      </c>
      <c r="D880" s="404"/>
      <c r="E880" s="404"/>
      <c r="F880" s="404"/>
      <c r="G880" s="404"/>
      <c r="H880" s="404"/>
      <c r="I880" s="404"/>
      <c r="J880" s="405">
        <v>7280005000465</v>
      </c>
      <c r="K880" s="406"/>
      <c r="L880" s="406"/>
      <c r="M880" s="406"/>
      <c r="N880" s="406"/>
      <c r="O880" s="406"/>
      <c r="P880" s="302" t="s">
        <v>709</v>
      </c>
      <c r="Q880" s="303"/>
      <c r="R880" s="303"/>
      <c r="S880" s="303"/>
      <c r="T880" s="303"/>
      <c r="U880" s="303"/>
      <c r="V880" s="303"/>
      <c r="W880" s="303"/>
      <c r="X880" s="303"/>
      <c r="Y880" s="307">
        <v>0.9</v>
      </c>
      <c r="Z880" s="308"/>
      <c r="AA880" s="308"/>
      <c r="AB880" s="309"/>
      <c r="AC880" s="311" t="s">
        <v>290</v>
      </c>
      <c r="AD880" s="312"/>
      <c r="AE880" s="312"/>
      <c r="AF880" s="312"/>
      <c r="AG880" s="312"/>
      <c r="AH880" s="313" t="s">
        <v>752</v>
      </c>
      <c r="AI880" s="314"/>
      <c r="AJ880" s="314"/>
      <c r="AK880" s="314"/>
      <c r="AL880" s="315" t="s">
        <v>752</v>
      </c>
      <c r="AM880" s="316"/>
      <c r="AN880" s="316"/>
      <c r="AO880" s="317"/>
      <c r="AP880" s="310" t="s">
        <v>752</v>
      </c>
      <c r="AQ880" s="310"/>
      <c r="AR880" s="310"/>
      <c r="AS880" s="310"/>
      <c r="AT880" s="310"/>
      <c r="AU880" s="310"/>
      <c r="AV880" s="310"/>
      <c r="AW880" s="310"/>
      <c r="AX880" s="310"/>
      <c r="AY880">
        <f>COUNTA($C$880)</f>
        <v>1</v>
      </c>
    </row>
    <row r="881" spans="1:51" ht="30" hidden="1" customHeight="1" x14ac:dyDescent="0.15">
      <c r="A881" s="390">
        <v>4</v>
      </c>
      <c r="B881" s="390">
        <v>1</v>
      </c>
      <c r="C881" s="409"/>
      <c r="D881" s="404"/>
      <c r="E881" s="404"/>
      <c r="F881" s="404"/>
      <c r="G881" s="404"/>
      <c r="H881" s="404"/>
      <c r="I881" s="404"/>
      <c r="J881" s="405"/>
      <c r="K881" s="406"/>
      <c r="L881" s="406"/>
      <c r="M881" s="406"/>
      <c r="N881" s="406"/>
      <c r="O881" s="406"/>
      <c r="P881" s="302"/>
      <c r="Q881" s="303"/>
      <c r="R881" s="303"/>
      <c r="S881" s="303"/>
      <c r="T881" s="303"/>
      <c r="U881" s="303"/>
      <c r="V881" s="303"/>
      <c r="W881" s="303"/>
      <c r="X881" s="303"/>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3"/>
      <c r="Q900" s="303"/>
      <c r="R900" s="303"/>
      <c r="S900" s="303"/>
      <c r="T900" s="303"/>
      <c r="U900" s="303"/>
      <c r="V900" s="303"/>
      <c r="W900" s="303"/>
      <c r="X900" s="303"/>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3"/>
      <c r="Q901" s="303"/>
      <c r="R901" s="303"/>
      <c r="S901" s="303"/>
      <c r="T901" s="303"/>
      <c r="U901" s="303"/>
      <c r="V901" s="303"/>
      <c r="W901" s="303"/>
      <c r="X901" s="303"/>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3"/>
      <c r="Q902" s="303"/>
      <c r="R902" s="303"/>
      <c r="S902" s="303"/>
      <c r="T902" s="303"/>
      <c r="U902" s="303"/>
      <c r="V902" s="303"/>
      <c r="W902" s="303"/>
      <c r="X902" s="303"/>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3"/>
      <c r="Q905" s="303"/>
      <c r="R905" s="303"/>
      <c r="S905" s="303"/>
      <c r="T905" s="303"/>
      <c r="U905" s="303"/>
      <c r="V905" s="303"/>
      <c r="W905" s="303"/>
      <c r="X905" s="303"/>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3"/>
      <c r="Q906" s="303"/>
      <c r="R906" s="303"/>
      <c r="S906" s="303"/>
      <c r="T906" s="303"/>
      <c r="U906" s="303"/>
      <c r="V906" s="303"/>
      <c r="W906" s="303"/>
      <c r="X906" s="303"/>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41" t="s">
        <v>703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6"/>
      <c r="B910" s="336"/>
      <c r="C910" s="336" t="s">
        <v>26</v>
      </c>
      <c r="D910" s="336"/>
      <c r="E910" s="336"/>
      <c r="F910" s="336"/>
      <c r="G910" s="336"/>
      <c r="H910" s="336"/>
      <c r="I910" s="336"/>
      <c r="J910" s="262" t="s">
        <v>219</v>
      </c>
      <c r="K910" s="94"/>
      <c r="L910" s="94"/>
      <c r="M910" s="94"/>
      <c r="N910" s="94"/>
      <c r="O910" s="94"/>
      <c r="P910" s="324" t="s">
        <v>194</v>
      </c>
      <c r="Q910" s="324"/>
      <c r="R910" s="324"/>
      <c r="S910" s="324"/>
      <c r="T910" s="324"/>
      <c r="U910" s="324"/>
      <c r="V910" s="324"/>
      <c r="W910" s="324"/>
      <c r="X910" s="324"/>
      <c r="Y910" s="334" t="s">
        <v>217</v>
      </c>
      <c r="Z910" s="335"/>
      <c r="AA910" s="335"/>
      <c r="AB910" s="335"/>
      <c r="AC910" s="262" t="s">
        <v>254</v>
      </c>
      <c r="AD910" s="262"/>
      <c r="AE910" s="262"/>
      <c r="AF910" s="262"/>
      <c r="AG910" s="262"/>
      <c r="AH910" s="334" t="s">
        <v>280</v>
      </c>
      <c r="AI910" s="336"/>
      <c r="AJ910" s="336"/>
      <c r="AK910" s="336"/>
      <c r="AL910" s="336" t="s">
        <v>21</v>
      </c>
      <c r="AM910" s="336"/>
      <c r="AN910" s="336"/>
      <c r="AO910" s="410"/>
      <c r="AP910" s="411" t="s">
        <v>220</v>
      </c>
      <c r="AQ910" s="411"/>
      <c r="AR910" s="411"/>
      <c r="AS910" s="411"/>
      <c r="AT910" s="411"/>
      <c r="AU910" s="411"/>
      <c r="AV910" s="411"/>
      <c r="AW910" s="411"/>
      <c r="AX910" s="411"/>
      <c r="AY910">
        <f t="shared" ref="AY910:AY911" si="119">$AY$908</f>
        <v>1</v>
      </c>
    </row>
    <row r="911" spans="1:51" ht="30" customHeight="1" x14ac:dyDescent="0.15">
      <c r="A911" s="390">
        <v>1</v>
      </c>
      <c r="B911" s="390">
        <v>1</v>
      </c>
      <c r="C911" s="409" t="s">
        <v>723</v>
      </c>
      <c r="D911" s="404"/>
      <c r="E911" s="404"/>
      <c r="F911" s="404"/>
      <c r="G911" s="404"/>
      <c r="H911" s="404"/>
      <c r="I911" s="404"/>
      <c r="J911" s="405">
        <v>2000012100001</v>
      </c>
      <c r="K911" s="406"/>
      <c r="L911" s="406"/>
      <c r="M911" s="406"/>
      <c r="N911" s="406"/>
      <c r="O911" s="406"/>
      <c r="P911" s="302" t="s">
        <v>708</v>
      </c>
      <c r="Q911" s="303"/>
      <c r="R911" s="303"/>
      <c r="S911" s="303"/>
      <c r="T911" s="303"/>
      <c r="U911" s="303"/>
      <c r="V911" s="303"/>
      <c r="W911" s="303"/>
      <c r="X911" s="303"/>
      <c r="Y911" s="307">
        <v>0.3</v>
      </c>
      <c r="Z911" s="308"/>
      <c r="AA911" s="308"/>
      <c r="AB911" s="309"/>
      <c r="AC911" s="311" t="s">
        <v>79</v>
      </c>
      <c r="AD911" s="312"/>
      <c r="AE911" s="312"/>
      <c r="AF911" s="312"/>
      <c r="AG911" s="312"/>
      <c r="AH911" s="407" t="s">
        <v>752</v>
      </c>
      <c r="AI911" s="408"/>
      <c r="AJ911" s="408"/>
      <c r="AK911" s="408"/>
      <c r="AL911" s="315" t="s">
        <v>752</v>
      </c>
      <c r="AM911" s="316"/>
      <c r="AN911" s="316"/>
      <c r="AO911" s="317"/>
      <c r="AP911" s="310" t="s">
        <v>752</v>
      </c>
      <c r="AQ911" s="310"/>
      <c r="AR911" s="310"/>
      <c r="AS911" s="310"/>
      <c r="AT911" s="310"/>
      <c r="AU911" s="310"/>
      <c r="AV911" s="310"/>
      <c r="AW911" s="310"/>
      <c r="AX911" s="310"/>
      <c r="AY911">
        <f t="shared" si="119"/>
        <v>1</v>
      </c>
    </row>
    <row r="912" spans="1:51" ht="30" customHeight="1" x14ac:dyDescent="0.15">
      <c r="A912" s="390">
        <v>2</v>
      </c>
      <c r="B912" s="390">
        <v>1</v>
      </c>
      <c r="C912" s="412" t="s">
        <v>724</v>
      </c>
      <c r="D912" s="413"/>
      <c r="E912" s="413"/>
      <c r="F912" s="413"/>
      <c r="G912" s="413"/>
      <c r="H912" s="413"/>
      <c r="I912" s="414"/>
      <c r="J912" s="405">
        <v>2000012100001</v>
      </c>
      <c r="K912" s="406"/>
      <c r="L912" s="406"/>
      <c r="M912" s="406"/>
      <c r="N912" s="406"/>
      <c r="O912" s="406"/>
      <c r="P912" s="302" t="s">
        <v>708</v>
      </c>
      <c r="Q912" s="303"/>
      <c r="R912" s="303"/>
      <c r="S912" s="303"/>
      <c r="T912" s="303"/>
      <c r="U912" s="303"/>
      <c r="V912" s="303"/>
      <c r="W912" s="303"/>
      <c r="X912" s="303"/>
      <c r="Y912" s="307">
        <v>0.3</v>
      </c>
      <c r="Z912" s="308"/>
      <c r="AA912" s="308"/>
      <c r="AB912" s="309"/>
      <c r="AC912" s="311" t="s">
        <v>79</v>
      </c>
      <c r="AD912" s="312"/>
      <c r="AE912" s="312"/>
      <c r="AF912" s="312"/>
      <c r="AG912" s="312"/>
      <c r="AH912" s="407" t="s">
        <v>752</v>
      </c>
      <c r="AI912" s="408"/>
      <c r="AJ912" s="408"/>
      <c r="AK912" s="408"/>
      <c r="AL912" s="315" t="s">
        <v>752</v>
      </c>
      <c r="AM912" s="316"/>
      <c r="AN912" s="316"/>
      <c r="AO912" s="317"/>
      <c r="AP912" s="310" t="s">
        <v>752</v>
      </c>
      <c r="AQ912" s="310"/>
      <c r="AR912" s="310"/>
      <c r="AS912" s="310"/>
      <c r="AT912" s="310"/>
      <c r="AU912" s="310"/>
      <c r="AV912" s="310"/>
      <c r="AW912" s="310"/>
      <c r="AX912" s="310"/>
      <c r="AY912">
        <f>COUNTA($C$912)</f>
        <v>1</v>
      </c>
    </row>
    <row r="913" spans="1:51" ht="30" customHeight="1" x14ac:dyDescent="0.15">
      <c r="A913" s="390">
        <v>3</v>
      </c>
      <c r="B913" s="390">
        <v>1</v>
      </c>
      <c r="C913" s="412" t="s">
        <v>725</v>
      </c>
      <c r="D913" s="418"/>
      <c r="E913" s="418"/>
      <c r="F913" s="418"/>
      <c r="G913" s="418"/>
      <c r="H913" s="418"/>
      <c r="I913" s="419"/>
      <c r="J913" s="405">
        <v>2000012100001</v>
      </c>
      <c r="K913" s="406"/>
      <c r="L913" s="406"/>
      <c r="M913" s="406"/>
      <c r="N913" s="406"/>
      <c r="O913" s="406"/>
      <c r="P913" s="302" t="s">
        <v>708</v>
      </c>
      <c r="Q913" s="303"/>
      <c r="R913" s="303"/>
      <c r="S913" s="303"/>
      <c r="T913" s="303"/>
      <c r="U913" s="303"/>
      <c r="V913" s="303"/>
      <c r="W913" s="303"/>
      <c r="X913" s="303"/>
      <c r="Y913" s="307">
        <v>0.2</v>
      </c>
      <c r="Z913" s="308"/>
      <c r="AA913" s="308"/>
      <c r="AB913" s="309"/>
      <c r="AC913" s="311" t="s">
        <v>79</v>
      </c>
      <c r="AD913" s="312"/>
      <c r="AE913" s="312"/>
      <c r="AF913" s="312"/>
      <c r="AG913" s="312"/>
      <c r="AH913" s="407" t="s">
        <v>752</v>
      </c>
      <c r="AI913" s="408"/>
      <c r="AJ913" s="408"/>
      <c r="AK913" s="408"/>
      <c r="AL913" s="315" t="s">
        <v>752</v>
      </c>
      <c r="AM913" s="316"/>
      <c r="AN913" s="316"/>
      <c r="AO913" s="317"/>
      <c r="AP913" s="310" t="s">
        <v>752</v>
      </c>
      <c r="AQ913" s="310"/>
      <c r="AR913" s="310"/>
      <c r="AS913" s="310"/>
      <c r="AT913" s="310"/>
      <c r="AU913" s="310"/>
      <c r="AV913" s="310"/>
      <c r="AW913" s="310"/>
      <c r="AX913" s="310"/>
      <c r="AY913">
        <f>COUNTA($C$913)</f>
        <v>1</v>
      </c>
    </row>
    <row r="914" spans="1:51" ht="30" customHeight="1" x14ac:dyDescent="0.15">
      <c r="A914" s="390">
        <v>4</v>
      </c>
      <c r="B914" s="390">
        <v>1</v>
      </c>
      <c r="C914" s="412" t="s">
        <v>726</v>
      </c>
      <c r="D914" s="418"/>
      <c r="E914" s="418"/>
      <c r="F914" s="418"/>
      <c r="G914" s="418"/>
      <c r="H914" s="418"/>
      <c r="I914" s="419"/>
      <c r="J914" s="405">
        <v>2000012100001</v>
      </c>
      <c r="K914" s="406"/>
      <c r="L914" s="406"/>
      <c r="M914" s="406"/>
      <c r="N914" s="406"/>
      <c r="O914" s="406"/>
      <c r="P914" s="302" t="s">
        <v>708</v>
      </c>
      <c r="Q914" s="303"/>
      <c r="R914" s="303"/>
      <c r="S914" s="303"/>
      <c r="T914" s="303"/>
      <c r="U914" s="303"/>
      <c r="V914" s="303"/>
      <c r="W914" s="303"/>
      <c r="X914" s="303"/>
      <c r="Y914" s="307">
        <v>0.2</v>
      </c>
      <c r="Z914" s="308"/>
      <c r="AA914" s="308"/>
      <c r="AB914" s="309"/>
      <c r="AC914" s="311" t="s">
        <v>79</v>
      </c>
      <c r="AD914" s="312"/>
      <c r="AE914" s="312"/>
      <c r="AF914" s="312"/>
      <c r="AG914" s="312"/>
      <c r="AH914" s="407" t="s">
        <v>752</v>
      </c>
      <c r="AI914" s="408"/>
      <c r="AJ914" s="408"/>
      <c r="AK914" s="408"/>
      <c r="AL914" s="315" t="s">
        <v>752</v>
      </c>
      <c r="AM914" s="316"/>
      <c r="AN914" s="316"/>
      <c r="AO914" s="317"/>
      <c r="AP914" s="310" t="s">
        <v>752</v>
      </c>
      <c r="AQ914" s="310"/>
      <c r="AR914" s="310"/>
      <c r="AS914" s="310"/>
      <c r="AT914" s="310"/>
      <c r="AU914" s="310"/>
      <c r="AV914" s="310"/>
      <c r="AW914" s="310"/>
      <c r="AX914" s="310"/>
      <c r="AY914">
        <f>COUNTA($C$914)</f>
        <v>1</v>
      </c>
    </row>
    <row r="915" spans="1:51" ht="30" customHeight="1" x14ac:dyDescent="0.15">
      <c r="A915" s="390">
        <v>5</v>
      </c>
      <c r="B915" s="390">
        <v>1</v>
      </c>
      <c r="C915" s="412" t="s">
        <v>727</v>
      </c>
      <c r="D915" s="413"/>
      <c r="E915" s="413"/>
      <c r="F915" s="413"/>
      <c r="G915" s="413"/>
      <c r="H915" s="413"/>
      <c r="I915" s="414"/>
      <c r="J915" s="405">
        <v>2000012100001</v>
      </c>
      <c r="K915" s="406"/>
      <c r="L915" s="406"/>
      <c r="M915" s="406"/>
      <c r="N915" s="406"/>
      <c r="O915" s="406"/>
      <c r="P915" s="302" t="s">
        <v>708</v>
      </c>
      <c r="Q915" s="303"/>
      <c r="R915" s="303"/>
      <c r="S915" s="303"/>
      <c r="T915" s="303"/>
      <c r="U915" s="303"/>
      <c r="V915" s="303"/>
      <c r="W915" s="303"/>
      <c r="X915" s="303"/>
      <c r="Y915" s="307">
        <v>0.2</v>
      </c>
      <c r="Z915" s="308"/>
      <c r="AA915" s="308"/>
      <c r="AB915" s="309"/>
      <c r="AC915" s="311" t="s">
        <v>79</v>
      </c>
      <c r="AD915" s="312"/>
      <c r="AE915" s="312"/>
      <c r="AF915" s="312"/>
      <c r="AG915" s="312"/>
      <c r="AH915" s="407" t="s">
        <v>752</v>
      </c>
      <c r="AI915" s="408"/>
      <c r="AJ915" s="408"/>
      <c r="AK915" s="408"/>
      <c r="AL915" s="315" t="s">
        <v>752</v>
      </c>
      <c r="AM915" s="316"/>
      <c r="AN915" s="316"/>
      <c r="AO915" s="317"/>
      <c r="AP915" s="310" t="s">
        <v>752</v>
      </c>
      <c r="AQ915" s="310"/>
      <c r="AR915" s="310"/>
      <c r="AS915" s="310"/>
      <c r="AT915" s="310"/>
      <c r="AU915" s="310"/>
      <c r="AV915" s="310"/>
      <c r="AW915" s="310"/>
      <c r="AX915" s="310"/>
      <c r="AY915">
        <f>COUNTA($C$915)</f>
        <v>1</v>
      </c>
    </row>
    <row r="916" spans="1:51" ht="30" customHeight="1" x14ac:dyDescent="0.15">
      <c r="A916" s="390">
        <v>6</v>
      </c>
      <c r="B916" s="390">
        <v>1</v>
      </c>
      <c r="C916" s="412" t="s">
        <v>728</v>
      </c>
      <c r="D916" s="413"/>
      <c r="E916" s="413"/>
      <c r="F916" s="413"/>
      <c r="G916" s="413"/>
      <c r="H916" s="413"/>
      <c r="I916" s="414"/>
      <c r="J916" s="405">
        <v>2000012100001</v>
      </c>
      <c r="K916" s="406"/>
      <c r="L916" s="406"/>
      <c r="M916" s="406"/>
      <c r="N916" s="406"/>
      <c r="O916" s="406"/>
      <c r="P916" s="302" t="s">
        <v>708</v>
      </c>
      <c r="Q916" s="303"/>
      <c r="R916" s="303"/>
      <c r="S916" s="303"/>
      <c r="T916" s="303"/>
      <c r="U916" s="303"/>
      <c r="V916" s="303"/>
      <c r="W916" s="303"/>
      <c r="X916" s="303"/>
      <c r="Y916" s="307">
        <v>0.2</v>
      </c>
      <c r="Z916" s="308"/>
      <c r="AA916" s="308"/>
      <c r="AB916" s="309"/>
      <c r="AC916" s="311" t="s">
        <v>79</v>
      </c>
      <c r="AD916" s="312"/>
      <c r="AE916" s="312"/>
      <c r="AF916" s="312"/>
      <c r="AG916" s="312"/>
      <c r="AH916" s="407" t="s">
        <v>752</v>
      </c>
      <c r="AI916" s="408"/>
      <c r="AJ916" s="408"/>
      <c r="AK916" s="408"/>
      <c r="AL916" s="315" t="s">
        <v>752</v>
      </c>
      <c r="AM916" s="316"/>
      <c r="AN916" s="316"/>
      <c r="AO916" s="317"/>
      <c r="AP916" s="310" t="s">
        <v>752</v>
      </c>
      <c r="AQ916" s="310"/>
      <c r="AR916" s="310"/>
      <c r="AS916" s="310"/>
      <c r="AT916" s="310"/>
      <c r="AU916" s="310"/>
      <c r="AV916" s="310"/>
      <c r="AW916" s="310"/>
      <c r="AX916" s="310"/>
      <c r="AY916">
        <f>COUNTA($C$916)</f>
        <v>1</v>
      </c>
    </row>
    <row r="917" spans="1:51" ht="30" customHeight="1" x14ac:dyDescent="0.15">
      <c r="A917" s="390">
        <v>7</v>
      </c>
      <c r="B917" s="390">
        <v>1</v>
      </c>
      <c r="C917" s="412" t="s">
        <v>729</v>
      </c>
      <c r="D917" s="413"/>
      <c r="E917" s="413"/>
      <c r="F917" s="413"/>
      <c r="G917" s="413"/>
      <c r="H917" s="413"/>
      <c r="I917" s="414"/>
      <c r="J917" s="405">
        <v>2000012100001</v>
      </c>
      <c r="K917" s="406"/>
      <c r="L917" s="406"/>
      <c r="M917" s="406"/>
      <c r="N917" s="406"/>
      <c r="O917" s="406"/>
      <c r="P917" s="302" t="s">
        <v>708</v>
      </c>
      <c r="Q917" s="303"/>
      <c r="R917" s="303"/>
      <c r="S917" s="303"/>
      <c r="T917" s="303"/>
      <c r="U917" s="303"/>
      <c r="V917" s="303"/>
      <c r="W917" s="303"/>
      <c r="X917" s="303"/>
      <c r="Y917" s="307">
        <v>0.2</v>
      </c>
      <c r="Z917" s="308"/>
      <c r="AA917" s="308"/>
      <c r="AB917" s="309"/>
      <c r="AC917" s="311" t="s">
        <v>79</v>
      </c>
      <c r="AD917" s="312"/>
      <c r="AE917" s="312"/>
      <c r="AF917" s="312"/>
      <c r="AG917" s="312"/>
      <c r="AH917" s="407" t="s">
        <v>752</v>
      </c>
      <c r="AI917" s="408"/>
      <c r="AJ917" s="408"/>
      <c r="AK917" s="408"/>
      <c r="AL917" s="315" t="s">
        <v>752</v>
      </c>
      <c r="AM917" s="316"/>
      <c r="AN917" s="316"/>
      <c r="AO917" s="317"/>
      <c r="AP917" s="310" t="s">
        <v>752</v>
      </c>
      <c r="AQ917" s="310"/>
      <c r="AR917" s="310"/>
      <c r="AS917" s="310"/>
      <c r="AT917" s="310"/>
      <c r="AU917" s="310"/>
      <c r="AV917" s="310"/>
      <c r="AW917" s="310"/>
      <c r="AX917" s="310"/>
      <c r="AY917">
        <f>COUNTA($C$917)</f>
        <v>1</v>
      </c>
    </row>
    <row r="918" spans="1:51" ht="30" customHeight="1" x14ac:dyDescent="0.15">
      <c r="A918" s="390">
        <v>8</v>
      </c>
      <c r="B918" s="390">
        <v>1</v>
      </c>
      <c r="C918" s="412" t="s">
        <v>730</v>
      </c>
      <c r="D918" s="413"/>
      <c r="E918" s="413"/>
      <c r="F918" s="413"/>
      <c r="G918" s="413"/>
      <c r="H918" s="413"/>
      <c r="I918" s="414"/>
      <c r="J918" s="405">
        <v>2000012100001</v>
      </c>
      <c r="K918" s="406"/>
      <c r="L918" s="406"/>
      <c r="M918" s="406"/>
      <c r="N918" s="406"/>
      <c r="O918" s="406"/>
      <c r="P918" s="302" t="s">
        <v>733</v>
      </c>
      <c r="Q918" s="303"/>
      <c r="R918" s="303"/>
      <c r="S918" s="303"/>
      <c r="T918" s="303"/>
      <c r="U918" s="303"/>
      <c r="V918" s="303"/>
      <c r="W918" s="303"/>
      <c r="X918" s="303"/>
      <c r="Y918" s="307">
        <v>0.1</v>
      </c>
      <c r="Z918" s="308"/>
      <c r="AA918" s="308"/>
      <c r="AB918" s="309"/>
      <c r="AC918" s="311" t="s">
        <v>79</v>
      </c>
      <c r="AD918" s="312"/>
      <c r="AE918" s="312"/>
      <c r="AF918" s="312"/>
      <c r="AG918" s="312"/>
      <c r="AH918" s="407" t="s">
        <v>752</v>
      </c>
      <c r="AI918" s="408"/>
      <c r="AJ918" s="408"/>
      <c r="AK918" s="408"/>
      <c r="AL918" s="315" t="s">
        <v>752</v>
      </c>
      <c r="AM918" s="316"/>
      <c r="AN918" s="316"/>
      <c r="AO918" s="317"/>
      <c r="AP918" s="310" t="s">
        <v>752</v>
      </c>
      <c r="AQ918" s="310"/>
      <c r="AR918" s="310"/>
      <c r="AS918" s="310"/>
      <c r="AT918" s="310"/>
      <c r="AU918" s="310"/>
      <c r="AV918" s="310"/>
      <c r="AW918" s="310"/>
      <c r="AX918" s="310"/>
      <c r="AY918">
        <f>COUNTA($C$918)</f>
        <v>1</v>
      </c>
    </row>
    <row r="919" spans="1:51" ht="30" customHeight="1" x14ac:dyDescent="0.15">
      <c r="A919" s="390">
        <v>9</v>
      </c>
      <c r="B919" s="390">
        <v>1</v>
      </c>
      <c r="C919" s="412" t="s">
        <v>730</v>
      </c>
      <c r="D919" s="413"/>
      <c r="E919" s="413"/>
      <c r="F919" s="413"/>
      <c r="G919" s="413"/>
      <c r="H919" s="413"/>
      <c r="I919" s="414"/>
      <c r="J919" s="405">
        <v>2000012100001</v>
      </c>
      <c r="K919" s="406"/>
      <c r="L919" s="406"/>
      <c r="M919" s="406"/>
      <c r="N919" s="406"/>
      <c r="O919" s="406"/>
      <c r="P919" s="302" t="s">
        <v>708</v>
      </c>
      <c r="Q919" s="303"/>
      <c r="R919" s="303"/>
      <c r="S919" s="303"/>
      <c r="T919" s="303"/>
      <c r="U919" s="303"/>
      <c r="V919" s="303"/>
      <c r="W919" s="303"/>
      <c r="X919" s="303"/>
      <c r="Y919" s="307">
        <v>0.1</v>
      </c>
      <c r="Z919" s="308"/>
      <c r="AA919" s="308"/>
      <c r="AB919" s="309"/>
      <c r="AC919" s="311" t="s">
        <v>79</v>
      </c>
      <c r="AD919" s="312"/>
      <c r="AE919" s="312"/>
      <c r="AF919" s="312"/>
      <c r="AG919" s="312"/>
      <c r="AH919" s="407" t="s">
        <v>752</v>
      </c>
      <c r="AI919" s="408"/>
      <c r="AJ919" s="408"/>
      <c r="AK919" s="408"/>
      <c r="AL919" s="315" t="s">
        <v>752</v>
      </c>
      <c r="AM919" s="316"/>
      <c r="AN919" s="316"/>
      <c r="AO919" s="317"/>
      <c r="AP919" s="310" t="s">
        <v>752</v>
      </c>
      <c r="AQ919" s="310"/>
      <c r="AR919" s="310"/>
      <c r="AS919" s="310"/>
      <c r="AT919" s="310"/>
      <c r="AU919" s="310"/>
      <c r="AV919" s="310"/>
      <c r="AW919" s="310"/>
      <c r="AX919" s="310"/>
      <c r="AY919">
        <f>COUNTA($C$919)</f>
        <v>1</v>
      </c>
    </row>
    <row r="920" spans="1:51" ht="30" customHeight="1" x14ac:dyDescent="0.15">
      <c r="A920" s="390">
        <v>10</v>
      </c>
      <c r="B920" s="390">
        <v>1</v>
      </c>
      <c r="C920" s="412" t="s">
        <v>731</v>
      </c>
      <c r="D920" s="413"/>
      <c r="E920" s="413"/>
      <c r="F920" s="413"/>
      <c r="G920" s="413"/>
      <c r="H920" s="413"/>
      <c r="I920" s="414"/>
      <c r="J920" s="405">
        <v>2000012100001</v>
      </c>
      <c r="K920" s="406"/>
      <c r="L920" s="406"/>
      <c r="M920" s="406"/>
      <c r="N920" s="406"/>
      <c r="O920" s="406"/>
      <c r="P920" s="302" t="s">
        <v>708</v>
      </c>
      <c r="Q920" s="303"/>
      <c r="R920" s="303"/>
      <c r="S920" s="303"/>
      <c r="T920" s="303"/>
      <c r="U920" s="303"/>
      <c r="V920" s="303"/>
      <c r="W920" s="303"/>
      <c r="X920" s="303"/>
      <c r="Y920" s="307">
        <v>0.1</v>
      </c>
      <c r="Z920" s="308"/>
      <c r="AA920" s="308"/>
      <c r="AB920" s="309"/>
      <c r="AC920" s="311" t="s">
        <v>79</v>
      </c>
      <c r="AD920" s="312"/>
      <c r="AE920" s="312"/>
      <c r="AF920" s="312"/>
      <c r="AG920" s="312"/>
      <c r="AH920" s="407" t="s">
        <v>752</v>
      </c>
      <c r="AI920" s="408"/>
      <c r="AJ920" s="408"/>
      <c r="AK920" s="408"/>
      <c r="AL920" s="315" t="s">
        <v>752</v>
      </c>
      <c r="AM920" s="316"/>
      <c r="AN920" s="316"/>
      <c r="AO920" s="317"/>
      <c r="AP920" s="310" t="s">
        <v>752</v>
      </c>
      <c r="AQ920" s="310"/>
      <c r="AR920" s="310"/>
      <c r="AS920" s="310"/>
      <c r="AT920" s="310"/>
      <c r="AU920" s="310"/>
      <c r="AV920" s="310"/>
      <c r="AW920" s="310"/>
      <c r="AX920" s="310"/>
      <c r="AY920">
        <f>COUNTA($C$920)</f>
        <v>1</v>
      </c>
    </row>
    <row r="921" spans="1:51" ht="30" customHeight="1" x14ac:dyDescent="0.15">
      <c r="A921" s="390">
        <v>11</v>
      </c>
      <c r="B921" s="390">
        <v>1</v>
      </c>
      <c r="C921" s="412" t="s">
        <v>732</v>
      </c>
      <c r="D921" s="413"/>
      <c r="E921" s="413"/>
      <c r="F921" s="413"/>
      <c r="G921" s="413"/>
      <c r="H921" s="413"/>
      <c r="I921" s="414"/>
      <c r="J921" s="405">
        <v>2000012100001</v>
      </c>
      <c r="K921" s="406"/>
      <c r="L921" s="406"/>
      <c r="M921" s="406"/>
      <c r="N921" s="406"/>
      <c r="O921" s="406"/>
      <c r="P921" s="302" t="s">
        <v>744</v>
      </c>
      <c r="Q921" s="303"/>
      <c r="R921" s="303"/>
      <c r="S921" s="303"/>
      <c r="T921" s="303"/>
      <c r="U921" s="303"/>
      <c r="V921" s="303"/>
      <c r="W921" s="303"/>
      <c r="X921" s="303"/>
      <c r="Y921" s="307">
        <v>0.1</v>
      </c>
      <c r="Z921" s="308"/>
      <c r="AA921" s="308"/>
      <c r="AB921" s="309"/>
      <c r="AC921" s="311" t="s">
        <v>79</v>
      </c>
      <c r="AD921" s="312"/>
      <c r="AE921" s="312"/>
      <c r="AF921" s="312"/>
      <c r="AG921" s="312"/>
      <c r="AH921" s="407" t="s">
        <v>752</v>
      </c>
      <c r="AI921" s="408"/>
      <c r="AJ921" s="408"/>
      <c r="AK921" s="408"/>
      <c r="AL921" s="315" t="s">
        <v>752</v>
      </c>
      <c r="AM921" s="316"/>
      <c r="AN921" s="316"/>
      <c r="AO921" s="317"/>
      <c r="AP921" s="310" t="s">
        <v>752</v>
      </c>
      <c r="AQ921" s="310"/>
      <c r="AR921" s="310"/>
      <c r="AS921" s="310"/>
      <c r="AT921" s="310"/>
      <c r="AU921" s="310"/>
      <c r="AV921" s="310"/>
      <c r="AW921" s="310"/>
      <c r="AX921" s="310"/>
      <c r="AY921">
        <f>COUNTA($C$921)</f>
        <v>1</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3"/>
      <c r="Q933" s="303"/>
      <c r="R933" s="303"/>
      <c r="S933" s="303"/>
      <c r="T933" s="303"/>
      <c r="U933" s="303"/>
      <c r="V933" s="303"/>
      <c r="W933" s="303"/>
      <c r="X933" s="303"/>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3"/>
      <c r="Q934" s="303"/>
      <c r="R934" s="303"/>
      <c r="S934" s="303"/>
      <c r="T934" s="303"/>
      <c r="U934" s="303"/>
      <c r="V934" s="303"/>
      <c r="W934" s="303"/>
      <c r="X934" s="303"/>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3"/>
      <c r="Q935" s="303"/>
      <c r="R935" s="303"/>
      <c r="S935" s="303"/>
      <c r="T935" s="303"/>
      <c r="U935" s="303"/>
      <c r="V935" s="303"/>
      <c r="W935" s="303"/>
      <c r="X935" s="303"/>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3"/>
      <c r="Q938" s="303"/>
      <c r="R938" s="303"/>
      <c r="S938" s="303"/>
      <c r="T938" s="303"/>
      <c r="U938" s="303"/>
      <c r="V938" s="303"/>
      <c r="W938" s="303"/>
      <c r="X938" s="303"/>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3"/>
      <c r="Q939" s="303"/>
      <c r="R939" s="303"/>
      <c r="S939" s="303"/>
      <c r="T939" s="303"/>
      <c r="U939" s="303"/>
      <c r="V939" s="303"/>
      <c r="W939" s="303"/>
      <c r="X939" s="303"/>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41" t="s">
        <v>704</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6"/>
      <c r="B943" s="336"/>
      <c r="C943" s="336" t="s">
        <v>26</v>
      </c>
      <c r="D943" s="336"/>
      <c r="E943" s="336"/>
      <c r="F943" s="336"/>
      <c r="G943" s="336"/>
      <c r="H943" s="336"/>
      <c r="I943" s="336"/>
      <c r="J943" s="262" t="s">
        <v>219</v>
      </c>
      <c r="K943" s="94"/>
      <c r="L943" s="94"/>
      <c r="M943" s="94"/>
      <c r="N943" s="94"/>
      <c r="O943" s="94"/>
      <c r="P943" s="324" t="s">
        <v>194</v>
      </c>
      <c r="Q943" s="324"/>
      <c r="R943" s="324"/>
      <c r="S943" s="324"/>
      <c r="T943" s="324"/>
      <c r="U943" s="324"/>
      <c r="V943" s="324"/>
      <c r="W943" s="324"/>
      <c r="X943" s="324"/>
      <c r="Y943" s="334" t="s">
        <v>217</v>
      </c>
      <c r="Z943" s="335"/>
      <c r="AA943" s="335"/>
      <c r="AB943" s="335"/>
      <c r="AC943" s="262" t="s">
        <v>254</v>
      </c>
      <c r="AD943" s="262"/>
      <c r="AE943" s="262"/>
      <c r="AF943" s="262"/>
      <c r="AG943" s="262"/>
      <c r="AH943" s="334" t="s">
        <v>280</v>
      </c>
      <c r="AI943" s="336"/>
      <c r="AJ943" s="336"/>
      <c r="AK943" s="336"/>
      <c r="AL943" s="336" t="s">
        <v>21</v>
      </c>
      <c r="AM943" s="336"/>
      <c r="AN943" s="336"/>
      <c r="AO943" s="410"/>
      <c r="AP943" s="411" t="s">
        <v>220</v>
      </c>
      <c r="AQ943" s="411"/>
      <c r="AR943" s="411"/>
      <c r="AS943" s="411"/>
      <c r="AT943" s="411"/>
      <c r="AU943" s="411"/>
      <c r="AV943" s="411"/>
      <c r="AW943" s="411"/>
      <c r="AX943" s="411"/>
      <c r="AY943">
        <f t="shared" ref="AY943:AY944" si="120">$AY$941</f>
        <v>1</v>
      </c>
    </row>
    <row r="944" spans="1:51" ht="30" customHeight="1" x14ac:dyDescent="0.15">
      <c r="A944" s="390">
        <v>1</v>
      </c>
      <c r="B944" s="390">
        <v>1</v>
      </c>
      <c r="C944" s="409" t="s">
        <v>745</v>
      </c>
      <c r="D944" s="404"/>
      <c r="E944" s="404"/>
      <c r="F944" s="404"/>
      <c r="G944" s="404"/>
      <c r="H944" s="404"/>
      <c r="I944" s="404"/>
      <c r="J944" s="405">
        <v>5240001009243</v>
      </c>
      <c r="K944" s="406"/>
      <c r="L944" s="406"/>
      <c r="M944" s="406"/>
      <c r="N944" s="406"/>
      <c r="O944" s="406"/>
      <c r="P944" s="302" t="s">
        <v>746</v>
      </c>
      <c r="Q944" s="303"/>
      <c r="R944" s="303"/>
      <c r="S944" s="303"/>
      <c r="T944" s="303"/>
      <c r="U944" s="303"/>
      <c r="V944" s="303"/>
      <c r="W944" s="303"/>
      <c r="X944" s="303"/>
      <c r="Y944" s="307">
        <v>0.2</v>
      </c>
      <c r="Z944" s="308"/>
      <c r="AA944" s="308"/>
      <c r="AB944" s="309"/>
      <c r="AC944" s="311" t="s">
        <v>290</v>
      </c>
      <c r="AD944" s="312"/>
      <c r="AE944" s="312"/>
      <c r="AF944" s="312"/>
      <c r="AG944" s="312"/>
      <c r="AH944" s="407" t="s">
        <v>752</v>
      </c>
      <c r="AI944" s="408"/>
      <c r="AJ944" s="408"/>
      <c r="AK944" s="408"/>
      <c r="AL944" s="315" t="s">
        <v>752</v>
      </c>
      <c r="AM944" s="316"/>
      <c r="AN944" s="316"/>
      <c r="AO944" s="317"/>
      <c r="AP944" s="310" t="s">
        <v>752</v>
      </c>
      <c r="AQ944" s="310"/>
      <c r="AR944" s="310"/>
      <c r="AS944" s="310"/>
      <c r="AT944" s="310"/>
      <c r="AU944" s="310"/>
      <c r="AV944" s="310"/>
      <c r="AW944" s="310"/>
      <c r="AX944" s="310"/>
      <c r="AY944">
        <f t="shared" si="120"/>
        <v>1</v>
      </c>
    </row>
    <row r="945" spans="1:51" ht="30" customHeight="1" x14ac:dyDescent="0.15">
      <c r="A945" s="390">
        <v>2</v>
      </c>
      <c r="B945" s="390">
        <v>1</v>
      </c>
      <c r="C945" s="409" t="s">
        <v>734</v>
      </c>
      <c r="D945" s="404"/>
      <c r="E945" s="404"/>
      <c r="F945" s="404"/>
      <c r="G945" s="404"/>
      <c r="H945" s="404"/>
      <c r="I945" s="404"/>
      <c r="J945" s="405">
        <v>8430001026051</v>
      </c>
      <c r="K945" s="406"/>
      <c r="L945" s="406"/>
      <c r="M945" s="406"/>
      <c r="N945" s="406"/>
      <c r="O945" s="406"/>
      <c r="P945" s="302" t="s">
        <v>743</v>
      </c>
      <c r="Q945" s="303"/>
      <c r="R945" s="303"/>
      <c r="S945" s="303"/>
      <c r="T945" s="303"/>
      <c r="U945" s="303"/>
      <c r="V945" s="303"/>
      <c r="W945" s="303"/>
      <c r="X945" s="303"/>
      <c r="Y945" s="307">
        <v>0.2</v>
      </c>
      <c r="Z945" s="308"/>
      <c r="AA945" s="308"/>
      <c r="AB945" s="309"/>
      <c r="AC945" s="311" t="s">
        <v>290</v>
      </c>
      <c r="AD945" s="312"/>
      <c r="AE945" s="312"/>
      <c r="AF945" s="312"/>
      <c r="AG945" s="312"/>
      <c r="AH945" s="407" t="s">
        <v>752</v>
      </c>
      <c r="AI945" s="408"/>
      <c r="AJ945" s="408"/>
      <c r="AK945" s="408"/>
      <c r="AL945" s="315" t="s">
        <v>752</v>
      </c>
      <c r="AM945" s="316"/>
      <c r="AN945" s="316"/>
      <c r="AO945" s="317"/>
      <c r="AP945" s="310" t="s">
        <v>752</v>
      </c>
      <c r="AQ945" s="310"/>
      <c r="AR945" s="310"/>
      <c r="AS945" s="310"/>
      <c r="AT945" s="310"/>
      <c r="AU945" s="310"/>
      <c r="AV945" s="310"/>
      <c r="AW945" s="310"/>
      <c r="AX945" s="310"/>
      <c r="AY945">
        <f>COUNTA($C$945)</f>
        <v>1</v>
      </c>
    </row>
    <row r="946" spans="1:51" ht="30" customHeight="1" x14ac:dyDescent="0.15">
      <c r="A946" s="390">
        <v>3</v>
      </c>
      <c r="B946" s="390">
        <v>1</v>
      </c>
      <c r="C946" s="409" t="s">
        <v>735</v>
      </c>
      <c r="D946" s="404"/>
      <c r="E946" s="404"/>
      <c r="F946" s="404"/>
      <c r="G946" s="404"/>
      <c r="H946" s="404"/>
      <c r="I946" s="404"/>
      <c r="J946" s="405">
        <v>2120001132225</v>
      </c>
      <c r="K946" s="406"/>
      <c r="L946" s="406"/>
      <c r="M946" s="406"/>
      <c r="N946" s="406"/>
      <c r="O946" s="406"/>
      <c r="P946" s="302" t="s">
        <v>743</v>
      </c>
      <c r="Q946" s="303"/>
      <c r="R946" s="303"/>
      <c r="S946" s="303"/>
      <c r="T946" s="303"/>
      <c r="U946" s="303"/>
      <c r="V946" s="303"/>
      <c r="W946" s="303"/>
      <c r="X946" s="303"/>
      <c r="Y946" s="307">
        <v>0.2</v>
      </c>
      <c r="Z946" s="308"/>
      <c r="AA946" s="308"/>
      <c r="AB946" s="309"/>
      <c r="AC946" s="311" t="s">
        <v>290</v>
      </c>
      <c r="AD946" s="312"/>
      <c r="AE946" s="312"/>
      <c r="AF946" s="312"/>
      <c r="AG946" s="312"/>
      <c r="AH946" s="313" t="s">
        <v>752</v>
      </c>
      <c r="AI946" s="314"/>
      <c r="AJ946" s="314"/>
      <c r="AK946" s="314"/>
      <c r="AL946" s="315" t="s">
        <v>752</v>
      </c>
      <c r="AM946" s="316"/>
      <c r="AN946" s="316"/>
      <c r="AO946" s="317"/>
      <c r="AP946" s="310" t="s">
        <v>752</v>
      </c>
      <c r="AQ946" s="310"/>
      <c r="AR946" s="310"/>
      <c r="AS946" s="310"/>
      <c r="AT946" s="310"/>
      <c r="AU946" s="310"/>
      <c r="AV946" s="310"/>
      <c r="AW946" s="310"/>
      <c r="AX946" s="310"/>
      <c r="AY946">
        <f>COUNTA($C$946)</f>
        <v>1</v>
      </c>
    </row>
    <row r="947" spans="1:51" ht="30" customHeight="1" x14ac:dyDescent="0.15">
      <c r="A947" s="390">
        <v>4</v>
      </c>
      <c r="B947" s="390">
        <v>1</v>
      </c>
      <c r="C947" s="409" t="s">
        <v>736</v>
      </c>
      <c r="D947" s="404"/>
      <c r="E947" s="404"/>
      <c r="F947" s="404"/>
      <c r="G947" s="404"/>
      <c r="H947" s="404"/>
      <c r="I947" s="404"/>
      <c r="J947" s="405">
        <v>9120001074460</v>
      </c>
      <c r="K947" s="406"/>
      <c r="L947" s="406"/>
      <c r="M947" s="406"/>
      <c r="N947" s="406"/>
      <c r="O947" s="406"/>
      <c r="P947" s="302" t="s">
        <v>743</v>
      </c>
      <c r="Q947" s="303"/>
      <c r="R947" s="303"/>
      <c r="S947" s="303"/>
      <c r="T947" s="303"/>
      <c r="U947" s="303"/>
      <c r="V947" s="303"/>
      <c r="W947" s="303"/>
      <c r="X947" s="303"/>
      <c r="Y947" s="307">
        <v>0.2</v>
      </c>
      <c r="Z947" s="308"/>
      <c r="AA947" s="308"/>
      <c r="AB947" s="309"/>
      <c r="AC947" s="311" t="s">
        <v>290</v>
      </c>
      <c r="AD947" s="312"/>
      <c r="AE947" s="312"/>
      <c r="AF947" s="312"/>
      <c r="AG947" s="312"/>
      <c r="AH947" s="313" t="s">
        <v>753</v>
      </c>
      <c r="AI947" s="314"/>
      <c r="AJ947" s="314"/>
      <c r="AK947" s="314"/>
      <c r="AL947" s="315" t="s">
        <v>753</v>
      </c>
      <c r="AM947" s="316"/>
      <c r="AN947" s="316"/>
      <c r="AO947" s="317"/>
      <c r="AP947" s="310"/>
      <c r="AQ947" s="310"/>
      <c r="AR947" s="310"/>
      <c r="AS947" s="310"/>
      <c r="AT947" s="310"/>
      <c r="AU947" s="310"/>
      <c r="AV947" s="310"/>
      <c r="AW947" s="310"/>
      <c r="AX947" s="310"/>
      <c r="AY947">
        <f>COUNTA($C$947)</f>
        <v>1</v>
      </c>
    </row>
    <row r="948" spans="1:51" ht="30" customHeight="1" x14ac:dyDescent="0.15">
      <c r="A948" s="390">
        <v>5</v>
      </c>
      <c r="B948" s="390">
        <v>1</v>
      </c>
      <c r="C948" s="409" t="s">
        <v>737</v>
      </c>
      <c r="D948" s="404"/>
      <c r="E948" s="404"/>
      <c r="F948" s="404"/>
      <c r="G948" s="404"/>
      <c r="H948" s="404"/>
      <c r="I948" s="404"/>
      <c r="J948" s="405">
        <v>1470001003301</v>
      </c>
      <c r="K948" s="406"/>
      <c r="L948" s="406"/>
      <c r="M948" s="406"/>
      <c r="N948" s="406"/>
      <c r="O948" s="406"/>
      <c r="P948" s="302" t="s">
        <v>743</v>
      </c>
      <c r="Q948" s="303"/>
      <c r="R948" s="303"/>
      <c r="S948" s="303"/>
      <c r="T948" s="303"/>
      <c r="U948" s="303"/>
      <c r="V948" s="303"/>
      <c r="W948" s="303"/>
      <c r="X948" s="303"/>
      <c r="Y948" s="307">
        <v>0.2</v>
      </c>
      <c r="Z948" s="308"/>
      <c r="AA948" s="308"/>
      <c r="AB948" s="309"/>
      <c r="AC948" s="311" t="s">
        <v>290</v>
      </c>
      <c r="AD948" s="312"/>
      <c r="AE948" s="312"/>
      <c r="AF948" s="312"/>
      <c r="AG948" s="312"/>
      <c r="AH948" s="313" t="s">
        <v>753</v>
      </c>
      <c r="AI948" s="314"/>
      <c r="AJ948" s="314"/>
      <c r="AK948" s="314"/>
      <c r="AL948" s="315" t="s">
        <v>753</v>
      </c>
      <c r="AM948" s="316"/>
      <c r="AN948" s="316"/>
      <c r="AO948" s="317"/>
      <c r="AP948" s="310" t="s">
        <v>753</v>
      </c>
      <c r="AQ948" s="310"/>
      <c r="AR948" s="310"/>
      <c r="AS948" s="310"/>
      <c r="AT948" s="310"/>
      <c r="AU948" s="310"/>
      <c r="AV948" s="310"/>
      <c r="AW948" s="310"/>
      <c r="AX948" s="310"/>
      <c r="AY948">
        <f>COUNTA($C$948)</f>
        <v>1</v>
      </c>
    </row>
    <row r="949" spans="1:51" ht="30" customHeight="1" x14ac:dyDescent="0.15">
      <c r="A949" s="390">
        <v>6</v>
      </c>
      <c r="B949" s="390">
        <v>1</v>
      </c>
      <c r="C949" s="409" t="s">
        <v>738</v>
      </c>
      <c r="D949" s="404"/>
      <c r="E949" s="404"/>
      <c r="F949" s="404"/>
      <c r="G949" s="404"/>
      <c r="H949" s="404"/>
      <c r="I949" s="404"/>
      <c r="J949" s="405">
        <v>6180001066372</v>
      </c>
      <c r="K949" s="406"/>
      <c r="L949" s="406"/>
      <c r="M949" s="406"/>
      <c r="N949" s="406"/>
      <c r="O949" s="406"/>
      <c r="P949" s="302" t="s">
        <v>744</v>
      </c>
      <c r="Q949" s="303"/>
      <c r="R949" s="303"/>
      <c r="S949" s="303"/>
      <c r="T949" s="303"/>
      <c r="U949" s="303"/>
      <c r="V949" s="303"/>
      <c r="W949" s="303"/>
      <c r="X949" s="303"/>
      <c r="Y949" s="307">
        <v>0.2</v>
      </c>
      <c r="Z949" s="308"/>
      <c r="AA949" s="308"/>
      <c r="AB949" s="309"/>
      <c r="AC949" s="311" t="s">
        <v>290</v>
      </c>
      <c r="AD949" s="312"/>
      <c r="AE949" s="312"/>
      <c r="AF949" s="312"/>
      <c r="AG949" s="312"/>
      <c r="AH949" s="313" t="s">
        <v>753</v>
      </c>
      <c r="AI949" s="314"/>
      <c r="AJ949" s="314"/>
      <c r="AK949" s="314"/>
      <c r="AL949" s="315" t="s">
        <v>753</v>
      </c>
      <c r="AM949" s="316"/>
      <c r="AN949" s="316"/>
      <c r="AO949" s="317"/>
      <c r="AP949" s="310" t="s">
        <v>753</v>
      </c>
      <c r="AQ949" s="310"/>
      <c r="AR949" s="310"/>
      <c r="AS949" s="310"/>
      <c r="AT949" s="310"/>
      <c r="AU949" s="310"/>
      <c r="AV949" s="310"/>
      <c r="AW949" s="310"/>
      <c r="AX949" s="310"/>
      <c r="AY949">
        <f>COUNTA($C$949)</f>
        <v>1</v>
      </c>
    </row>
    <row r="950" spans="1:51" ht="30" customHeight="1" x14ac:dyDescent="0.15">
      <c r="A950" s="390">
        <v>7</v>
      </c>
      <c r="B950" s="390">
        <v>1</v>
      </c>
      <c r="C950" s="409" t="s">
        <v>739</v>
      </c>
      <c r="D950" s="404"/>
      <c r="E950" s="404"/>
      <c r="F950" s="404"/>
      <c r="G950" s="404"/>
      <c r="H950" s="404"/>
      <c r="I950" s="404"/>
      <c r="J950" s="405">
        <v>2360001009713</v>
      </c>
      <c r="K950" s="406"/>
      <c r="L950" s="406"/>
      <c r="M950" s="406"/>
      <c r="N950" s="406"/>
      <c r="O950" s="406"/>
      <c r="P950" s="302" t="s">
        <v>743</v>
      </c>
      <c r="Q950" s="303"/>
      <c r="R950" s="303"/>
      <c r="S950" s="303"/>
      <c r="T950" s="303"/>
      <c r="U950" s="303"/>
      <c r="V950" s="303"/>
      <c r="W950" s="303"/>
      <c r="X950" s="303"/>
      <c r="Y950" s="307">
        <v>0.1</v>
      </c>
      <c r="Z950" s="308"/>
      <c r="AA950" s="308"/>
      <c r="AB950" s="309"/>
      <c r="AC950" s="311" t="s">
        <v>290</v>
      </c>
      <c r="AD950" s="312"/>
      <c r="AE950" s="312"/>
      <c r="AF950" s="312"/>
      <c r="AG950" s="312"/>
      <c r="AH950" s="313" t="s">
        <v>753</v>
      </c>
      <c r="AI950" s="314"/>
      <c r="AJ950" s="314"/>
      <c r="AK950" s="314"/>
      <c r="AL950" s="315" t="s">
        <v>753</v>
      </c>
      <c r="AM950" s="316"/>
      <c r="AN950" s="316"/>
      <c r="AO950" s="317"/>
      <c r="AP950" s="310" t="s">
        <v>753</v>
      </c>
      <c r="AQ950" s="310"/>
      <c r="AR950" s="310"/>
      <c r="AS950" s="310"/>
      <c r="AT950" s="310"/>
      <c r="AU950" s="310"/>
      <c r="AV950" s="310"/>
      <c r="AW950" s="310"/>
      <c r="AX950" s="310"/>
      <c r="AY950">
        <f>COUNTA($C$950)</f>
        <v>1</v>
      </c>
    </row>
    <row r="951" spans="1:51" ht="30" customHeight="1" x14ac:dyDescent="0.15">
      <c r="A951" s="390">
        <v>8</v>
      </c>
      <c r="B951" s="390">
        <v>1</v>
      </c>
      <c r="C951" s="409" t="s">
        <v>740</v>
      </c>
      <c r="D951" s="404"/>
      <c r="E951" s="404"/>
      <c r="F951" s="404"/>
      <c r="G951" s="404"/>
      <c r="H951" s="404"/>
      <c r="I951" s="404"/>
      <c r="J951" s="405">
        <v>1290001016420</v>
      </c>
      <c r="K951" s="406"/>
      <c r="L951" s="406"/>
      <c r="M951" s="406"/>
      <c r="N951" s="406"/>
      <c r="O951" s="406"/>
      <c r="P951" s="302" t="s">
        <v>743</v>
      </c>
      <c r="Q951" s="303"/>
      <c r="R951" s="303"/>
      <c r="S951" s="303"/>
      <c r="T951" s="303"/>
      <c r="U951" s="303"/>
      <c r="V951" s="303"/>
      <c r="W951" s="303"/>
      <c r="X951" s="303"/>
      <c r="Y951" s="307">
        <v>0.1</v>
      </c>
      <c r="Z951" s="308"/>
      <c r="AA951" s="308"/>
      <c r="AB951" s="309"/>
      <c r="AC951" s="311" t="s">
        <v>290</v>
      </c>
      <c r="AD951" s="312"/>
      <c r="AE951" s="312"/>
      <c r="AF951" s="312"/>
      <c r="AG951" s="312"/>
      <c r="AH951" s="313" t="s">
        <v>753</v>
      </c>
      <c r="AI951" s="314"/>
      <c r="AJ951" s="314"/>
      <c r="AK951" s="314"/>
      <c r="AL951" s="315" t="s">
        <v>753</v>
      </c>
      <c r="AM951" s="316"/>
      <c r="AN951" s="316"/>
      <c r="AO951" s="317"/>
      <c r="AP951" s="310" t="s">
        <v>753</v>
      </c>
      <c r="AQ951" s="310"/>
      <c r="AR951" s="310"/>
      <c r="AS951" s="310"/>
      <c r="AT951" s="310"/>
      <c r="AU951" s="310"/>
      <c r="AV951" s="310"/>
      <c r="AW951" s="310"/>
      <c r="AX951" s="310"/>
      <c r="AY951">
        <f>COUNTA($C$951)</f>
        <v>1</v>
      </c>
    </row>
    <row r="952" spans="1:51" ht="30" customHeight="1" x14ac:dyDescent="0.15">
      <c r="A952" s="390">
        <v>9</v>
      </c>
      <c r="B952" s="390">
        <v>1</v>
      </c>
      <c r="C952" s="409" t="s">
        <v>741</v>
      </c>
      <c r="D952" s="404"/>
      <c r="E952" s="404"/>
      <c r="F952" s="404"/>
      <c r="G952" s="404"/>
      <c r="H952" s="404"/>
      <c r="I952" s="404"/>
      <c r="J952" s="405">
        <v>8370002008658</v>
      </c>
      <c r="K952" s="406"/>
      <c r="L952" s="406"/>
      <c r="M952" s="406"/>
      <c r="N952" s="406"/>
      <c r="O952" s="406"/>
      <c r="P952" s="302" t="s">
        <v>744</v>
      </c>
      <c r="Q952" s="303"/>
      <c r="R952" s="303"/>
      <c r="S952" s="303"/>
      <c r="T952" s="303"/>
      <c r="U952" s="303"/>
      <c r="V952" s="303"/>
      <c r="W952" s="303"/>
      <c r="X952" s="303"/>
      <c r="Y952" s="307">
        <v>0.1</v>
      </c>
      <c r="Z952" s="308"/>
      <c r="AA952" s="308"/>
      <c r="AB952" s="309"/>
      <c r="AC952" s="311" t="s">
        <v>290</v>
      </c>
      <c r="AD952" s="312"/>
      <c r="AE952" s="312"/>
      <c r="AF952" s="312"/>
      <c r="AG952" s="312"/>
      <c r="AH952" s="313" t="s">
        <v>753</v>
      </c>
      <c r="AI952" s="314"/>
      <c r="AJ952" s="314"/>
      <c r="AK952" s="314"/>
      <c r="AL952" s="315" t="s">
        <v>753</v>
      </c>
      <c r="AM952" s="316"/>
      <c r="AN952" s="316"/>
      <c r="AO952" s="317"/>
      <c r="AP952" s="310" t="s">
        <v>753</v>
      </c>
      <c r="AQ952" s="310"/>
      <c r="AR952" s="310"/>
      <c r="AS952" s="310"/>
      <c r="AT952" s="310"/>
      <c r="AU952" s="310"/>
      <c r="AV952" s="310"/>
      <c r="AW952" s="310"/>
      <c r="AX952" s="310"/>
      <c r="AY952">
        <f>COUNTA($C$952)</f>
        <v>1</v>
      </c>
    </row>
    <row r="953" spans="1:51" ht="30" customHeight="1" x14ac:dyDescent="0.15">
      <c r="A953" s="390">
        <v>10</v>
      </c>
      <c r="B953" s="390">
        <v>1</v>
      </c>
      <c r="C953" s="409" t="s">
        <v>742</v>
      </c>
      <c r="D953" s="404"/>
      <c r="E953" s="404"/>
      <c r="F953" s="404"/>
      <c r="G953" s="404"/>
      <c r="H953" s="404"/>
      <c r="I953" s="404"/>
      <c r="J953" s="405">
        <v>2120001037218</v>
      </c>
      <c r="K953" s="406"/>
      <c r="L953" s="406"/>
      <c r="M953" s="406"/>
      <c r="N953" s="406"/>
      <c r="O953" s="406"/>
      <c r="P953" s="302" t="s">
        <v>743</v>
      </c>
      <c r="Q953" s="303"/>
      <c r="R953" s="303"/>
      <c r="S953" s="303"/>
      <c r="T953" s="303"/>
      <c r="U953" s="303"/>
      <c r="V953" s="303"/>
      <c r="W953" s="303"/>
      <c r="X953" s="303"/>
      <c r="Y953" s="307">
        <v>0.1</v>
      </c>
      <c r="Z953" s="308"/>
      <c r="AA953" s="308"/>
      <c r="AB953" s="309"/>
      <c r="AC953" s="311" t="s">
        <v>290</v>
      </c>
      <c r="AD953" s="312"/>
      <c r="AE953" s="312"/>
      <c r="AF953" s="312"/>
      <c r="AG953" s="312"/>
      <c r="AH953" s="313" t="s">
        <v>753</v>
      </c>
      <c r="AI953" s="314"/>
      <c r="AJ953" s="314"/>
      <c r="AK953" s="314"/>
      <c r="AL953" s="315" t="s">
        <v>753</v>
      </c>
      <c r="AM953" s="316"/>
      <c r="AN953" s="316"/>
      <c r="AO953" s="317"/>
      <c r="AP953" s="310" t="s">
        <v>753</v>
      </c>
      <c r="AQ953" s="310"/>
      <c r="AR953" s="310"/>
      <c r="AS953" s="310"/>
      <c r="AT953" s="310"/>
      <c r="AU953" s="310"/>
      <c r="AV953" s="310"/>
      <c r="AW953" s="310"/>
      <c r="AX953" s="310"/>
      <c r="AY953">
        <f>COUNTA($C$953)</f>
        <v>1</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3"/>
      <c r="Q966" s="303"/>
      <c r="R966" s="303"/>
      <c r="S966" s="303"/>
      <c r="T966" s="303"/>
      <c r="U966" s="303"/>
      <c r="V966" s="303"/>
      <c r="W966" s="303"/>
      <c r="X966" s="303"/>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3"/>
      <c r="Q967" s="303"/>
      <c r="R967" s="303"/>
      <c r="S967" s="303"/>
      <c r="T967" s="303"/>
      <c r="U967" s="303"/>
      <c r="V967" s="303"/>
      <c r="W967" s="303"/>
      <c r="X967" s="303"/>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3"/>
      <c r="Q968" s="303"/>
      <c r="R968" s="303"/>
      <c r="S968" s="303"/>
      <c r="T968" s="303"/>
      <c r="U968" s="303"/>
      <c r="V968" s="303"/>
      <c r="W968" s="303"/>
      <c r="X968" s="303"/>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3"/>
      <c r="Q971" s="303"/>
      <c r="R971" s="303"/>
      <c r="S971" s="303"/>
      <c r="T971" s="303"/>
      <c r="U971" s="303"/>
      <c r="V971" s="303"/>
      <c r="W971" s="303"/>
      <c r="X971" s="303"/>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3"/>
      <c r="Q972" s="303"/>
      <c r="R972" s="303"/>
      <c r="S972" s="303"/>
      <c r="T972" s="303"/>
      <c r="U972" s="303"/>
      <c r="V972" s="303"/>
      <c r="W972" s="303"/>
      <c r="X972" s="303"/>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178</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6"/>
      <c r="B976" s="336"/>
      <c r="C976" s="336" t="s">
        <v>26</v>
      </c>
      <c r="D976" s="336"/>
      <c r="E976" s="336"/>
      <c r="F976" s="336"/>
      <c r="G976" s="336"/>
      <c r="H976" s="336"/>
      <c r="I976" s="336"/>
      <c r="J976" s="262" t="s">
        <v>219</v>
      </c>
      <c r="K976" s="94"/>
      <c r="L976" s="94"/>
      <c r="M976" s="94"/>
      <c r="N976" s="94"/>
      <c r="O976" s="94"/>
      <c r="P976" s="324" t="s">
        <v>194</v>
      </c>
      <c r="Q976" s="324"/>
      <c r="R976" s="324"/>
      <c r="S976" s="324"/>
      <c r="T976" s="324"/>
      <c r="U976" s="324"/>
      <c r="V976" s="324"/>
      <c r="W976" s="324"/>
      <c r="X976" s="324"/>
      <c r="Y976" s="334" t="s">
        <v>217</v>
      </c>
      <c r="Z976" s="335"/>
      <c r="AA976" s="335"/>
      <c r="AB976" s="335"/>
      <c r="AC976" s="262" t="s">
        <v>254</v>
      </c>
      <c r="AD976" s="262"/>
      <c r="AE976" s="262"/>
      <c r="AF976" s="262"/>
      <c r="AG976" s="262"/>
      <c r="AH976" s="334" t="s">
        <v>280</v>
      </c>
      <c r="AI976" s="336"/>
      <c r="AJ976" s="336"/>
      <c r="AK976" s="336"/>
      <c r="AL976" s="336" t="s">
        <v>21</v>
      </c>
      <c r="AM976" s="336"/>
      <c r="AN976" s="336"/>
      <c r="AO976" s="410"/>
      <c r="AP976" s="411" t="s">
        <v>220</v>
      </c>
      <c r="AQ976" s="411"/>
      <c r="AR976" s="411"/>
      <c r="AS976" s="411"/>
      <c r="AT976" s="411"/>
      <c r="AU976" s="411"/>
      <c r="AV976" s="411"/>
      <c r="AW976" s="411"/>
      <c r="AX976" s="411"/>
      <c r="AY976">
        <f t="shared" ref="AY976:AY977" si="121">$AY$974</f>
        <v>0</v>
      </c>
    </row>
    <row r="977" spans="1:51" ht="30" hidden="1" customHeight="1" x14ac:dyDescent="0.15">
      <c r="A977" s="390">
        <v>1</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7"/>
      <c r="Z977" s="308"/>
      <c r="AA977" s="308"/>
      <c r="AB977" s="309"/>
      <c r="AC977" s="311"/>
      <c r="AD977" s="312"/>
      <c r="AE977" s="312"/>
      <c r="AF977" s="312"/>
      <c r="AG977" s="312"/>
      <c r="AH977" s="407"/>
      <c r="AI977" s="408"/>
      <c r="AJ977" s="408"/>
      <c r="AK977" s="408"/>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7"/>
      <c r="Z978" s="308"/>
      <c r="AA978" s="308"/>
      <c r="AB978" s="309"/>
      <c r="AC978" s="311"/>
      <c r="AD978" s="312"/>
      <c r="AE978" s="312"/>
      <c r="AF978" s="312"/>
      <c r="AG978" s="312"/>
      <c r="AH978" s="407"/>
      <c r="AI978" s="408"/>
      <c r="AJ978" s="408"/>
      <c r="AK978" s="408"/>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302"/>
      <c r="Q979" s="303"/>
      <c r="R979" s="303"/>
      <c r="S979" s="303"/>
      <c r="T979" s="303"/>
      <c r="U979" s="303"/>
      <c r="V979" s="303"/>
      <c r="W979" s="303"/>
      <c r="X979" s="303"/>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302"/>
      <c r="Q980" s="303"/>
      <c r="R980" s="303"/>
      <c r="S980" s="303"/>
      <c r="T980" s="303"/>
      <c r="U980" s="303"/>
      <c r="V980" s="303"/>
      <c r="W980" s="303"/>
      <c r="X980" s="303"/>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3"/>
      <c r="Q999" s="303"/>
      <c r="R999" s="303"/>
      <c r="S999" s="303"/>
      <c r="T999" s="303"/>
      <c r="U999" s="303"/>
      <c r="V999" s="303"/>
      <c r="W999" s="303"/>
      <c r="X999" s="303"/>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3"/>
      <c r="Q1000" s="303"/>
      <c r="R1000" s="303"/>
      <c r="S1000" s="303"/>
      <c r="T1000" s="303"/>
      <c r="U1000" s="303"/>
      <c r="V1000" s="303"/>
      <c r="W1000" s="303"/>
      <c r="X1000" s="303"/>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3"/>
      <c r="Q1001" s="303"/>
      <c r="R1001" s="303"/>
      <c r="S1001" s="303"/>
      <c r="T1001" s="303"/>
      <c r="U1001" s="303"/>
      <c r="V1001" s="303"/>
      <c r="W1001" s="303"/>
      <c r="X1001" s="303"/>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3"/>
      <c r="Q1004" s="303"/>
      <c r="R1004" s="303"/>
      <c r="S1004" s="303"/>
      <c r="T1004" s="303"/>
      <c r="U1004" s="303"/>
      <c r="V1004" s="303"/>
      <c r="W1004" s="303"/>
      <c r="X1004" s="303"/>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3"/>
      <c r="Q1005" s="303"/>
      <c r="R1005" s="303"/>
      <c r="S1005" s="303"/>
      <c r="T1005" s="303"/>
      <c r="U1005" s="303"/>
      <c r="V1005" s="303"/>
      <c r="W1005" s="303"/>
      <c r="X1005" s="303"/>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179</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6"/>
      <c r="B1009" s="336"/>
      <c r="C1009" s="336" t="s">
        <v>26</v>
      </c>
      <c r="D1009" s="336"/>
      <c r="E1009" s="336"/>
      <c r="F1009" s="336"/>
      <c r="G1009" s="336"/>
      <c r="H1009" s="336"/>
      <c r="I1009" s="336"/>
      <c r="J1009" s="262" t="s">
        <v>219</v>
      </c>
      <c r="K1009" s="94"/>
      <c r="L1009" s="94"/>
      <c r="M1009" s="94"/>
      <c r="N1009" s="94"/>
      <c r="O1009" s="94"/>
      <c r="P1009" s="324" t="s">
        <v>194</v>
      </c>
      <c r="Q1009" s="324"/>
      <c r="R1009" s="324"/>
      <c r="S1009" s="324"/>
      <c r="T1009" s="324"/>
      <c r="U1009" s="324"/>
      <c r="V1009" s="324"/>
      <c r="W1009" s="324"/>
      <c r="X1009" s="324"/>
      <c r="Y1009" s="334" t="s">
        <v>217</v>
      </c>
      <c r="Z1009" s="335"/>
      <c r="AA1009" s="335"/>
      <c r="AB1009" s="335"/>
      <c r="AC1009" s="262" t="s">
        <v>254</v>
      </c>
      <c r="AD1009" s="262"/>
      <c r="AE1009" s="262"/>
      <c r="AF1009" s="262"/>
      <c r="AG1009" s="262"/>
      <c r="AH1009" s="334" t="s">
        <v>280</v>
      </c>
      <c r="AI1009" s="336"/>
      <c r="AJ1009" s="336"/>
      <c r="AK1009" s="336"/>
      <c r="AL1009" s="336" t="s">
        <v>21</v>
      </c>
      <c r="AM1009" s="336"/>
      <c r="AN1009" s="336"/>
      <c r="AO1009" s="410"/>
      <c r="AP1009" s="411" t="s">
        <v>220</v>
      </c>
      <c r="AQ1009" s="411"/>
      <c r="AR1009" s="411"/>
      <c r="AS1009" s="411"/>
      <c r="AT1009" s="411"/>
      <c r="AU1009" s="411"/>
      <c r="AV1009" s="411"/>
      <c r="AW1009" s="411"/>
      <c r="AX1009" s="411"/>
      <c r="AY1009">
        <f t="shared" ref="AY1009:AY1010" si="122">$AY$1007</f>
        <v>0</v>
      </c>
    </row>
    <row r="1010" spans="1:51" ht="30" hidden="1" customHeight="1" x14ac:dyDescent="0.15">
      <c r="A1010" s="390">
        <v>1</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7"/>
      <c r="Z1010" s="308"/>
      <c r="AA1010" s="308"/>
      <c r="AB1010" s="309"/>
      <c r="AC1010" s="311"/>
      <c r="AD1010" s="312"/>
      <c r="AE1010" s="312"/>
      <c r="AF1010" s="312"/>
      <c r="AG1010" s="312"/>
      <c r="AH1010" s="407"/>
      <c r="AI1010" s="408"/>
      <c r="AJ1010" s="408"/>
      <c r="AK1010" s="408"/>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7"/>
      <c r="Z1011" s="308"/>
      <c r="AA1011" s="308"/>
      <c r="AB1011" s="309"/>
      <c r="AC1011" s="311"/>
      <c r="AD1011" s="312"/>
      <c r="AE1011" s="312"/>
      <c r="AF1011" s="312"/>
      <c r="AG1011" s="312"/>
      <c r="AH1011" s="407"/>
      <c r="AI1011" s="408"/>
      <c r="AJ1011" s="408"/>
      <c r="AK1011" s="408"/>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302"/>
      <c r="Q1012" s="303"/>
      <c r="R1012" s="303"/>
      <c r="S1012" s="303"/>
      <c r="T1012" s="303"/>
      <c r="U1012" s="303"/>
      <c r="V1012" s="303"/>
      <c r="W1012" s="303"/>
      <c r="X1012" s="303"/>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302"/>
      <c r="Q1013" s="303"/>
      <c r="R1013" s="303"/>
      <c r="S1013" s="303"/>
      <c r="T1013" s="303"/>
      <c r="U1013" s="303"/>
      <c r="V1013" s="303"/>
      <c r="W1013" s="303"/>
      <c r="X1013" s="303"/>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3"/>
      <c r="Q1032" s="303"/>
      <c r="R1032" s="303"/>
      <c r="S1032" s="303"/>
      <c r="T1032" s="303"/>
      <c r="U1032" s="303"/>
      <c r="V1032" s="303"/>
      <c r="W1032" s="303"/>
      <c r="X1032" s="303"/>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3"/>
      <c r="Q1033" s="303"/>
      <c r="R1033" s="303"/>
      <c r="S1033" s="303"/>
      <c r="T1033" s="303"/>
      <c r="U1033" s="303"/>
      <c r="V1033" s="303"/>
      <c r="W1033" s="303"/>
      <c r="X1033" s="303"/>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3"/>
      <c r="Q1034" s="303"/>
      <c r="R1034" s="303"/>
      <c r="S1034" s="303"/>
      <c r="T1034" s="303"/>
      <c r="U1034" s="303"/>
      <c r="V1034" s="303"/>
      <c r="W1034" s="303"/>
      <c r="X1034" s="303"/>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3"/>
      <c r="Q1037" s="303"/>
      <c r="R1037" s="303"/>
      <c r="S1037" s="303"/>
      <c r="T1037" s="303"/>
      <c r="U1037" s="303"/>
      <c r="V1037" s="303"/>
      <c r="W1037" s="303"/>
      <c r="X1037" s="303"/>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3"/>
      <c r="Q1038" s="303"/>
      <c r="R1038" s="303"/>
      <c r="S1038" s="303"/>
      <c r="T1038" s="303"/>
      <c r="U1038" s="303"/>
      <c r="V1038" s="303"/>
      <c r="W1038" s="303"/>
      <c r="X1038" s="303"/>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180</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2" t="s">
        <v>219</v>
      </c>
      <c r="K1042" s="94"/>
      <c r="L1042" s="94"/>
      <c r="M1042" s="94"/>
      <c r="N1042" s="94"/>
      <c r="O1042" s="94"/>
      <c r="P1042" s="324" t="s">
        <v>194</v>
      </c>
      <c r="Q1042" s="324"/>
      <c r="R1042" s="324"/>
      <c r="S1042" s="324"/>
      <c r="T1042" s="324"/>
      <c r="U1042" s="324"/>
      <c r="V1042" s="324"/>
      <c r="W1042" s="324"/>
      <c r="X1042" s="324"/>
      <c r="Y1042" s="334" t="s">
        <v>217</v>
      </c>
      <c r="Z1042" s="335"/>
      <c r="AA1042" s="335"/>
      <c r="AB1042" s="335"/>
      <c r="AC1042" s="262" t="s">
        <v>254</v>
      </c>
      <c r="AD1042" s="262"/>
      <c r="AE1042" s="262"/>
      <c r="AF1042" s="262"/>
      <c r="AG1042" s="262"/>
      <c r="AH1042" s="334" t="s">
        <v>280</v>
      </c>
      <c r="AI1042" s="336"/>
      <c r="AJ1042" s="336"/>
      <c r="AK1042" s="336"/>
      <c r="AL1042" s="336" t="s">
        <v>21</v>
      </c>
      <c r="AM1042" s="336"/>
      <c r="AN1042" s="336"/>
      <c r="AO1042" s="410"/>
      <c r="AP1042" s="411" t="s">
        <v>220</v>
      </c>
      <c r="AQ1042" s="411"/>
      <c r="AR1042" s="411"/>
      <c r="AS1042" s="411"/>
      <c r="AT1042" s="411"/>
      <c r="AU1042" s="411"/>
      <c r="AV1042" s="411"/>
      <c r="AW1042" s="411"/>
      <c r="AX1042" s="411"/>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7"/>
      <c r="Z1043" s="308"/>
      <c r="AA1043" s="308"/>
      <c r="AB1043" s="309"/>
      <c r="AC1043" s="311"/>
      <c r="AD1043" s="312"/>
      <c r="AE1043" s="312"/>
      <c r="AF1043" s="312"/>
      <c r="AG1043" s="312"/>
      <c r="AH1043" s="407"/>
      <c r="AI1043" s="408"/>
      <c r="AJ1043" s="408"/>
      <c r="AK1043" s="408"/>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7"/>
      <c r="Z1044" s="308"/>
      <c r="AA1044" s="308"/>
      <c r="AB1044" s="309"/>
      <c r="AC1044" s="311"/>
      <c r="AD1044" s="312"/>
      <c r="AE1044" s="312"/>
      <c r="AF1044" s="312"/>
      <c r="AG1044" s="312"/>
      <c r="AH1044" s="407"/>
      <c r="AI1044" s="408"/>
      <c r="AJ1044" s="408"/>
      <c r="AK1044" s="408"/>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302"/>
      <c r="Q1045" s="303"/>
      <c r="R1045" s="303"/>
      <c r="S1045" s="303"/>
      <c r="T1045" s="303"/>
      <c r="U1045" s="303"/>
      <c r="V1045" s="303"/>
      <c r="W1045" s="303"/>
      <c r="X1045" s="303"/>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302"/>
      <c r="Q1046" s="303"/>
      <c r="R1046" s="303"/>
      <c r="S1046" s="303"/>
      <c r="T1046" s="303"/>
      <c r="U1046" s="303"/>
      <c r="V1046" s="303"/>
      <c r="W1046" s="303"/>
      <c r="X1046" s="303"/>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3"/>
      <c r="Q1065" s="303"/>
      <c r="R1065" s="303"/>
      <c r="S1065" s="303"/>
      <c r="T1065" s="303"/>
      <c r="U1065" s="303"/>
      <c r="V1065" s="303"/>
      <c r="W1065" s="303"/>
      <c r="X1065" s="303"/>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3"/>
      <c r="Q1066" s="303"/>
      <c r="R1066" s="303"/>
      <c r="S1066" s="303"/>
      <c r="T1066" s="303"/>
      <c r="U1066" s="303"/>
      <c r="V1066" s="303"/>
      <c r="W1066" s="303"/>
      <c r="X1066" s="303"/>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3"/>
      <c r="Q1067" s="303"/>
      <c r="R1067" s="303"/>
      <c r="S1067" s="303"/>
      <c r="T1067" s="303"/>
      <c r="U1067" s="303"/>
      <c r="V1067" s="303"/>
      <c r="W1067" s="303"/>
      <c r="X1067" s="303"/>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3"/>
      <c r="Q1070" s="303"/>
      <c r="R1070" s="303"/>
      <c r="S1070" s="303"/>
      <c r="T1070" s="303"/>
      <c r="U1070" s="303"/>
      <c r="V1070" s="303"/>
      <c r="W1070" s="303"/>
      <c r="X1070" s="303"/>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3"/>
      <c r="Q1071" s="303"/>
      <c r="R1071" s="303"/>
      <c r="S1071" s="303"/>
      <c r="T1071" s="303"/>
      <c r="U1071" s="303"/>
      <c r="V1071" s="303"/>
      <c r="W1071" s="303"/>
      <c r="X1071" s="303"/>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181</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2" t="s">
        <v>219</v>
      </c>
      <c r="K1075" s="94"/>
      <c r="L1075" s="94"/>
      <c r="M1075" s="94"/>
      <c r="N1075" s="94"/>
      <c r="O1075" s="94"/>
      <c r="P1075" s="324" t="s">
        <v>194</v>
      </c>
      <c r="Q1075" s="324"/>
      <c r="R1075" s="324"/>
      <c r="S1075" s="324"/>
      <c r="T1075" s="324"/>
      <c r="U1075" s="324"/>
      <c r="V1075" s="324"/>
      <c r="W1075" s="324"/>
      <c r="X1075" s="324"/>
      <c r="Y1075" s="334" t="s">
        <v>217</v>
      </c>
      <c r="Z1075" s="335"/>
      <c r="AA1075" s="335"/>
      <c r="AB1075" s="335"/>
      <c r="AC1075" s="262" t="s">
        <v>254</v>
      </c>
      <c r="AD1075" s="262"/>
      <c r="AE1075" s="262"/>
      <c r="AF1075" s="262"/>
      <c r="AG1075" s="262"/>
      <c r="AH1075" s="334" t="s">
        <v>280</v>
      </c>
      <c r="AI1075" s="336"/>
      <c r="AJ1075" s="336"/>
      <c r="AK1075" s="336"/>
      <c r="AL1075" s="336" t="s">
        <v>21</v>
      </c>
      <c r="AM1075" s="336"/>
      <c r="AN1075" s="336"/>
      <c r="AO1075" s="410"/>
      <c r="AP1075" s="411" t="s">
        <v>220</v>
      </c>
      <c r="AQ1075" s="411"/>
      <c r="AR1075" s="411"/>
      <c r="AS1075" s="411"/>
      <c r="AT1075" s="411"/>
      <c r="AU1075" s="411"/>
      <c r="AV1075" s="411"/>
      <c r="AW1075" s="411"/>
      <c r="AX1075" s="411"/>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7"/>
      <c r="Z1076" s="308"/>
      <c r="AA1076" s="308"/>
      <c r="AB1076" s="309"/>
      <c r="AC1076" s="311"/>
      <c r="AD1076" s="312"/>
      <c r="AE1076" s="312"/>
      <c r="AF1076" s="312"/>
      <c r="AG1076" s="312"/>
      <c r="AH1076" s="407"/>
      <c r="AI1076" s="408"/>
      <c r="AJ1076" s="408"/>
      <c r="AK1076" s="408"/>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7"/>
      <c r="Z1077" s="308"/>
      <c r="AA1077" s="308"/>
      <c r="AB1077" s="309"/>
      <c r="AC1077" s="311"/>
      <c r="AD1077" s="312"/>
      <c r="AE1077" s="312"/>
      <c r="AF1077" s="312"/>
      <c r="AG1077" s="312"/>
      <c r="AH1077" s="407"/>
      <c r="AI1077" s="408"/>
      <c r="AJ1077" s="408"/>
      <c r="AK1077" s="408"/>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302"/>
      <c r="Q1078" s="303"/>
      <c r="R1078" s="303"/>
      <c r="S1078" s="303"/>
      <c r="T1078" s="303"/>
      <c r="U1078" s="303"/>
      <c r="V1078" s="303"/>
      <c r="W1078" s="303"/>
      <c r="X1078" s="303"/>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302"/>
      <c r="Q1079" s="303"/>
      <c r="R1079" s="303"/>
      <c r="S1079" s="303"/>
      <c r="T1079" s="303"/>
      <c r="U1079" s="303"/>
      <c r="V1079" s="303"/>
      <c r="W1079" s="303"/>
      <c r="X1079" s="303"/>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3"/>
      <c r="Q1098" s="303"/>
      <c r="R1098" s="303"/>
      <c r="S1098" s="303"/>
      <c r="T1098" s="303"/>
      <c r="U1098" s="303"/>
      <c r="V1098" s="303"/>
      <c r="W1098" s="303"/>
      <c r="X1098" s="303"/>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3"/>
      <c r="Q1099" s="303"/>
      <c r="R1099" s="303"/>
      <c r="S1099" s="303"/>
      <c r="T1099" s="303"/>
      <c r="U1099" s="303"/>
      <c r="V1099" s="303"/>
      <c r="W1099" s="303"/>
      <c r="X1099" s="303"/>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3"/>
      <c r="Q1100" s="303"/>
      <c r="R1100" s="303"/>
      <c r="S1100" s="303"/>
      <c r="T1100" s="303"/>
      <c r="U1100" s="303"/>
      <c r="V1100" s="303"/>
      <c r="W1100" s="303"/>
      <c r="X1100" s="303"/>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3"/>
      <c r="Q1101" s="303"/>
      <c r="R1101" s="303"/>
      <c r="S1101" s="303"/>
      <c r="T1101" s="303"/>
      <c r="U1101" s="303"/>
      <c r="V1101" s="303"/>
      <c r="W1101" s="303"/>
      <c r="X1101" s="303"/>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3"/>
      <c r="Q1102" s="303"/>
      <c r="R1102" s="303"/>
      <c r="S1102" s="303"/>
      <c r="T1102" s="303"/>
      <c r="U1102" s="303"/>
      <c r="V1102" s="303"/>
      <c r="W1102" s="303"/>
      <c r="X1102" s="303"/>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3"/>
      <c r="Q1103" s="303"/>
      <c r="R1103" s="303"/>
      <c r="S1103" s="303"/>
      <c r="T1103" s="303"/>
      <c r="U1103" s="303"/>
      <c r="V1103" s="303"/>
      <c r="W1103" s="303"/>
      <c r="X1103" s="303"/>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3"/>
      <c r="Q1104" s="303"/>
      <c r="R1104" s="303"/>
      <c r="S1104" s="303"/>
      <c r="T1104" s="303"/>
      <c r="U1104" s="303"/>
      <c r="V1104" s="303"/>
      <c r="W1104" s="303"/>
      <c r="X1104" s="303"/>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3"/>
      <c r="Q1105" s="303"/>
      <c r="R1105" s="303"/>
      <c r="S1105" s="303"/>
      <c r="T1105" s="303"/>
      <c r="U1105" s="303"/>
      <c r="V1105" s="303"/>
      <c r="W1105" s="303"/>
      <c r="X1105" s="303"/>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78" t="s">
        <v>245</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7" t="s">
        <v>260</v>
      </c>
      <c r="AM1106" s="948"/>
      <c r="AN1106" s="94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0"/>
      <c r="B1109" s="390"/>
      <c r="C1109" s="262" t="s">
        <v>213</v>
      </c>
      <c r="D1109" s="881"/>
      <c r="E1109" s="262" t="s">
        <v>212</v>
      </c>
      <c r="F1109" s="881"/>
      <c r="G1109" s="881"/>
      <c r="H1109" s="881"/>
      <c r="I1109" s="881"/>
      <c r="J1109" s="262" t="s">
        <v>219</v>
      </c>
      <c r="K1109" s="262"/>
      <c r="L1109" s="262"/>
      <c r="M1109" s="262"/>
      <c r="N1109" s="262"/>
      <c r="O1109" s="262"/>
      <c r="P1109" s="334" t="s">
        <v>27</v>
      </c>
      <c r="Q1109" s="334"/>
      <c r="R1109" s="334"/>
      <c r="S1109" s="334"/>
      <c r="T1109" s="334"/>
      <c r="U1109" s="334"/>
      <c r="V1109" s="334"/>
      <c r="W1109" s="334"/>
      <c r="X1109" s="334"/>
      <c r="Y1109" s="262" t="s">
        <v>221</v>
      </c>
      <c r="Z1109" s="881"/>
      <c r="AA1109" s="881"/>
      <c r="AB1109" s="881"/>
      <c r="AC1109" s="262" t="s">
        <v>195</v>
      </c>
      <c r="AD1109" s="262"/>
      <c r="AE1109" s="262"/>
      <c r="AF1109" s="262"/>
      <c r="AG1109" s="262"/>
      <c r="AH1109" s="334" t="s">
        <v>208</v>
      </c>
      <c r="AI1109" s="335"/>
      <c r="AJ1109" s="335"/>
      <c r="AK1109" s="335"/>
      <c r="AL1109" s="335" t="s">
        <v>21</v>
      </c>
      <c r="AM1109" s="335"/>
      <c r="AN1109" s="335"/>
      <c r="AO1109" s="884"/>
      <c r="AP1109" s="411" t="s">
        <v>246</v>
      </c>
      <c r="AQ1109" s="411"/>
      <c r="AR1109" s="411"/>
      <c r="AS1109" s="411"/>
      <c r="AT1109" s="411"/>
      <c r="AU1109" s="411"/>
      <c r="AV1109" s="411"/>
      <c r="AW1109" s="411"/>
      <c r="AX1109" s="411"/>
    </row>
    <row r="1110" spans="1:51" ht="33.75" customHeight="1" x14ac:dyDescent="0.15">
      <c r="A1110" s="390">
        <v>1</v>
      </c>
      <c r="B1110" s="390">
        <v>1</v>
      </c>
      <c r="C1110" s="883" t="s">
        <v>754</v>
      </c>
      <c r="D1110" s="883"/>
      <c r="E1110" s="247" t="s">
        <v>671</v>
      </c>
      <c r="F1110" s="882"/>
      <c r="G1110" s="882"/>
      <c r="H1110" s="882"/>
      <c r="I1110" s="882"/>
      <c r="J1110" s="405">
        <v>4010001031832</v>
      </c>
      <c r="K1110" s="406"/>
      <c r="L1110" s="406"/>
      <c r="M1110" s="406"/>
      <c r="N1110" s="406"/>
      <c r="O1110" s="406"/>
      <c r="P1110" s="302" t="s">
        <v>672</v>
      </c>
      <c r="Q1110" s="303"/>
      <c r="R1110" s="303"/>
      <c r="S1110" s="303"/>
      <c r="T1110" s="303"/>
      <c r="U1110" s="303"/>
      <c r="V1110" s="303"/>
      <c r="W1110" s="303"/>
      <c r="X1110" s="303"/>
      <c r="Y1110" s="307">
        <v>108</v>
      </c>
      <c r="Z1110" s="308"/>
      <c r="AA1110" s="308"/>
      <c r="AB1110" s="309"/>
      <c r="AC1110" s="311" t="s">
        <v>284</v>
      </c>
      <c r="AD1110" s="312"/>
      <c r="AE1110" s="312"/>
      <c r="AF1110" s="312"/>
      <c r="AG1110" s="312"/>
      <c r="AH1110" s="313">
        <v>2</v>
      </c>
      <c r="AI1110" s="314"/>
      <c r="AJ1110" s="314"/>
      <c r="AK1110" s="314"/>
      <c r="AL1110" s="315">
        <v>67.599999999999994</v>
      </c>
      <c r="AM1110" s="316"/>
      <c r="AN1110" s="316"/>
      <c r="AO1110" s="317"/>
      <c r="AP1110" s="310" t="s">
        <v>749</v>
      </c>
      <c r="AQ1110" s="310"/>
      <c r="AR1110" s="310"/>
      <c r="AS1110" s="310"/>
      <c r="AT1110" s="310"/>
      <c r="AU1110" s="310"/>
      <c r="AV1110" s="310"/>
      <c r="AW1110" s="310"/>
      <c r="AX1110" s="310"/>
    </row>
    <row r="1111" spans="1:51" ht="33.75" customHeight="1" x14ac:dyDescent="0.15">
      <c r="A1111" s="390">
        <v>2</v>
      </c>
      <c r="B1111" s="390">
        <v>1</v>
      </c>
      <c r="C1111" s="883" t="s">
        <v>754</v>
      </c>
      <c r="D1111" s="883"/>
      <c r="E1111" s="247" t="s">
        <v>698</v>
      </c>
      <c r="F1111" s="882"/>
      <c r="G1111" s="882"/>
      <c r="H1111" s="882"/>
      <c r="I1111" s="882"/>
      <c r="J1111" s="405">
        <v>9011001040356</v>
      </c>
      <c r="K1111" s="406"/>
      <c r="L1111" s="406"/>
      <c r="M1111" s="406"/>
      <c r="N1111" s="406"/>
      <c r="O1111" s="406"/>
      <c r="P1111" s="302" t="s">
        <v>672</v>
      </c>
      <c r="Q1111" s="303"/>
      <c r="R1111" s="303"/>
      <c r="S1111" s="303"/>
      <c r="T1111" s="303"/>
      <c r="U1111" s="303"/>
      <c r="V1111" s="303"/>
      <c r="W1111" s="303"/>
      <c r="X1111" s="303"/>
      <c r="Y1111" s="307">
        <v>132</v>
      </c>
      <c r="Z1111" s="308"/>
      <c r="AA1111" s="308"/>
      <c r="AB1111" s="309"/>
      <c r="AC1111" s="311" t="s">
        <v>284</v>
      </c>
      <c r="AD1111" s="312"/>
      <c r="AE1111" s="312"/>
      <c r="AF1111" s="312"/>
      <c r="AG1111" s="312"/>
      <c r="AH1111" s="313">
        <v>1</v>
      </c>
      <c r="AI1111" s="314"/>
      <c r="AJ1111" s="314"/>
      <c r="AK1111" s="314"/>
      <c r="AL1111" s="315">
        <v>88.4</v>
      </c>
      <c r="AM1111" s="316"/>
      <c r="AN1111" s="316"/>
      <c r="AO1111" s="317"/>
      <c r="AP1111" s="310" t="s">
        <v>749</v>
      </c>
      <c r="AQ1111" s="310"/>
      <c r="AR1111" s="310"/>
      <c r="AS1111" s="310"/>
      <c r="AT1111" s="310"/>
      <c r="AU1111" s="310"/>
      <c r="AV1111" s="310"/>
      <c r="AW1111" s="310"/>
      <c r="AX1111" s="310"/>
      <c r="AY1111">
        <f>COUNTA($E$1111)</f>
        <v>1</v>
      </c>
    </row>
    <row r="1112" spans="1:51" hidden="1" x14ac:dyDescent="0.15">
      <c r="A1112" s="390">
        <v>3</v>
      </c>
      <c r="B1112" s="390">
        <v>1</v>
      </c>
      <c r="C1112" s="883"/>
      <c r="D1112" s="883"/>
      <c r="E1112" s="882"/>
      <c r="F1112" s="882"/>
      <c r="G1112" s="882"/>
      <c r="H1112" s="882"/>
      <c r="I1112" s="882"/>
      <c r="J1112" s="405"/>
      <c r="K1112" s="406"/>
      <c r="L1112" s="406"/>
      <c r="M1112" s="406"/>
      <c r="N1112" s="406"/>
      <c r="O1112" s="406"/>
      <c r="P1112" s="303"/>
      <c r="Q1112" s="303"/>
      <c r="R1112" s="303"/>
      <c r="S1112" s="303"/>
      <c r="T1112" s="303"/>
      <c r="U1112" s="303"/>
      <c r="V1112" s="303"/>
      <c r="W1112" s="303"/>
      <c r="X1112" s="303"/>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idden="1" x14ac:dyDescent="0.15">
      <c r="A1113" s="390">
        <v>4</v>
      </c>
      <c r="B1113" s="390">
        <v>1</v>
      </c>
      <c r="C1113" s="883"/>
      <c r="D1113" s="883"/>
      <c r="E1113" s="882"/>
      <c r="F1113" s="882"/>
      <c r="G1113" s="882"/>
      <c r="H1113" s="882"/>
      <c r="I1113" s="882"/>
      <c r="J1113" s="405"/>
      <c r="K1113" s="406"/>
      <c r="L1113" s="406"/>
      <c r="M1113" s="406"/>
      <c r="N1113" s="406"/>
      <c r="O1113" s="406"/>
      <c r="P1113" s="303"/>
      <c r="Q1113" s="303"/>
      <c r="R1113" s="303"/>
      <c r="S1113" s="303"/>
      <c r="T1113" s="303"/>
      <c r="U1113" s="303"/>
      <c r="V1113" s="303"/>
      <c r="W1113" s="303"/>
      <c r="X1113" s="303"/>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idden="1" x14ac:dyDescent="0.15">
      <c r="A1114" s="390">
        <v>5</v>
      </c>
      <c r="B1114" s="390">
        <v>1</v>
      </c>
      <c r="C1114" s="883"/>
      <c r="D1114" s="883"/>
      <c r="E1114" s="882"/>
      <c r="F1114" s="882"/>
      <c r="G1114" s="882"/>
      <c r="H1114" s="882"/>
      <c r="I1114" s="882"/>
      <c r="J1114" s="405"/>
      <c r="K1114" s="406"/>
      <c r="L1114" s="406"/>
      <c r="M1114" s="406"/>
      <c r="N1114" s="406"/>
      <c r="O1114" s="406"/>
      <c r="P1114" s="303"/>
      <c r="Q1114" s="303"/>
      <c r="R1114" s="303"/>
      <c r="S1114" s="303"/>
      <c r="T1114" s="303"/>
      <c r="U1114" s="303"/>
      <c r="V1114" s="303"/>
      <c r="W1114" s="303"/>
      <c r="X1114" s="303"/>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idden="1" x14ac:dyDescent="0.15">
      <c r="A1115" s="390">
        <v>6</v>
      </c>
      <c r="B1115" s="390">
        <v>1</v>
      </c>
      <c r="C1115" s="883"/>
      <c r="D1115" s="883"/>
      <c r="E1115" s="882"/>
      <c r="F1115" s="882"/>
      <c r="G1115" s="882"/>
      <c r="H1115" s="882"/>
      <c r="I1115" s="882"/>
      <c r="J1115" s="405"/>
      <c r="K1115" s="406"/>
      <c r="L1115" s="406"/>
      <c r="M1115" s="406"/>
      <c r="N1115" s="406"/>
      <c r="O1115" s="406"/>
      <c r="P1115" s="303"/>
      <c r="Q1115" s="303"/>
      <c r="R1115" s="303"/>
      <c r="S1115" s="303"/>
      <c r="T1115" s="303"/>
      <c r="U1115" s="303"/>
      <c r="V1115" s="303"/>
      <c r="W1115" s="303"/>
      <c r="X1115" s="303"/>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idden="1" x14ac:dyDescent="0.15">
      <c r="A1116" s="390">
        <v>7</v>
      </c>
      <c r="B1116" s="390">
        <v>1</v>
      </c>
      <c r="C1116" s="883"/>
      <c r="D1116" s="883"/>
      <c r="E1116" s="882"/>
      <c r="F1116" s="882"/>
      <c r="G1116" s="882"/>
      <c r="H1116" s="882"/>
      <c r="I1116" s="882"/>
      <c r="J1116" s="405"/>
      <c r="K1116" s="406"/>
      <c r="L1116" s="406"/>
      <c r="M1116" s="406"/>
      <c r="N1116" s="406"/>
      <c r="O1116" s="406"/>
      <c r="P1116" s="303"/>
      <c r="Q1116" s="303"/>
      <c r="R1116" s="303"/>
      <c r="S1116" s="303"/>
      <c r="T1116" s="303"/>
      <c r="U1116" s="303"/>
      <c r="V1116" s="303"/>
      <c r="W1116" s="303"/>
      <c r="X1116" s="303"/>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idden="1" x14ac:dyDescent="0.15">
      <c r="A1117" s="390">
        <v>8</v>
      </c>
      <c r="B1117" s="390">
        <v>1</v>
      </c>
      <c r="C1117" s="883"/>
      <c r="D1117" s="883"/>
      <c r="E1117" s="882"/>
      <c r="F1117" s="882"/>
      <c r="G1117" s="882"/>
      <c r="H1117" s="882"/>
      <c r="I1117" s="882"/>
      <c r="J1117" s="405"/>
      <c r="K1117" s="406"/>
      <c r="L1117" s="406"/>
      <c r="M1117" s="406"/>
      <c r="N1117" s="406"/>
      <c r="O1117" s="406"/>
      <c r="P1117" s="303"/>
      <c r="Q1117" s="303"/>
      <c r="R1117" s="303"/>
      <c r="S1117" s="303"/>
      <c r="T1117" s="303"/>
      <c r="U1117" s="303"/>
      <c r="V1117" s="303"/>
      <c r="W1117" s="303"/>
      <c r="X1117" s="303"/>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idden="1" x14ac:dyDescent="0.15">
      <c r="A1118" s="390">
        <v>9</v>
      </c>
      <c r="B1118" s="390">
        <v>1</v>
      </c>
      <c r="C1118" s="883"/>
      <c r="D1118" s="883"/>
      <c r="E1118" s="882"/>
      <c r="F1118" s="882"/>
      <c r="G1118" s="882"/>
      <c r="H1118" s="882"/>
      <c r="I1118" s="882"/>
      <c r="J1118" s="405"/>
      <c r="K1118" s="406"/>
      <c r="L1118" s="406"/>
      <c r="M1118" s="406"/>
      <c r="N1118" s="406"/>
      <c r="O1118" s="406"/>
      <c r="P1118" s="303"/>
      <c r="Q1118" s="303"/>
      <c r="R1118" s="303"/>
      <c r="S1118" s="303"/>
      <c r="T1118" s="303"/>
      <c r="U1118" s="303"/>
      <c r="V1118" s="303"/>
      <c r="W1118" s="303"/>
      <c r="X1118" s="303"/>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idden="1" x14ac:dyDescent="0.15">
      <c r="A1119" s="390">
        <v>10</v>
      </c>
      <c r="B1119" s="390">
        <v>1</v>
      </c>
      <c r="C1119" s="883"/>
      <c r="D1119" s="883"/>
      <c r="E1119" s="882"/>
      <c r="F1119" s="882"/>
      <c r="G1119" s="882"/>
      <c r="H1119" s="882"/>
      <c r="I1119" s="882"/>
      <c r="J1119" s="405"/>
      <c r="K1119" s="406"/>
      <c r="L1119" s="406"/>
      <c r="M1119" s="406"/>
      <c r="N1119" s="406"/>
      <c r="O1119" s="406"/>
      <c r="P1119" s="303"/>
      <c r="Q1119" s="303"/>
      <c r="R1119" s="303"/>
      <c r="S1119" s="303"/>
      <c r="T1119" s="303"/>
      <c r="U1119" s="303"/>
      <c r="V1119" s="303"/>
      <c r="W1119" s="303"/>
      <c r="X1119" s="303"/>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idden="1" x14ac:dyDescent="0.15">
      <c r="A1120" s="390">
        <v>11</v>
      </c>
      <c r="B1120" s="390">
        <v>1</v>
      </c>
      <c r="C1120" s="883"/>
      <c r="D1120" s="883"/>
      <c r="E1120" s="882"/>
      <c r="F1120" s="882"/>
      <c r="G1120" s="882"/>
      <c r="H1120" s="882"/>
      <c r="I1120" s="882"/>
      <c r="J1120" s="405"/>
      <c r="K1120" s="406"/>
      <c r="L1120" s="406"/>
      <c r="M1120" s="406"/>
      <c r="N1120" s="406"/>
      <c r="O1120" s="406"/>
      <c r="P1120" s="303"/>
      <c r="Q1120" s="303"/>
      <c r="R1120" s="303"/>
      <c r="S1120" s="303"/>
      <c r="T1120" s="303"/>
      <c r="U1120" s="303"/>
      <c r="V1120" s="303"/>
      <c r="W1120" s="303"/>
      <c r="X1120" s="303"/>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idden="1" x14ac:dyDescent="0.15">
      <c r="A1121" s="390">
        <v>12</v>
      </c>
      <c r="B1121" s="390">
        <v>1</v>
      </c>
      <c r="C1121" s="883"/>
      <c r="D1121" s="883"/>
      <c r="E1121" s="882"/>
      <c r="F1121" s="882"/>
      <c r="G1121" s="882"/>
      <c r="H1121" s="882"/>
      <c r="I1121" s="882"/>
      <c r="J1121" s="405"/>
      <c r="K1121" s="406"/>
      <c r="L1121" s="406"/>
      <c r="M1121" s="406"/>
      <c r="N1121" s="406"/>
      <c r="O1121" s="406"/>
      <c r="P1121" s="303"/>
      <c r="Q1121" s="303"/>
      <c r="R1121" s="303"/>
      <c r="S1121" s="303"/>
      <c r="T1121" s="303"/>
      <c r="U1121" s="303"/>
      <c r="V1121" s="303"/>
      <c r="W1121" s="303"/>
      <c r="X1121" s="303"/>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idden="1" x14ac:dyDescent="0.15">
      <c r="A1122" s="390">
        <v>13</v>
      </c>
      <c r="B1122" s="390">
        <v>1</v>
      </c>
      <c r="C1122" s="883"/>
      <c r="D1122" s="883"/>
      <c r="E1122" s="882"/>
      <c r="F1122" s="882"/>
      <c r="G1122" s="882"/>
      <c r="H1122" s="882"/>
      <c r="I1122" s="882"/>
      <c r="J1122" s="405"/>
      <c r="K1122" s="406"/>
      <c r="L1122" s="406"/>
      <c r="M1122" s="406"/>
      <c r="N1122" s="406"/>
      <c r="O1122" s="406"/>
      <c r="P1122" s="303"/>
      <c r="Q1122" s="303"/>
      <c r="R1122" s="303"/>
      <c r="S1122" s="303"/>
      <c r="T1122" s="303"/>
      <c r="U1122" s="303"/>
      <c r="V1122" s="303"/>
      <c r="W1122" s="303"/>
      <c r="X1122" s="303"/>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idden="1" x14ac:dyDescent="0.15">
      <c r="A1123" s="390">
        <v>14</v>
      </c>
      <c r="B1123" s="390">
        <v>1</v>
      </c>
      <c r="C1123" s="883"/>
      <c r="D1123" s="883"/>
      <c r="E1123" s="882"/>
      <c r="F1123" s="882"/>
      <c r="G1123" s="882"/>
      <c r="H1123" s="882"/>
      <c r="I1123" s="882"/>
      <c r="J1123" s="405"/>
      <c r="K1123" s="406"/>
      <c r="L1123" s="406"/>
      <c r="M1123" s="406"/>
      <c r="N1123" s="406"/>
      <c r="O1123" s="406"/>
      <c r="P1123" s="303"/>
      <c r="Q1123" s="303"/>
      <c r="R1123" s="303"/>
      <c r="S1123" s="303"/>
      <c r="T1123" s="303"/>
      <c r="U1123" s="303"/>
      <c r="V1123" s="303"/>
      <c r="W1123" s="303"/>
      <c r="X1123" s="303"/>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idden="1" x14ac:dyDescent="0.15">
      <c r="A1124" s="390">
        <v>15</v>
      </c>
      <c r="B1124" s="390">
        <v>1</v>
      </c>
      <c r="C1124" s="883"/>
      <c r="D1124" s="883"/>
      <c r="E1124" s="882"/>
      <c r="F1124" s="882"/>
      <c r="G1124" s="882"/>
      <c r="H1124" s="882"/>
      <c r="I1124" s="882"/>
      <c r="J1124" s="405"/>
      <c r="K1124" s="406"/>
      <c r="L1124" s="406"/>
      <c r="M1124" s="406"/>
      <c r="N1124" s="406"/>
      <c r="O1124" s="406"/>
      <c r="P1124" s="303"/>
      <c r="Q1124" s="303"/>
      <c r="R1124" s="303"/>
      <c r="S1124" s="303"/>
      <c r="T1124" s="303"/>
      <c r="U1124" s="303"/>
      <c r="V1124" s="303"/>
      <c r="W1124" s="303"/>
      <c r="X1124" s="303"/>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idden="1" x14ac:dyDescent="0.15">
      <c r="A1125" s="390">
        <v>16</v>
      </c>
      <c r="B1125" s="390">
        <v>1</v>
      </c>
      <c r="C1125" s="883"/>
      <c r="D1125" s="883"/>
      <c r="E1125" s="882"/>
      <c r="F1125" s="882"/>
      <c r="G1125" s="882"/>
      <c r="H1125" s="882"/>
      <c r="I1125" s="882"/>
      <c r="J1125" s="405"/>
      <c r="K1125" s="406"/>
      <c r="L1125" s="406"/>
      <c r="M1125" s="406"/>
      <c r="N1125" s="406"/>
      <c r="O1125" s="406"/>
      <c r="P1125" s="303"/>
      <c r="Q1125" s="303"/>
      <c r="R1125" s="303"/>
      <c r="S1125" s="303"/>
      <c r="T1125" s="303"/>
      <c r="U1125" s="303"/>
      <c r="V1125" s="303"/>
      <c r="W1125" s="303"/>
      <c r="X1125" s="303"/>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idden="1" x14ac:dyDescent="0.15">
      <c r="A1126" s="390">
        <v>17</v>
      </c>
      <c r="B1126" s="390">
        <v>1</v>
      </c>
      <c r="C1126" s="883"/>
      <c r="D1126" s="883"/>
      <c r="E1126" s="882"/>
      <c r="F1126" s="882"/>
      <c r="G1126" s="882"/>
      <c r="H1126" s="882"/>
      <c r="I1126" s="882"/>
      <c r="J1126" s="405"/>
      <c r="K1126" s="406"/>
      <c r="L1126" s="406"/>
      <c r="M1126" s="406"/>
      <c r="N1126" s="406"/>
      <c r="O1126" s="406"/>
      <c r="P1126" s="303"/>
      <c r="Q1126" s="303"/>
      <c r="R1126" s="303"/>
      <c r="S1126" s="303"/>
      <c r="T1126" s="303"/>
      <c r="U1126" s="303"/>
      <c r="V1126" s="303"/>
      <c r="W1126" s="303"/>
      <c r="X1126" s="303"/>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idden="1" x14ac:dyDescent="0.15">
      <c r="A1127" s="390">
        <v>18</v>
      </c>
      <c r="B1127" s="390">
        <v>1</v>
      </c>
      <c r="C1127" s="883"/>
      <c r="D1127" s="883"/>
      <c r="E1127" s="247"/>
      <c r="F1127" s="882"/>
      <c r="G1127" s="882"/>
      <c r="H1127" s="882"/>
      <c r="I1127" s="882"/>
      <c r="J1127" s="405"/>
      <c r="K1127" s="406"/>
      <c r="L1127" s="406"/>
      <c r="M1127" s="406"/>
      <c r="N1127" s="406"/>
      <c r="O1127" s="406"/>
      <c r="P1127" s="303"/>
      <c r="Q1127" s="303"/>
      <c r="R1127" s="303"/>
      <c r="S1127" s="303"/>
      <c r="T1127" s="303"/>
      <c r="U1127" s="303"/>
      <c r="V1127" s="303"/>
      <c r="W1127" s="303"/>
      <c r="X1127" s="303"/>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idden="1" x14ac:dyDescent="0.15">
      <c r="A1128" s="390">
        <v>19</v>
      </c>
      <c r="B1128" s="390">
        <v>1</v>
      </c>
      <c r="C1128" s="883"/>
      <c r="D1128" s="883"/>
      <c r="E1128" s="882"/>
      <c r="F1128" s="882"/>
      <c r="G1128" s="882"/>
      <c r="H1128" s="882"/>
      <c r="I1128" s="882"/>
      <c r="J1128" s="405"/>
      <c r="K1128" s="406"/>
      <c r="L1128" s="406"/>
      <c r="M1128" s="406"/>
      <c r="N1128" s="406"/>
      <c r="O1128" s="406"/>
      <c r="P1128" s="303"/>
      <c r="Q1128" s="303"/>
      <c r="R1128" s="303"/>
      <c r="S1128" s="303"/>
      <c r="T1128" s="303"/>
      <c r="U1128" s="303"/>
      <c r="V1128" s="303"/>
      <c r="W1128" s="303"/>
      <c r="X1128" s="303"/>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idden="1" x14ac:dyDescent="0.15">
      <c r="A1129" s="390">
        <v>20</v>
      </c>
      <c r="B1129" s="390">
        <v>1</v>
      </c>
      <c r="C1129" s="883"/>
      <c r="D1129" s="883"/>
      <c r="E1129" s="882"/>
      <c r="F1129" s="882"/>
      <c r="G1129" s="882"/>
      <c r="H1129" s="882"/>
      <c r="I1129" s="882"/>
      <c r="J1129" s="405"/>
      <c r="K1129" s="406"/>
      <c r="L1129" s="406"/>
      <c r="M1129" s="406"/>
      <c r="N1129" s="406"/>
      <c r="O1129" s="406"/>
      <c r="P1129" s="303"/>
      <c r="Q1129" s="303"/>
      <c r="R1129" s="303"/>
      <c r="S1129" s="303"/>
      <c r="T1129" s="303"/>
      <c r="U1129" s="303"/>
      <c r="V1129" s="303"/>
      <c r="W1129" s="303"/>
      <c r="X1129" s="303"/>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idden="1" x14ac:dyDescent="0.15">
      <c r="A1130" s="390">
        <v>21</v>
      </c>
      <c r="B1130" s="390">
        <v>1</v>
      </c>
      <c r="C1130" s="883"/>
      <c r="D1130" s="883"/>
      <c r="E1130" s="882"/>
      <c r="F1130" s="882"/>
      <c r="G1130" s="882"/>
      <c r="H1130" s="882"/>
      <c r="I1130" s="882"/>
      <c r="J1130" s="405"/>
      <c r="K1130" s="406"/>
      <c r="L1130" s="406"/>
      <c r="M1130" s="406"/>
      <c r="N1130" s="406"/>
      <c r="O1130" s="406"/>
      <c r="P1130" s="303"/>
      <c r="Q1130" s="303"/>
      <c r="R1130" s="303"/>
      <c r="S1130" s="303"/>
      <c r="T1130" s="303"/>
      <c r="U1130" s="303"/>
      <c r="V1130" s="303"/>
      <c r="W1130" s="303"/>
      <c r="X1130" s="303"/>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idden="1" x14ac:dyDescent="0.15">
      <c r="A1131" s="390">
        <v>22</v>
      </c>
      <c r="B1131" s="390">
        <v>1</v>
      </c>
      <c r="C1131" s="883"/>
      <c r="D1131" s="883"/>
      <c r="E1131" s="882"/>
      <c r="F1131" s="882"/>
      <c r="G1131" s="882"/>
      <c r="H1131" s="882"/>
      <c r="I1131" s="882"/>
      <c r="J1131" s="405"/>
      <c r="K1131" s="406"/>
      <c r="L1131" s="406"/>
      <c r="M1131" s="406"/>
      <c r="N1131" s="406"/>
      <c r="O1131" s="406"/>
      <c r="P1131" s="303"/>
      <c r="Q1131" s="303"/>
      <c r="R1131" s="303"/>
      <c r="S1131" s="303"/>
      <c r="T1131" s="303"/>
      <c r="U1131" s="303"/>
      <c r="V1131" s="303"/>
      <c r="W1131" s="303"/>
      <c r="X1131" s="303"/>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idden="1" x14ac:dyDescent="0.15">
      <c r="A1132" s="390">
        <v>23</v>
      </c>
      <c r="B1132" s="390">
        <v>1</v>
      </c>
      <c r="C1132" s="883"/>
      <c r="D1132" s="883"/>
      <c r="E1132" s="882"/>
      <c r="F1132" s="882"/>
      <c r="G1132" s="882"/>
      <c r="H1132" s="882"/>
      <c r="I1132" s="882"/>
      <c r="J1132" s="405"/>
      <c r="K1132" s="406"/>
      <c r="L1132" s="406"/>
      <c r="M1132" s="406"/>
      <c r="N1132" s="406"/>
      <c r="O1132" s="406"/>
      <c r="P1132" s="303"/>
      <c r="Q1132" s="303"/>
      <c r="R1132" s="303"/>
      <c r="S1132" s="303"/>
      <c r="T1132" s="303"/>
      <c r="U1132" s="303"/>
      <c r="V1132" s="303"/>
      <c r="W1132" s="303"/>
      <c r="X1132" s="303"/>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idden="1" x14ac:dyDescent="0.15">
      <c r="A1133" s="390">
        <v>24</v>
      </c>
      <c r="B1133" s="390">
        <v>1</v>
      </c>
      <c r="C1133" s="883"/>
      <c r="D1133" s="883"/>
      <c r="E1133" s="882"/>
      <c r="F1133" s="882"/>
      <c r="G1133" s="882"/>
      <c r="H1133" s="882"/>
      <c r="I1133" s="882"/>
      <c r="J1133" s="405"/>
      <c r="K1133" s="406"/>
      <c r="L1133" s="406"/>
      <c r="M1133" s="406"/>
      <c r="N1133" s="406"/>
      <c r="O1133" s="406"/>
      <c r="P1133" s="303"/>
      <c r="Q1133" s="303"/>
      <c r="R1133" s="303"/>
      <c r="S1133" s="303"/>
      <c r="T1133" s="303"/>
      <c r="U1133" s="303"/>
      <c r="V1133" s="303"/>
      <c r="W1133" s="303"/>
      <c r="X1133" s="303"/>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idden="1" x14ac:dyDescent="0.15">
      <c r="A1134" s="390">
        <v>25</v>
      </c>
      <c r="B1134" s="390">
        <v>1</v>
      </c>
      <c r="C1134" s="883"/>
      <c r="D1134" s="883"/>
      <c r="E1134" s="882"/>
      <c r="F1134" s="882"/>
      <c r="G1134" s="882"/>
      <c r="H1134" s="882"/>
      <c r="I1134" s="882"/>
      <c r="J1134" s="405"/>
      <c r="K1134" s="406"/>
      <c r="L1134" s="406"/>
      <c r="M1134" s="406"/>
      <c r="N1134" s="406"/>
      <c r="O1134" s="406"/>
      <c r="P1134" s="303"/>
      <c r="Q1134" s="303"/>
      <c r="R1134" s="303"/>
      <c r="S1134" s="303"/>
      <c r="T1134" s="303"/>
      <c r="U1134" s="303"/>
      <c r="V1134" s="303"/>
      <c r="W1134" s="303"/>
      <c r="X1134" s="303"/>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idden="1" x14ac:dyDescent="0.15">
      <c r="A1135" s="390">
        <v>26</v>
      </c>
      <c r="B1135" s="390">
        <v>1</v>
      </c>
      <c r="C1135" s="883"/>
      <c r="D1135" s="883"/>
      <c r="E1135" s="882"/>
      <c r="F1135" s="882"/>
      <c r="G1135" s="882"/>
      <c r="H1135" s="882"/>
      <c r="I1135" s="882"/>
      <c r="J1135" s="405"/>
      <c r="K1135" s="406"/>
      <c r="L1135" s="406"/>
      <c r="M1135" s="406"/>
      <c r="N1135" s="406"/>
      <c r="O1135" s="406"/>
      <c r="P1135" s="303"/>
      <c r="Q1135" s="303"/>
      <c r="R1135" s="303"/>
      <c r="S1135" s="303"/>
      <c r="T1135" s="303"/>
      <c r="U1135" s="303"/>
      <c r="V1135" s="303"/>
      <c r="W1135" s="303"/>
      <c r="X1135" s="303"/>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idden="1" x14ac:dyDescent="0.15">
      <c r="A1136" s="390">
        <v>27</v>
      </c>
      <c r="B1136" s="390">
        <v>1</v>
      </c>
      <c r="C1136" s="883"/>
      <c r="D1136" s="883"/>
      <c r="E1136" s="882"/>
      <c r="F1136" s="882"/>
      <c r="G1136" s="882"/>
      <c r="H1136" s="882"/>
      <c r="I1136" s="882"/>
      <c r="J1136" s="405"/>
      <c r="K1136" s="406"/>
      <c r="L1136" s="406"/>
      <c r="M1136" s="406"/>
      <c r="N1136" s="406"/>
      <c r="O1136" s="406"/>
      <c r="P1136" s="303"/>
      <c r="Q1136" s="303"/>
      <c r="R1136" s="303"/>
      <c r="S1136" s="303"/>
      <c r="T1136" s="303"/>
      <c r="U1136" s="303"/>
      <c r="V1136" s="303"/>
      <c r="W1136" s="303"/>
      <c r="X1136" s="303"/>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idden="1" x14ac:dyDescent="0.15">
      <c r="A1137" s="390">
        <v>28</v>
      </c>
      <c r="B1137" s="390">
        <v>1</v>
      </c>
      <c r="C1137" s="883"/>
      <c r="D1137" s="883"/>
      <c r="E1137" s="882"/>
      <c r="F1137" s="882"/>
      <c r="G1137" s="882"/>
      <c r="H1137" s="882"/>
      <c r="I1137" s="882"/>
      <c r="J1137" s="405"/>
      <c r="K1137" s="406"/>
      <c r="L1137" s="406"/>
      <c r="M1137" s="406"/>
      <c r="N1137" s="406"/>
      <c r="O1137" s="406"/>
      <c r="P1137" s="303"/>
      <c r="Q1137" s="303"/>
      <c r="R1137" s="303"/>
      <c r="S1137" s="303"/>
      <c r="T1137" s="303"/>
      <c r="U1137" s="303"/>
      <c r="V1137" s="303"/>
      <c r="W1137" s="303"/>
      <c r="X1137" s="303"/>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idden="1" x14ac:dyDescent="0.15">
      <c r="A1138" s="390">
        <v>29</v>
      </c>
      <c r="B1138" s="390">
        <v>1</v>
      </c>
      <c r="C1138" s="883"/>
      <c r="D1138" s="883"/>
      <c r="E1138" s="882"/>
      <c r="F1138" s="882"/>
      <c r="G1138" s="882"/>
      <c r="H1138" s="882"/>
      <c r="I1138" s="882"/>
      <c r="J1138" s="405"/>
      <c r="K1138" s="406"/>
      <c r="L1138" s="406"/>
      <c r="M1138" s="406"/>
      <c r="N1138" s="406"/>
      <c r="O1138" s="406"/>
      <c r="P1138" s="303"/>
      <c r="Q1138" s="303"/>
      <c r="R1138" s="303"/>
      <c r="S1138" s="303"/>
      <c r="T1138" s="303"/>
      <c r="U1138" s="303"/>
      <c r="V1138" s="303"/>
      <c r="W1138" s="303"/>
      <c r="X1138" s="303"/>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idden="1" x14ac:dyDescent="0.15">
      <c r="A1139" s="390">
        <v>30</v>
      </c>
      <c r="B1139" s="390">
        <v>1</v>
      </c>
      <c r="C1139" s="883"/>
      <c r="D1139" s="883"/>
      <c r="E1139" s="882"/>
      <c r="F1139" s="882"/>
      <c r="G1139" s="882"/>
      <c r="H1139" s="882"/>
      <c r="I1139" s="882"/>
      <c r="J1139" s="405"/>
      <c r="K1139" s="406"/>
      <c r="L1139" s="406"/>
      <c r="M1139" s="406"/>
      <c r="N1139" s="406"/>
      <c r="O1139" s="406"/>
      <c r="P1139" s="303"/>
      <c r="Q1139" s="303"/>
      <c r="R1139" s="303"/>
      <c r="S1139" s="303"/>
      <c r="T1139" s="303"/>
      <c r="U1139" s="303"/>
      <c r="V1139" s="303"/>
      <c r="W1139" s="303"/>
      <c r="X1139" s="303"/>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9" priority="14027">
      <formula>IF(RIGHT(TEXT(P14,"0.#"),1)=".",FALSE,TRUE)</formula>
    </cfRule>
    <cfRule type="expression" dxfId="2118" priority="14028">
      <formula>IF(RIGHT(TEXT(P14,"0.#"),1)=".",TRUE,FALSE)</formula>
    </cfRule>
  </conditionalFormatting>
  <conditionalFormatting sqref="AE32">
    <cfRule type="expression" dxfId="2117" priority="14017">
      <formula>IF(RIGHT(TEXT(AE32,"0.#"),1)=".",FALSE,TRUE)</formula>
    </cfRule>
    <cfRule type="expression" dxfId="2116" priority="14018">
      <formula>IF(RIGHT(TEXT(AE32,"0.#"),1)=".",TRUE,FALSE)</formula>
    </cfRule>
  </conditionalFormatting>
  <conditionalFormatting sqref="P18:AX18">
    <cfRule type="expression" dxfId="2115" priority="13903">
      <formula>IF(RIGHT(TEXT(P18,"0.#"),1)=".",FALSE,TRUE)</formula>
    </cfRule>
    <cfRule type="expression" dxfId="2114" priority="13904">
      <formula>IF(RIGHT(TEXT(P18,"0.#"),1)=".",TRUE,FALSE)</formula>
    </cfRule>
  </conditionalFormatting>
  <conditionalFormatting sqref="Y790">
    <cfRule type="expression" dxfId="2113" priority="13899">
      <formula>IF(RIGHT(TEXT(Y790,"0.#"),1)=".",FALSE,TRUE)</formula>
    </cfRule>
    <cfRule type="expression" dxfId="2112" priority="13900">
      <formula>IF(RIGHT(TEXT(Y790,"0.#"),1)=".",TRUE,FALSE)</formula>
    </cfRule>
  </conditionalFormatting>
  <conditionalFormatting sqref="Y799">
    <cfRule type="expression" dxfId="2111" priority="13895">
      <formula>IF(RIGHT(TEXT(Y799,"0.#"),1)=".",FALSE,TRUE)</formula>
    </cfRule>
    <cfRule type="expression" dxfId="2110" priority="13896">
      <formula>IF(RIGHT(TEXT(Y799,"0.#"),1)=".",TRUE,FALSE)</formula>
    </cfRule>
  </conditionalFormatting>
  <conditionalFormatting sqref="Y830:Y837 Y828 Y817:Y824 Y815 Y804:Y811">
    <cfRule type="expression" dxfId="2109" priority="13677">
      <formula>IF(RIGHT(TEXT(Y804,"0.#"),1)=".",FALSE,TRUE)</formula>
    </cfRule>
    <cfRule type="expression" dxfId="2108" priority="13678">
      <formula>IF(RIGHT(TEXT(Y804,"0.#"),1)=".",TRUE,FALSE)</formula>
    </cfRule>
  </conditionalFormatting>
  <conditionalFormatting sqref="P16:AQ17 P15:AX15 P13:AX13">
    <cfRule type="expression" dxfId="2107" priority="13725">
      <formula>IF(RIGHT(TEXT(P13,"0.#"),1)=".",FALSE,TRUE)</formula>
    </cfRule>
    <cfRule type="expression" dxfId="2106" priority="13726">
      <formula>IF(RIGHT(TEXT(P13,"0.#"),1)=".",TRUE,FALSE)</formula>
    </cfRule>
  </conditionalFormatting>
  <conditionalFormatting sqref="P19:AJ19">
    <cfRule type="expression" dxfId="2105" priority="13723">
      <formula>IF(RIGHT(TEXT(P19,"0.#"),1)=".",FALSE,TRUE)</formula>
    </cfRule>
    <cfRule type="expression" dxfId="2104" priority="13724">
      <formula>IF(RIGHT(TEXT(P19,"0.#"),1)=".",TRUE,FALSE)</formula>
    </cfRule>
  </conditionalFormatting>
  <conditionalFormatting sqref="AE101 AQ101">
    <cfRule type="expression" dxfId="2103" priority="13715">
      <formula>IF(RIGHT(TEXT(AE101,"0.#"),1)=".",FALSE,TRUE)</formula>
    </cfRule>
    <cfRule type="expression" dxfId="2102" priority="13716">
      <formula>IF(RIGHT(TEXT(AE101,"0.#"),1)=".",TRUE,FALSE)</formula>
    </cfRule>
  </conditionalFormatting>
  <conditionalFormatting sqref="Y791:Y798 Y789">
    <cfRule type="expression" dxfId="2101" priority="13701">
      <formula>IF(RIGHT(TEXT(Y789,"0.#"),1)=".",FALSE,TRUE)</formula>
    </cfRule>
    <cfRule type="expression" dxfId="2100" priority="13702">
      <formula>IF(RIGHT(TEXT(Y789,"0.#"),1)=".",TRUE,FALSE)</formula>
    </cfRule>
  </conditionalFormatting>
  <conditionalFormatting sqref="AU799">
    <cfRule type="expression" dxfId="2099" priority="13697">
      <formula>IF(RIGHT(TEXT(AU799,"0.#"),1)=".",FALSE,TRUE)</formula>
    </cfRule>
    <cfRule type="expression" dxfId="2098" priority="13698">
      <formula>IF(RIGHT(TEXT(AU799,"0.#"),1)=".",TRUE,FALSE)</formula>
    </cfRule>
  </conditionalFormatting>
  <conditionalFormatting sqref="AU791:AU798">
    <cfRule type="expression" dxfId="2097" priority="13695">
      <formula>IF(RIGHT(TEXT(AU791,"0.#"),1)=".",FALSE,TRUE)</formula>
    </cfRule>
    <cfRule type="expression" dxfId="2096" priority="13696">
      <formula>IF(RIGHT(TEXT(AU791,"0.#"),1)=".",TRUE,FALSE)</formula>
    </cfRule>
  </conditionalFormatting>
  <conditionalFormatting sqref="Y829 Y816 Y803">
    <cfRule type="expression" dxfId="2095" priority="13681">
      <formula>IF(RIGHT(TEXT(Y803,"0.#"),1)=".",FALSE,TRUE)</formula>
    </cfRule>
    <cfRule type="expression" dxfId="2094" priority="13682">
      <formula>IF(RIGHT(TEXT(Y803,"0.#"),1)=".",TRUE,FALSE)</formula>
    </cfRule>
  </conditionalFormatting>
  <conditionalFormatting sqref="Y838 Y825 Y812">
    <cfRule type="expression" dxfId="2093" priority="13679">
      <formula>IF(RIGHT(TEXT(Y812,"0.#"),1)=".",FALSE,TRUE)</formula>
    </cfRule>
    <cfRule type="expression" dxfId="2092" priority="13680">
      <formula>IF(RIGHT(TEXT(Y812,"0.#"),1)=".",TRUE,FALSE)</formula>
    </cfRule>
  </conditionalFormatting>
  <conditionalFormatting sqref="AU829 AU816 AU803">
    <cfRule type="expression" dxfId="2091" priority="13675">
      <formula>IF(RIGHT(TEXT(AU803,"0.#"),1)=".",FALSE,TRUE)</formula>
    </cfRule>
    <cfRule type="expression" dxfId="2090" priority="13676">
      <formula>IF(RIGHT(TEXT(AU803,"0.#"),1)=".",TRUE,FALSE)</formula>
    </cfRule>
  </conditionalFormatting>
  <conditionalFormatting sqref="AU838 AU825 AU812">
    <cfRule type="expression" dxfId="2089" priority="13673">
      <formula>IF(RIGHT(TEXT(AU812,"0.#"),1)=".",FALSE,TRUE)</formula>
    </cfRule>
    <cfRule type="expression" dxfId="2088" priority="13674">
      <formula>IF(RIGHT(TEXT(AU812,"0.#"),1)=".",TRUE,FALSE)</formula>
    </cfRule>
  </conditionalFormatting>
  <conditionalFormatting sqref="AU830:AU837 AU828 AU817:AU824 AU815 AU804:AU811">
    <cfRule type="expression" dxfId="2087" priority="13671">
      <formula>IF(RIGHT(TEXT(AU804,"0.#"),1)=".",FALSE,TRUE)</formula>
    </cfRule>
    <cfRule type="expression" dxfId="2086" priority="13672">
      <formula>IF(RIGHT(TEXT(AU804,"0.#"),1)=".",TRUE,FALSE)</formula>
    </cfRule>
  </conditionalFormatting>
  <conditionalFormatting sqref="AM87">
    <cfRule type="expression" dxfId="2085" priority="13325">
      <formula>IF(RIGHT(TEXT(AM87,"0.#"),1)=".",FALSE,TRUE)</formula>
    </cfRule>
    <cfRule type="expression" dxfId="2084" priority="13326">
      <formula>IF(RIGHT(TEXT(AM87,"0.#"),1)=".",TRUE,FALSE)</formula>
    </cfRule>
  </conditionalFormatting>
  <conditionalFormatting sqref="AE55">
    <cfRule type="expression" dxfId="2083" priority="13393">
      <formula>IF(RIGHT(TEXT(AE55,"0.#"),1)=".",FALSE,TRUE)</formula>
    </cfRule>
    <cfRule type="expression" dxfId="2082" priority="13394">
      <formula>IF(RIGHT(TEXT(AE55,"0.#"),1)=".",TRUE,FALSE)</formula>
    </cfRule>
  </conditionalFormatting>
  <conditionalFormatting sqref="AI55">
    <cfRule type="expression" dxfId="2081" priority="13391">
      <formula>IF(RIGHT(TEXT(AI55,"0.#"),1)=".",FALSE,TRUE)</formula>
    </cfRule>
    <cfRule type="expression" dxfId="2080" priority="13392">
      <formula>IF(RIGHT(TEXT(AI55,"0.#"),1)=".",TRUE,FALSE)</formula>
    </cfRule>
  </conditionalFormatting>
  <conditionalFormatting sqref="AM34">
    <cfRule type="expression" dxfId="2079" priority="13471">
      <formula>IF(RIGHT(TEXT(AM34,"0.#"),1)=".",FALSE,TRUE)</formula>
    </cfRule>
    <cfRule type="expression" dxfId="2078" priority="13472">
      <formula>IF(RIGHT(TEXT(AM34,"0.#"),1)=".",TRUE,FALSE)</formula>
    </cfRule>
  </conditionalFormatting>
  <conditionalFormatting sqref="AE33">
    <cfRule type="expression" dxfId="2077" priority="13485">
      <formula>IF(RIGHT(TEXT(AE33,"0.#"),1)=".",FALSE,TRUE)</formula>
    </cfRule>
    <cfRule type="expression" dxfId="2076" priority="13486">
      <formula>IF(RIGHT(TEXT(AE33,"0.#"),1)=".",TRUE,FALSE)</formula>
    </cfRule>
  </conditionalFormatting>
  <conditionalFormatting sqref="AE34">
    <cfRule type="expression" dxfId="2075" priority="13483">
      <formula>IF(RIGHT(TEXT(AE34,"0.#"),1)=".",FALSE,TRUE)</formula>
    </cfRule>
    <cfRule type="expression" dxfId="2074" priority="13484">
      <formula>IF(RIGHT(TEXT(AE34,"0.#"),1)=".",TRUE,FALSE)</formula>
    </cfRule>
  </conditionalFormatting>
  <conditionalFormatting sqref="AI34">
    <cfRule type="expression" dxfId="2073" priority="13481">
      <formula>IF(RIGHT(TEXT(AI34,"0.#"),1)=".",FALSE,TRUE)</formula>
    </cfRule>
    <cfRule type="expression" dxfId="2072" priority="13482">
      <formula>IF(RIGHT(TEXT(AI34,"0.#"),1)=".",TRUE,FALSE)</formula>
    </cfRule>
  </conditionalFormatting>
  <conditionalFormatting sqref="AI33">
    <cfRule type="expression" dxfId="2071" priority="13479">
      <formula>IF(RIGHT(TEXT(AI33,"0.#"),1)=".",FALSE,TRUE)</formula>
    </cfRule>
    <cfRule type="expression" dxfId="2070" priority="13480">
      <formula>IF(RIGHT(TEXT(AI33,"0.#"),1)=".",TRUE,FALSE)</formula>
    </cfRule>
  </conditionalFormatting>
  <conditionalFormatting sqref="AI32">
    <cfRule type="expression" dxfId="2069" priority="13477">
      <formula>IF(RIGHT(TEXT(AI32,"0.#"),1)=".",FALSE,TRUE)</formula>
    </cfRule>
    <cfRule type="expression" dxfId="2068" priority="13478">
      <formula>IF(RIGHT(TEXT(AI32,"0.#"),1)=".",TRUE,FALSE)</formula>
    </cfRule>
  </conditionalFormatting>
  <conditionalFormatting sqref="AM32">
    <cfRule type="expression" dxfId="2067" priority="13475">
      <formula>IF(RIGHT(TEXT(AM32,"0.#"),1)=".",FALSE,TRUE)</formula>
    </cfRule>
    <cfRule type="expression" dxfId="2066" priority="13476">
      <formula>IF(RIGHT(TEXT(AM32,"0.#"),1)=".",TRUE,FALSE)</formula>
    </cfRule>
  </conditionalFormatting>
  <conditionalFormatting sqref="AM33">
    <cfRule type="expression" dxfId="2065" priority="13473">
      <formula>IF(RIGHT(TEXT(AM33,"0.#"),1)=".",FALSE,TRUE)</formula>
    </cfRule>
    <cfRule type="expression" dxfId="2064" priority="13474">
      <formula>IF(RIGHT(TEXT(AM33,"0.#"),1)=".",TRUE,FALSE)</formula>
    </cfRule>
  </conditionalFormatting>
  <conditionalFormatting sqref="AQ32:AQ34">
    <cfRule type="expression" dxfId="2063" priority="13465">
      <formula>IF(RIGHT(TEXT(AQ32,"0.#"),1)=".",FALSE,TRUE)</formula>
    </cfRule>
    <cfRule type="expression" dxfId="2062" priority="13466">
      <formula>IF(RIGHT(TEXT(AQ32,"0.#"),1)=".",TRUE,FALSE)</formula>
    </cfRule>
  </conditionalFormatting>
  <conditionalFormatting sqref="AU32:AU34">
    <cfRule type="expression" dxfId="2061" priority="13463">
      <formula>IF(RIGHT(TEXT(AU32,"0.#"),1)=".",FALSE,TRUE)</formula>
    </cfRule>
    <cfRule type="expression" dxfId="2060" priority="13464">
      <formula>IF(RIGHT(TEXT(AU32,"0.#"),1)=".",TRUE,FALSE)</formula>
    </cfRule>
  </conditionalFormatting>
  <conditionalFormatting sqref="AE53">
    <cfRule type="expression" dxfId="2059" priority="13397">
      <formula>IF(RIGHT(TEXT(AE53,"0.#"),1)=".",FALSE,TRUE)</formula>
    </cfRule>
    <cfRule type="expression" dxfId="2058" priority="13398">
      <formula>IF(RIGHT(TEXT(AE53,"0.#"),1)=".",TRUE,FALSE)</formula>
    </cfRule>
  </conditionalFormatting>
  <conditionalFormatting sqref="AE54">
    <cfRule type="expression" dxfId="2057" priority="13395">
      <formula>IF(RIGHT(TEXT(AE54,"0.#"),1)=".",FALSE,TRUE)</formula>
    </cfRule>
    <cfRule type="expression" dxfId="2056" priority="13396">
      <formula>IF(RIGHT(TEXT(AE54,"0.#"),1)=".",TRUE,FALSE)</formula>
    </cfRule>
  </conditionalFormatting>
  <conditionalFormatting sqref="AI54">
    <cfRule type="expression" dxfId="2055" priority="13389">
      <formula>IF(RIGHT(TEXT(AI54,"0.#"),1)=".",FALSE,TRUE)</formula>
    </cfRule>
    <cfRule type="expression" dxfId="2054" priority="13390">
      <formula>IF(RIGHT(TEXT(AI54,"0.#"),1)=".",TRUE,FALSE)</formula>
    </cfRule>
  </conditionalFormatting>
  <conditionalFormatting sqref="AI53">
    <cfRule type="expression" dxfId="2053" priority="13387">
      <formula>IF(RIGHT(TEXT(AI53,"0.#"),1)=".",FALSE,TRUE)</formula>
    </cfRule>
    <cfRule type="expression" dxfId="2052" priority="13388">
      <formula>IF(RIGHT(TEXT(AI53,"0.#"),1)=".",TRUE,FALSE)</formula>
    </cfRule>
  </conditionalFormatting>
  <conditionalFormatting sqref="AM53">
    <cfRule type="expression" dxfId="2051" priority="13385">
      <formula>IF(RIGHT(TEXT(AM53,"0.#"),1)=".",FALSE,TRUE)</formula>
    </cfRule>
    <cfRule type="expression" dxfId="2050" priority="13386">
      <formula>IF(RIGHT(TEXT(AM53,"0.#"),1)=".",TRUE,FALSE)</formula>
    </cfRule>
  </conditionalFormatting>
  <conditionalFormatting sqref="AM54">
    <cfRule type="expression" dxfId="2049" priority="13383">
      <formula>IF(RIGHT(TEXT(AM54,"0.#"),1)=".",FALSE,TRUE)</formula>
    </cfRule>
    <cfRule type="expression" dxfId="2048" priority="13384">
      <formula>IF(RIGHT(TEXT(AM54,"0.#"),1)=".",TRUE,FALSE)</formula>
    </cfRule>
  </conditionalFormatting>
  <conditionalFormatting sqref="AM55">
    <cfRule type="expression" dxfId="2047" priority="13381">
      <formula>IF(RIGHT(TEXT(AM55,"0.#"),1)=".",FALSE,TRUE)</formula>
    </cfRule>
    <cfRule type="expression" dxfId="2046" priority="13382">
      <formula>IF(RIGHT(TEXT(AM55,"0.#"),1)=".",TRUE,FALSE)</formula>
    </cfRule>
  </conditionalFormatting>
  <conditionalFormatting sqref="AE60">
    <cfRule type="expression" dxfId="2045" priority="13367">
      <formula>IF(RIGHT(TEXT(AE60,"0.#"),1)=".",FALSE,TRUE)</formula>
    </cfRule>
    <cfRule type="expression" dxfId="2044" priority="13368">
      <formula>IF(RIGHT(TEXT(AE60,"0.#"),1)=".",TRUE,FALSE)</formula>
    </cfRule>
  </conditionalFormatting>
  <conditionalFormatting sqref="AE61">
    <cfRule type="expression" dxfId="2043" priority="13365">
      <formula>IF(RIGHT(TEXT(AE61,"0.#"),1)=".",FALSE,TRUE)</formula>
    </cfRule>
    <cfRule type="expression" dxfId="2042" priority="13366">
      <formula>IF(RIGHT(TEXT(AE61,"0.#"),1)=".",TRUE,FALSE)</formula>
    </cfRule>
  </conditionalFormatting>
  <conditionalFormatting sqref="AE62">
    <cfRule type="expression" dxfId="2041" priority="13363">
      <formula>IF(RIGHT(TEXT(AE62,"0.#"),1)=".",FALSE,TRUE)</formula>
    </cfRule>
    <cfRule type="expression" dxfId="2040" priority="13364">
      <formula>IF(RIGHT(TEXT(AE62,"0.#"),1)=".",TRUE,FALSE)</formula>
    </cfRule>
  </conditionalFormatting>
  <conditionalFormatting sqref="AI62">
    <cfRule type="expression" dxfId="2039" priority="13361">
      <formula>IF(RIGHT(TEXT(AI62,"0.#"),1)=".",FALSE,TRUE)</formula>
    </cfRule>
    <cfRule type="expression" dxfId="2038" priority="13362">
      <formula>IF(RIGHT(TEXT(AI62,"0.#"),1)=".",TRUE,FALSE)</formula>
    </cfRule>
  </conditionalFormatting>
  <conditionalFormatting sqref="AI61">
    <cfRule type="expression" dxfId="2037" priority="13359">
      <formula>IF(RIGHT(TEXT(AI61,"0.#"),1)=".",FALSE,TRUE)</formula>
    </cfRule>
    <cfRule type="expression" dxfId="2036" priority="13360">
      <formula>IF(RIGHT(TEXT(AI61,"0.#"),1)=".",TRUE,FALSE)</formula>
    </cfRule>
  </conditionalFormatting>
  <conditionalFormatting sqref="AI60">
    <cfRule type="expression" dxfId="2035" priority="13357">
      <formula>IF(RIGHT(TEXT(AI60,"0.#"),1)=".",FALSE,TRUE)</formula>
    </cfRule>
    <cfRule type="expression" dxfId="2034" priority="13358">
      <formula>IF(RIGHT(TEXT(AI60,"0.#"),1)=".",TRUE,FALSE)</formula>
    </cfRule>
  </conditionalFormatting>
  <conditionalFormatting sqref="AM60">
    <cfRule type="expression" dxfId="2033" priority="13355">
      <formula>IF(RIGHT(TEXT(AM60,"0.#"),1)=".",FALSE,TRUE)</formula>
    </cfRule>
    <cfRule type="expression" dxfId="2032" priority="13356">
      <formula>IF(RIGHT(TEXT(AM60,"0.#"),1)=".",TRUE,FALSE)</formula>
    </cfRule>
  </conditionalFormatting>
  <conditionalFormatting sqref="AM61">
    <cfRule type="expression" dxfId="2031" priority="13353">
      <formula>IF(RIGHT(TEXT(AM61,"0.#"),1)=".",FALSE,TRUE)</formula>
    </cfRule>
    <cfRule type="expression" dxfId="2030" priority="13354">
      <formula>IF(RIGHT(TEXT(AM61,"0.#"),1)=".",TRUE,FALSE)</formula>
    </cfRule>
  </conditionalFormatting>
  <conditionalFormatting sqref="AM62">
    <cfRule type="expression" dxfId="2029" priority="13351">
      <formula>IF(RIGHT(TEXT(AM62,"0.#"),1)=".",FALSE,TRUE)</formula>
    </cfRule>
    <cfRule type="expression" dxfId="2028" priority="13352">
      <formula>IF(RIGHT(TEXT(AM62,"0.#"),1)=".",TRUE,FALSE)</formula>
    </cfRule>
  </conditionalFormatting>
  <conditionalFormatting sqref="AE87">
    <cfRule type="expression" dxfId="2027" priority="13337">
      <formula>IF(RIGHT(TEXT(AE87,"0.#"),1)=".",FALSE,TRUE)</formula>
    </cfRule>
    <cfRule type="expression" dxfId="2026" priority="13338">
      <formula>IF(RIGHT(TEXT(AE87,"0.#"),1)=".",TRUE,FALSE)</formula>
    </cfRule>
  </conditionalFormatting>
  <conditionalFormatting sqref="AE88">
    <cfRule type="expression" dxfId="2025" priority="13335">
      <formula>IF(RIGHT(TEXT(AE88,"0.#"),1)=".",FALSE,TRUE)</formula>
    </cfRule>
    <cfRule type="expression" dxfId="2024" priority="13336">
      <formula>IF(RIGHT(TEXT(AE88,"0.#"),1)=".",TRUE,FALSE)</formula>
    </cfRule>
  </conditionalFormatting>
  <conditionalFormatting sqref="AE89">
    <cfRule type="expression" dxfId="2023" priority="13333">
      <formula>IF(RIGHT(TEXT(AE89,"0.#"),1)=".",FALSE,TRUE)</formula>
    </cfRule>
    <cfRule type="expression" dxfId="2022" priority="13334">
      <formula>IF(RIGHT(TEXT(AE89,"0.#"),1)=".",TRUE,FALSE)</formula>
    </cfRule>
  </conditionalFormatting>
  <conditionalFormatting sqref="AI89">
    <cfRule type="expression" dxfId="2021" priority="13331">
      <formula>IF(RIGHT(TEXT(AI89,"0.#"),1)=".",FALSE,TRUE)</formula>
    </cfRule>
    <cfRule type="expression" dxfId="2020" priority="13332">
      <formula>IF(RIGHT(TEXT(AI89,"0.#"),1)=".",TRUE,FALSE)</formula>
    </cfRule>
  </conditionalFormatting>
  <conditionalFormatting sqref="AI88">
    <cfRule type="expression" dxfId="2019" priority="13329">
      <formula>IF(RIGHT(TEXT(AI88,"0.#"),1)=".",FALSE,TRUE)</formula>
    </cfRule>
    <cfRule type="expression" dxfId="2018" priority="13330">
      <formula>IF(RIGHT(TEXT(AI88,"0.#"),1)=".",TRUE,FALSE)</formula>
    </cfRule>
  </conditionalFormatting>
  <conditionalFormatting sqref="AI87">
    <cfRule type="expression" dxfId="2017" priority="13327">
      <formula>IF(RIGHT(TEXT(AI87,"0.#"),1)=".",FALSE,TRUE)</formula>
    </cfRule>
    <cfRule type="expression" dxfId="2016" priority="13328">
      <formula>IF(RIGHT(TEXT(AI87,"0.#"),1)=".",TRUE,FALSE)</formula>
    </cfRule>
  </conditionalFormatting>
  <conditionalFormatting sqref="AM88">
    <cfRule type="expression" dxfId="2015" priority="13323">
      <formula>IF(RIGHT(TEXT(AM88,"0.#"),1)=".",FALSE,TRUE)</formula>
    </cfRule>
    <cfRule type="expression" dxfId="2014" priority="13324">
      <formula>IF(RIGHT(TEXT(AM88,"0.#"),1)=".",TRUE,FALSE)</formula>
    </cfRule>
  </conditionalFormatting>
  <conditionalFormatting sqref="AM89">
    <cfRule type="expression" dxfId="2013" priority="13321">
      <formula>IF(RIGHT(TEXT(AM89,"0.#"),1)=".",FALSE,TRUE)</formula>
    </cfRule>
    <cfRule type="expression" dxfId="2012" priority="13322">
      <formula>IF(RIGHT(TEXT(AM89,"0.#"),1)=".",TRUE,FALSE)</formula>
    </cfRule>
  </conditionalFormatting>
  <conditionalFormatting sqref="AE92">
    <cfRule type="expression" dxfId="2011" priority="13307">
      <formula>IF(RIGHT(TEXT(AE92,"0.#"),1)=".",FALSE,TRUE)</formula>
    </cfRule>
    <cfRule type="expression" dxfId="2010" priority="13308">
      <formula>IF(RIGHT(TEXT(AE92,"0.#"),1)=".",TRUE,FALSE)</formula>
    </cfRule>
  </conditionalFormatting>
  <conditionalFormatting sqref="AE93">
    <cfRule type="expression" dxfId="2009" priority="13305">
      <formula>IF(RIGHT(TEXT(AE93,"0.#"),1)=".",FALSE,TRUE)</formula>
    </cfRule>
    <cfRule type="expression" dxfId="2008" priority="13306">
      <formula>IF(RIGHT(TEXT(AE93,"0.#"),1)=".",TRUE,FALSE)</formula>
    </cfRule>
  </conditionalFormatting>
  <conditionalFormatting sqref="AE94">
    <cfRule type="expression" dxfId="2007" priority="13303">
      <formula>IF(RIGHT(TEXT(AE94,"0.#"),1)=".",FALSE,TRUE)</formula>
    </cfRule>
    <cfRule type="expression" dxfId="2006" priority="13304">
      <formula>IF(RIGHT(TEXT(AE94,"0.#"),1)=".",TRUE,FALSE)</formula>
    </cfRule>
  </conditionalFormatting>
  <conditionalFormatting sqref="AI94">
    <cfRule type="expression" dxfId="2005" priority="13301">
      <formula>IF(RIGHT(TEXT(AI94,"0.#"),1)=".",FALSE,TRUE)</formula>
    </cfRule>
    <cfRule type="expression" dxfId="2004" priority="13302">
      <formula>IF(RIGHT(TEXT(AI94,"0.#"),1)=".",TRUE,FALSE)</formula>
    </cfRule>
  </conditionalFormatting>
  <conditionalFormatting sqref="AI93">
    <cfRule type="expression" dxfId="2003" priority="13299">
      <formula>IF(RIGHT(TEXT(AI93,"0.#"),1)=".",FALSE,TRUE)</formula>
    </cfRule>
    <cfRule type="expression" dxfId="2002" priority="13300">
      <formula>IF(RIGHT(TEXT(AI93,"0.#"),1)=".",TRUE,FALSE)</formula>
    </cfRule>
  </conditionalFormatting>
  <conditionalFormatting sqref="AI92">
    <cfRule type="expression" dxfId="2001" priority="13297">
      <formula>IF(RIGHT(TEXT(AI92,"0.#"),1)=".",FALSE,TRUE)</formula>
    </cfRule>
    <cfRule type="expression" dxfId="2000" priority="13298">
      <formula>IF(RIGHT(TEXT(AI92,"0.#"),1)=".",TRUE,FALSE)</formula>
    </cfRule>
  </conditionalFormatting>
  <conditionalFormatting sqref="AM92">
    <cfRule type="expression" dxfId="1999" priority="13295">
      <formula>IF(RIGHT(TEXT(AM92,"0.#"),1)=".",FALSE,TRUE)</formula>
    </cfRule>
    <cfRule type="expression" dxfId="1998" priority="13296">
      <formula>IF(RIGHT(TEXT(AM92,"0.#"),1)=".",TRUE,FALSE)</formula>
    </cfRule>
  </conditionalFormatting>
  <conditionalFormatting sqref="AM93">
    <cfRule type="expression" dxfId="1997" priority="13293">
      <formula>IF(RIGHT(TEXT(AM93,"0.#"),1)=".",FALSE,TRUE)</formula>
    </cfRule>
    <cfRule type="expression" dxfId="1996" priority="13294">
      <formula>IF(RIGHT(TEXT(AM93,"0.#"),1)=".",TRUE,FALSE)</formula>
    </cfRule>
  </conditionalFormatting>
  <conditionalFormatting sqref="AM94">
    <cfRule type="expression" dxfId="1995" priority="13291">
      <formula>IF(RIGHT(TEXT(AM94,"0.#"),1)=".",FALSE,TRUE)</formula>
    </cfRule>
    <cfRule type="expression" dxfId="1994" priority="13292">
      <formula>IF(RIGHT(TEXT(AM94,"0.#"),1)=".",TRUE,FALSE)</formula>
    </cfRule>
  </conditionalFormatting>
  <conditionalFormatting sqref="AE97">
    <cfRule type="expression" dxfId="1993" priority="13277">
      <formula>IF(RIGHT(TEXT(AE97,"0.#"),1)=".",FALSE,TRUE)</formula>
    </cfRule>
    <cfRule type="expression" dxfId="1992" priority="13278">
      <formula>IF(RIGHT(TEXT(AE97,"0.#"),1)=".",TRUE,FALSE)</formula>
    </cfRule>
  </conditionalFormatting>
  <conditionalFormatting sqref="AE98">
    <cfRule type="expression" dxfId="1991" priority="13275">
      <formula>IF(RIGHT(TEXT(AE98,"0.#"),1)=".",FALSE,TRUE)</formula>
    </cfRule>
    <cfRule type="expression" dxfId="1990" priority="13276">
      <formula>IF(RIGHT(TEXT(AE98,"0.#"),1)=".",TRUE,FALSE)</formula>
    </cfRule>
  </conditionalFormatting>
  <conditionalFormatting sqref="AE99">
    <cfRule type="expression" dxfId="1989" priority="13273">
      <formula>IF(RIGHT(TEXT(AE99,"0.#"),1)=".",FALSE,TRUE)</formula>
    </cfRule>
    <cfRule type="expression" dxfId="1988" priority="13274">
      <formula>IF(RIGHT(TEXT(AE99,"0.#"),1)=".",TRUE,FALSE)</formula>
    </cfRule>
  </conditionalFormatting>
  <conditionalFormatting sqref="AI99">
    <cfRule type="expression" dxfId="1987" priority="13271">
      <formula>IF(RIGHT(TEXT(AI99,"0.#"),1)=".",FALSE,TRUE)</formula>
    </cfRule>
    <cfRule type="expression" dxfId="1986" priority="13272">
      <formula>IF(RIGHT(TEXT(AI99,"0.#"),1)=".",TRUE,FALSE)</formula>
    </cfRule>
  </conditionalFormatting>
  <conditionalFormatting sqref="AI98">
    <cfRule type="expression" dxfId="1985" priority="13269">
      <formula>IF(RIGHT(TEXT(AI98,"0.#"),1)=".",FALSE,TRUE)</formula>
    </cfRule>
    <cfRule type="expression" dxfId="1984" priority="13270">
      <formula>IF(RIGHT(TEXT(AI98,"0.#"),1)=".",TRUE,FALSE)</formula>
    </cfRule>
  </conditionalFormatting>
  <conditionalFormatting sqref="AI97">
    <cfRule type="expression" dxfId="1983" priority="13267">
      <formula>IF(RIGHT(TEXT(AI97,"0.#"),1)=".",FALSE,TRUE)</formula>
    </cfRule>
    <cfRule type="expression" dxfId="1982" priority="13268">
      <formula>IF(RIGHT(TEXT(AI97,"0.#"),1)=".",TRUE,FALSE)</formula>
    </cfRule>
  </conditionalFormatting>
  <conditionalFormatting sqref="AM97">
    <cfRule type="expression" dxfId="1981" priority="13265">
      <formula>IF(RIGHT(TEXT(AM97,"0.#"),1)=".",FALSE,TRUE)</formula>
    </cfRule>
    <cfRule type="expression" dxfId="1980" priority="13266">
      <formula>IF(RIGHT(TEXT(AM97,"0.#"),1)=".",TRUE,FALSE)</formula>
    </cfRule>
  </conditionalFormatting>
  <conditionalFormatting sqref="AM98">
    <cfRule type="expression" dxfId="1979" priority="13263">
      <formula>IF(RIGHT(TEXT(AM98,"0.#"),1)=".",FALSE,TRUE)</formula>
    </cfRule>
    <cfRule type="expression" dxfId="1978" priority="13264">
      <formula>IF(RIGHT(TEXT(AM98,"0.#"),1)=".",TRUE,FALSE)</formula>
    </cfRule>
  </conditionalFormatting>
  <conditionalFormatting sqref="AM99">
    <cfRule type="expression" dxfId="1977" priority="13261">
      <formula>IF(RIGHT(TEXT(AM99,"0.#"),1)=".",FALSE,TRUE)</formula>
    </cfRule>
    <cfRule type="expression" dxfId="1976" priority="13262">
      <formula>IF(RIGHT(TEXT(AM99,"0.#"),1)=".",TRUE,FALSE)</formula>
    </cfRule>
  </conditionalFormatting>
  <conditionalFormatting sqref="AI101">
    <cfRule type="expression" dxfId="1975" priority="13247">
      <formula>IF(RIGHT(TEXT(AI101,"0.#"),1)=".",FALSE,TRUE)</formula>
    </cfRule>
    <cfRule type="expression" dxfId="1974" priority="13248">
      <formula>IF(RIGHT(TEXT(AI101,"0.#"),1)=".",TRUE,FALSE)</formula>
    </cfRule>
  </conditionalFormatting>
  <conditionalFormatting sqref="AM101">
    <cfRule type="expression" dxfId="1973" priority="13245">
      <formula>IF(RIGHT(TEXT(AM101,"0.#"),1)=".",FALSE,TRUE)</formula>
    </cfRule>
    <cfRule type="expression" dxfId="1972" priority="13246">
      <formula>IF(RIGHT(TEXT(AM101,"0.#"),1)=".",TRUE,FALSE)</formula>
    </cfRule>
  </conditionalFormatting>
  <conditionalFormatting sqref="AE102">
    <cfRule type="expression" dxfId="1971" priority="13243">
      <formula>IF(RIGHT(TEXT(AE102,"0.#"),1)=".",FALSE,TRUE)</formula>
    </cfRule>
    <cfRule type="expression" dxfId="1970" priority="13244">
      <formula>IF(RIGHT(TEXT(AE102,"0.#"),1)=".",TRUE,FALSE)</formula>
    </cfRule>
  </conditionalFormatting>
  <conditionalFormatting sqref="AI102">
    <cfRule type="expression" dxfId="1969" priority="13241">
      <formula>IF(RIGHT(TEXT(AI102,"0.#"),1)=".",FALSE,TRUE)</formula>
    </cfRule>
    <cfRule type="expression" dxfId="1968" priority="13242">
      <formula>IF(RIGHT(TEXT(AI102,"0.#"),1)=".",TRUE,FALSE)</formula>
    </cfRule>
  </conditionalFormatting>
  <conditionalFormatting sqref="AM102">
    <cfRule type="expression" dxfId="1967" priority="13239">
      <formula>IF(RIGHT(TEXT(AM102,"0.#"),1)=".",FALSE,TRUE)</formula>
    </cfRule>
    <cfRule type="expression" dxfId="1966" priority="13240">
      <formula>IF(RIGHT(TEXT(AM102,"0.#"),1)=".",TRUE,FALSE)</formula>
    </cfRule>
  </conditionalFormatting>
  <conditionalFormatting sqref="AQ102">
    <cfRule type="expression" dxfId="1965" priority="13237">
      <formula>IF(RIGHT(TEXT(AQ102,"0.#"),1)=".",FALSE,TRUE)</formula>
    </cfRule>
    <cfRule type="expression" dxfId="1964" priority="13238">
      <formula>IF(RIGHT(TEXT(AQ102,"0.#"),1)=".",TRUE,FALSE)</formula>
    </cfRule>
  </conditionalFormatting>
  <conditionalFormatting sqref="AE104">
    <cfRule type="expression" dxfId="1963" priority="13235">
      <formula>IF(RIGHT(TEXT(AE104,"0.#"),1)=".",FALSE,TRUE)</formula>
    </cfRule>
    <cfRule type="expression" dxfId="1962" priority="13236">
      <formula>IF(RIGHT(TEXT(AE104,"0.#"),1)=".",TRUE,FALSE)</formula>
    </cfRule>
  </conditionalFormatting>
  <conditionalFormatting sqref="AI104">
    <cfRule type="expression" dxfId="1961" priority="13233">
      <formula>IF(RIGHT(TEXT(AI104,"0.#"),1)=".",FALSE,TRUE)</formula>
    </cfRule>
    <cfRule type="expression" dxfId="1960" priority="13234">
      <formula>IF(RIGHT(TEXT(AI104,"0.#"),1)=".",TRUE,FALSE)</formula>
    </cfRule>
  </conditionalFormatting>
  <conditionalFormatting sqref="AM104">
    <cfRule type="expression" dxfId="1959" priority="13231">
      <formula>IF(RIGHT(TEXT(AM104,"0.#"),1)=".",FALSE,TRUE)</formula>
    </cfRule>
    <cfRule type="expression" dxfId="1958" priority="13232">
      <formula>IF(RIGHT(TEXT(AM104,"0.#"),1)=".",TRUE,FALSE)</formula>
    </cfRule>
  </conditionalFormatting>
  <conditionalFormatting sqref="AE105">
    <cfRule type="expression" dxfId="1957" priority="13229">
      <formula>IF(RIGHT(TEXT(AE105,"0.#"),1)=".",FALSE,TRUE)</formula>
    </cfRule>
    <cfRule type="expression" dxfId="1956" priority="13230">
      <formula>IF(RIGHT(TEXT(AE105,"0.#"),1)=".",TRUE,FALSE)</formula>
    </cfRule>
  </conditionalFormatting>
  <conditionalFormatting sqref="AI105">
    <cfRule type="expression" dxfId="1955" priority="13227">
      <formula>IF(RIGHT(TEXT(AI105,"0.#"),1)=".",FALSE,TRUE)</formula>
    </cfRule>
    <cfRule type="expression" dxfId="1954" priority="13228">
      <formula>IF(RIGHT(TEXT(AI105,"0.#"),1)=".",TRUE,FALSE)</formula>
    </cfRule>
  </conditionalFormatting>
  <conditionalFormatting sqref="AM105">
    <cfRule type="expression" dxfId="1953" priority="13225">
      <formula>IF(RIGHT(TEXT(AM105,"0.#"),1)=".",FALSE,TRUE)</formula>
    </cfRule>
    <cfRule type="expression" dxfId="1952" priority="13226">
      <formula>IF(RIGHT(TEXT(AM105,"0.#"),1)=".",TRUE,FALSE)</formula>
    </cfRule>
  </conditionalFormatting>
  <conditionalFormatting sqref="AE107">
    <cfRule type="expression" dxfId="1951" priority="13221">
      <formula>IF(RIGHT(TEXT(AE107,"0.#"),1)=".",FALSE,TRUE)</formula>
    </cfRule>
    <cfRule type="expression" dxfId="1950" priority="13222">
      <formula>IF(RIGHT(TEXT(AE107,"0.#"),1)=".",TRUE,FALSE)</formula>
    </cfRule>
  </conditionalFormatting>
  <conditionalFormatting sqref="AI107">
    <cfRule type="expression" dxfId="1949" priority="13219">
      <formula>IF(RIGHT(TEXT(AI107,"0.#"),1)=".",FALSE,TRUE)</formula>
    </cfRule>
    <cfRule type="expression" dxfId="1948" priority="13220">
      <formula>IF(RIGHT(TEXT(AI107,"0.#"),1)=".",TRUE,FALSE)</formula>
    </cfRule>
  </conditionalFormatting>
  <conditionalFormatting sqref="AM107">
    <cfRule type="expression" dxfId="1947" priority="13217">
      <formula>IF(RIGHT(TEXT(AM107,"0.#"),1)=".",FALSE,TRUE)</formula>
    </cfRule>
    <cfRule type="expression" dxfId="1946" priority="13218">
      <formula>IF(RIGHT(TEXT(AM107,"0.#"),1)=".",TRUE,FALSE)</formula>
    </cfRule>
  </conditionalFormatting>
  <conditionalFormatting sqref="AE108">
    <cfRule type="expression" dxfId="1945" priority="13215">
      <formula>IF(RIGHT(TEXT(AE108,"0.#"),1)=".",FALSE,TRUE)</formula>
    </cfRule>
    <cfRule type="expression" dxfId="1944" priority="13216">
      <formula>IF(RIGHT(TEXT(AE108,"0.#"),1)=".",TRUE,FALSE)</formula>
    </cfRule>
  </conditionalFormatting>
  <conditionalFormatting sqref="AI108">
    <cfRule type="expression" dxfId="1943" priority="13213">
      <formula>IF(RIGHT(TEXT(AI108,"0.#"),1)=".",FALSE,TRUE)</formula>
    </cfRule>
    <cfRule type="expression" dxfId="1942" priority="13214">
      <formula>IF(RIGHT(TEXT(AI108,"0.#"),1)=".",TRUE,FALSE)</formula>
    </cfRule>
  </conditionalFormatting>
  <conditionalFormatting sqref="AM108">
    <cfRule type="expression" dxfId="1941" priority="13211">
      <formula>IF(RIGHT(TEXT(AM108,"0.#"),1)=".",FALSE,TRUE)</formula>
    </cfRule>
    <cfRule type="expression" dxfId="1940" priority="13212">
      <formula>IF(RIGHT(TEXT(AM108,"0.#"),1)=".",TRUE,FALSE)</formula>
    </cfRule>
  </conditionalFormatting>
  <conditionalFormatting sqref="AE110">
    <cfRule type="expression" dxfId="1939" priority="13207">
      <formula>IF(RIGHT(TEXT(AE110,"0.#"),1)=".",FALSE,TRUE)</formula>
    </cfRule>
    <cfRule type="expression" dxfId="1938" priority="13208">
      <formula>IF(RIGHT(TEXT(AE110,"0.#"),1)=".",TRUE,FALSE)</formula>
    </cfRule>
  </conditionalFormatting>
  <conditionalFormatting sqref="AI110">
    <cfRule type="expression" dxfId="1937" priority="13205">
      <formula>IF(RIGHT(TEXT(AI110,"0.#"),1)=".",FALSE,TRUE)</formula>
    </cfRule>
    <cfRule type="expression" dxfId="1936" priority="13206">
      <formula>IF(RIGHT(TEXT(AI110,"0.#"),1)=".",TRUE,FALSE)</formula>
    </cfRule>
  </conditionalFormatting>
  <conditionalFormatting sqref="AM110">
    <cfRule type="expression" dxfId="1935" priority="13203">
      <formula>IF(RIGHT(TEXT(AM110,"0.#"),1)=".",FALSE,TRUE)</formula>
    </cfRule>
    <cfRule type="expression" dxfId="1934" priority="13204">
      <formula>IF(RIGHT(TEXT(AM110,"0.#"),1)=".",TRUE,FALSE)</formula>
    </cfRule>
  </conditionalFormatting>
  <conditionalFormatting sqref="AE111">
    <cfRule type="expression" dxfId="1933" priority="13201">
      <formula>IF(RIGHT(TEXT(AE111,"0.#"),1)=".",FALSE,TRUE)</formula>
    </cfRule>
    <cfRule type="expression" dxfId="1932" priority="13202">
      <formula>IF(RIGHT(TEXT(AE111,"0.#"),1)=".",TRUE,FALSE)</formula>
    </cfRule>
  </conditionalFormatting>
  <conditionalFormatting sqref="AI111">
    <cfRule type="expression" dxfId="1931" priority="13199">
      <formula>IF(RIGHT(TEXT(AI111,"0.#"),1)=".",FALSE,TRUE)</formula>
    </cfRule>
    <cfRule type="expression" dxfId="1930" priority="13200">
      <formula>IF(RIGHT(TEXT(AI111,"0.#"),1)=".",TRUE,FALSE)</formula>
    </cfRule>
  </conditionalFormatting>
  <conditionalFormatting sqref="AM111">
    <cfRule type="expression" dxfId="1929" priority="13197">
      <formula>IF(RIGHT(TEXT(AM111,"0.#"),1)=".",FALSE,TRUE)</formula>
    </cfRule>
    <cfRule type="expression" dxfId="1928" priority="13198">
      <formula>IF(RIGHT(TEXT(AM111,"0.#"),1)=".",TRUE,FALSE)</formula>
    </cfRule>
  </conditionalFormatting>
  <conditionalFormatting sqref="AE113">
    <cfRule type="expression" dxfId="1927" priority="13193">
      <formula>IF(RIGHT(TEXT(AE113,"0.#"),1)=".",FALSE,TRUE)</formula>
    </cfRule>
    <cfRule type="expression" dxfId="1926" priority="13194">
      <formula>IF(RIGHT(TEXT(AE113,"0.#"),1)=".",TRUE,FALSE)</formula>
    </cfRule>
  </conditionalFormatting>
  <conditionalFormatting sqref="AI113">
    <cfRule type="expression" dxfId="1925" priority="13191">
      <formula>IF(RIGHT(TEXT(AI113,"0.#"),1)=".",FALSE,TRUE)</formula>
    </cfRule>
    <cfRule type="expression" dxfId="1924" priority="13192">
      <formula>IF(RIGHT(TEXT(AI113,"0.#"),1)=".",TRUE,FALSE)</formula>
    </cfRule>
  </conditionalFormatting>
  <conditionalFormatting sqref="AM113">
    <cfRule type="expression" dxfId="1923" priority="13189">
      <formula>IF(RIGHT(TEXT(AM113,"0.#"),1)=".",FALSE,TRUE)</formula>
    </cfRule>
    <cfRule type="expression" dxfId="1922" priority="13190">
      <formula>IF(RIGHT(TEXT(AM113,"0.#"),1)=".",TRUE,FALSE)</formula>
    </cfRule>
  </conditionalFormatting>
  <conditionalFormatting sqref="AE114">
    <cfRule type="expression" dxfId="1921" priority="13187">
      <formula>IF(RIGHT(TEXT(AE114,"0.#"),1)=".",FALSE,TRUE)</formula>
    </cfRule>
    <cfRule type="expression" dxfId="1920" priority="13188">
      <formula>IF(RIGHT(TEXT(AE114,"0.#"),1)=".",TRUE,FALSE)</formula>
    </cfRule>
  </conditionalFormatting>
  <conditionalFormatting sqref="AI114">
    <cfRule type="expression" dxfId="1919" priority="13185">
      <formula>IF(RIGHT(TEXT(AI114,"0.#"),1)=".",FALSE,TRUE)</formula>
    </cfRule>
    <cfRule type="expression" dxfId="1918" priority="13186">
      <formula>IF(RIGHT(TEXT(AI114,"0.#"),1)=".",TRUE,FALSE)</formula>
    </cfRule>
  </conditionalFormatting>
  <conditionalFormatting sqref="AM114">
    <cfRule type="expression" dxfId="1917" priority="13183">
      <formula>IF(RIGHT(TEXT(AM114,"0.#"),1)=".",FALSE,TRUE)</formula>
    </cfRule>
    <cfRule type="expression" dxfId="1916" priority="13184">
      <formula>IF(RIGHT(TEXT(AM114,"0.#"),1)=".",TRUE,FALSE)</formula>
    </cfRule>
  </conditionalFormatting>
  <conditionalFormatting sqref="AE116 AQ116">
    <cfRule type="expression" dxfId="1915" priority="13179">
      <formula>IF(RIGHT(TEXT(AE116,"0.#"),1)=".",FALSE,TRUE)</formula>
    </cfRule>
    <cfRule type="expression" dxfId="1914" priority="13180">
      <formula>IF(RIGHT(TEXT(AE116,"0.#"),1)=".",TRUE,FALSE)</formula>
    </cfRule>
  </conditionalFormatting>
  <conditionalFormatting sqref="AI116">
    <cfRule type="expression" dxfId="1913" priority="13177">
      <formula>IF(RIGHT(TEXT(AI116,"0.#"),1)=".",FALSE,TRUE)</formula>
    </cfRule>
    <cfRule type="expression" dxfId="1912" priority="13178">
      <formula>IF(RIGHT(TEXT(AI116,"0.#"),1)=".",TRUE,FALSE)</formula>
    </cfRule>
  </conditionalFormatting>
  <conditionalFormatting sqref="AM116">
    <cfRule type="expression" dxfId="1911" priority="13175">
      <formula>IF(RIGHT(TEXT(AM116,"0.#"),1)=".",FALSE,TRUE)</formula>
    </cfRule>
    <cfRule type="expression" dxfId="1910" priority="13176">
      <formula>IF(RIGHT(TEXT(AM116,"0.#"),1)=".",TRUE,FALSE)</formula>
    </cfRule>
  </conditionalFormatting>
  <conditionalFormatting sqref="AM117">
    <cfRule type="expression" dxfId="1909" priority="13173">
      <formula>IF(RIGHT(TEXT(AM117,"0.#"),1)=".",FALSE,TRUE)</formula>
    </cfRule>
    <cfRule type="expression" dxfId="1908" priority="13174">
      <formula>IF(RIGHT(TEXT(AM117,"0.#"),1)=".",TRUE,FALSE)</formula>
    </cfRule>
  </conditionalFormatting>
  <conditionalFormatting sqref="AI117">
    <cfRule type="expression" dxfId="1907" priority="13171">
      <formula>IF(RIGHT(TEXT(AI117,"0.#"),1)=".",FALSE,TRUE)</formula>
    </cfRule>
    <cfRule type="expression" dxfId="1906" priority="13172">
      <formula>IF(RIGHT(TEXT(AI117,"0.#"),1)=".",TRUE,FALSE)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4:AM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50">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5:Y846">
    <cfRule type="expression" dxfId="1699" priority="2833">
      <formula>IF(RIGHT(TEXT(Y845,"0.#"),1)=".",FALSE,TRUE)</formula>
    </cfRule>
    <cfRule type="expression" dxfId="1698" priority="2834">
      <formula>IF(RIGHT(TEXT(Y845,"0.#"),1)=".",TRUE,FALSE)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 Y919: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8:AO879">
    <cfRule type="expression" dxfId="1279" priority="2089">
      <formula>IF(AND(AL878&gt;=0, RIGHT(TEXT(AL878,"0.#"),1)&lt;&gt;"."),TRUE,FALSE)</formula>
    </cfRule>
    <cfRule type="expression" dxfId="1278" priority="2090">
      <formula>IF(AND(AL878&gt;=0, RIGHT(TEXT(AL878,"0.#"),1)="."),TRUE,FALSE)</formula>
    </cfRule>
    <cfRule type="expression" dxfId="1277" priority="2091">
      <formula>IF(AND(AL878&lt;0, RIGHT(TEXT(AL878,"0.#"),1)&lt;&gt;"."),TRUE,FALSE)</formula>
    </cfRule>
    <cfRule type="expression" dxfId="1276" priority="2092">
      <formula>IF(AND(AL878&lt;0, RIGHT(TEXT(AL878,"0.#"),1)="."),TRUE,FALSE)</formula>
    </cfRule>
  </conditionalFormatting>
  <conditionalFormatting sqref="AL922:AO940">
    <cfRule type="expression" dxfId="1275" priority="2083">
      <formula>IF(AND(AL922&gt;=0, RIGHT(TEXT(AL922,"0.#"),1)&lt;&gt;"."),TRUE,FALSE)</formula>
    </cfRule>
    <cfRule type="expression" dxfId="1274" priority="2084">
      <formula>IF(AND(AL922&gt;=0, RIGHT(TEXT(AL922,"0.#"),1)="."),TRUE,FALSE)</formula>
    </cfRule>
    <cfRule type="expression" dxfId="1273" priority="2085">
      <formula>IF(AND(AL922&lt;0, RIGHT(TEXT(AL922,"0.#"),1)&lt;&gt;"."),TRUE,FALSE)</formula>
    </cfRule>
    <cfRule type="expression" dxfId="1272" priority="2086">
      <formula>IF(AND(AL922&lt;0, RIGHT(TEXT(AL922,"0.#"),1)="."),TRUE,FALSE)</formula>
    </cfRule>
  </conditionalFormatting>
  <conditionalFormatting sqref="AL911:AO921">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Y863:Y874">
    <cfRule type="expression" dxfId="23" priority="23">
      <formula>IF(RIGHT(TEXT(Y863,"0.#"),1)=".",FALSE,TRUE)</formula>
    </cfRule>
    <cfRule type="expression" dxfId="22" priority="24">
      <formula>IF(RIGHT(TEXT(Y863,"0.#"),1)=".",TRUE,FALSE)</formula>
    </cfRule>
  </conditionalFormatting>
  <conditionalFormatting sqref="Y851:Y862">
    <cfRule type="expression" dxfId="21" priority="21">
      <formula>IF(RIGHT(TEXT(Y851,"0.#"),1)=".",FALSE,TRUE)</formula>
    </cfRule>
    <cfRule type="expression" dxfId="20" priority="22">
      <formula>IF(RIGHT(TEXT(Y851,"0.#"),1)=".",TRUE,FALSE)</formula>
    </cfRule>
  </conditionalFormatting>
  <conditionalFormatting sqref="Y914">
    <cfRule type="expression" dxfId="19" priority="19">
      <formula>IF(RIGHT(TEXT(Y914,"0.#"),1)=".",FALSE,TRUE)</formula>
    </cfRule>
    <cfRule type="expression" dxfId="18" priority="20">
      <formula>IF(RIGHT(TEXT(Y914,"0.#"),1)=".",TRUE,FALSE)</formula>
    </cfRule>
  </conditionalFormatting>
  <conditionalFormatting sqref="Y915">
    <cfRule type="expression" dxfId="17" priority="17">
      <formula>IF(RIGHT(TEXT(Y915,"0.#"),1)=".",FALSE,TRUE)</formula>
    </cfRule>
    <cfRule type="expression" dxfId="16" priority="18">
      <formula>IF(RIGHT(TEXT(Y915,"0.#"),1)=".",TRUE,FALSE)</formula>
    </cfRule>
  </conditionalFormatting>
  <conditionalFormatting sqref="Y916">
    <cfRule type="expression" dxfId="15" priority="15">
      <formula>IF(RIGHT(TEXT(Y916,"0.#"),1)=".",FALSE,TRUE)</formula>
    </cfRule>
    <cfRule type="expression" dxfId="14" priority="16">
      <formula>IF(RIGHT(TEXT(Y916,"0.#"),1)=".",TRUE,FALSE)</formula>
    </cfRule>
  </conditionalFormatting>
  <conditionalFormatting sqref="Y917">
    <cfRule type="expression" dxfId="13" priority="13">
      <formula>IF(RIGHT(TEXT(Y917,"0.#"),1)=".",FALSE,TRUE)</formula>
    </cfRule>
    <cfRule type="expression" dxfId="12" priority="14">
      <formula>IF(RIGHT(TEXT(Y917,"0.#"),1)=".",TRUE,FALSE)</formula>
    </cfRule>
  </conditionalFormatting>
  <conditionalFormatting sqref="Y918">
    <cfRule type="expression" dxfId="11" priority="11">
      <formula>IF(RIGHT(TEXT(Y918,"0.#"),1)=".",FALSE,TRUE)</formula>
    </cfRule>
    <cfRule type="expression" dxfId="10" priority="12">
      <formula>IF(RIGHT(TEXT(Y918,"0.#"),1)=".",TRUE,FALSE)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Y802">
    <cfRule type="expression" dxfId="7" priority="7">
      <formula>IF(RIGHT(TEXT(Y802,"0.#"),1)=".",FALSE,TRUE)</formula>
    </cfRule>
    <cfRule type="expression" dxfId="6" priority="8">
      <formula>IF(RIGHT(TEXT(Y802,"0.#"),1)=".",TRUE,FALSE)</formula>
    </cfRule>
  </conditionalFormatting>
  <conditionalFormatting sqref="AU802">
    <cfRule type="expression" dxfId="5" priority="5">
      <formula>IF(RIGHT(TEXT(AU802,"0.#"),1)=".",FALSE,TRUE)</formula>
    </cfRule>
    <cfRule type="expression" dxfId="4" priority="6">
      <formula>IF(RIGHT(TEXT(AU802,"0.#"),1)=".",TRUE,FALSE)</formula>
    </cfRule>
  </conditionalFormatting>
  <conditionalFormatting sqref="AU790">
    <cfRule type="expression" dxfId="3" priority="3">
      <formula>IF(RIGHT(TEXT(AU790,"0.#"),1)=".",FALSE,TRUE)</formula>
    </cfRule>
    <cfRule type="expression" dxfId="2" priority="4">
      <formula>IF(RIGHT(TEXT(AU790,"0.#"),1)=".",TRUE,FALSE)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16383" man="1"/>
    <brk id="483" max="16383" man="1"/>
    <brk id="735" max="16383" man="1"/>
    <brk id="840" max="16383" man="1"/>
    <brk id="88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195</v>
      </c>
      <c r="AI1" s="42" t="s">
        <v>204</v>
      </c>
      <c r="AK1" s="42" t="s">
        <v>209</v>
      </c>
      <c r="AM1" s="68"/>
      <c r="AN1" s="68"/>
      <c r="AP1" s="28" t="s">
        <v>271</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t="s">
        <v>650</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210</v>
      </c>
      <c r="AM2" s="68"/>
      <c r="AN2" s="68"/>
      <c r="AP2" s="44" t="s">
        <v>284</v>
      </c>
    </row>
    <row r="3" spans="1:42" ht="13.5" customHeight="1" x14ac:dyDescent="0.15">
      <c r="A3" s="14" t="s">
        <v>85</v>
      </c>
      <c r="B3" s="15" t="s">
        <v>650</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585</v>
      </c>
      <c r="W3" s="32" t="s">
        <v>149</v>
      </c>
      <c r="Y3" s="32" t="s">
        <v>68</v>
      </c>
      <c r="Z3" s="32" t="s">
        <v>460</v>
      </c>
      <c r="AA3" s="79" t="s">
        <v>423</v>
      </c>
      <c r="AB3" s="79" t="s">
        <v>554</v>
      </c>
      <c r="AC3" s="80" t="s">
        <v>135</v>
      </c>
      <c r="AD3" s="28"/>
      <c r="AE3" s="34" t="s">
        <v>171</v>
      </c>
      <c r="AF3" s="30"/>
      <c r="AG3" s="44" t="s">
        <v>285</v>
      </c>
      <c r="AI3" s="42" t="s">
        <v>203</v>
      </c>
      <c r="AK3" s="42" t="str">
        <f>CHAR(CODE(AK2)+1)</f>
        <v>B</v>
      </c>
      <c r="AM3" s="68"/>
      <c r="AN3" s="68"/>
      <c r="AP3" s="44" t="s">
        <v>285</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586</v>
      </c>
      <c r="W4" s="32" t="s">
        <v>150</v>
      </c>
      <c r="Y4" s="32" t="s">
        <v>330</v>
      </c>
      <c r="Z4" s="32" t="s">
        <v>461</v>
      </c>
      <c r="AA4" s="79" t="s">
        <v>424</v>
      </c>
      <c r="AB4" s="79" t="s">
        <v>555</v>
      </c>
      <c r="AC4" s="79" t="s">
        <v>136</v>
      </c>
      <c r="AD4" s="28"/>
      <c r="AE4" s="34" t="s">
        <v>172</v>
      </c>
      <c r="AF4" s="30"/>
      <c r="AG4" s="44" t="s">
        <v>286</v>
      </c>
      <c r="AI4" s="42" t="s">
        <v>205</v>
      </c>
      <c r="AK4" s="42" t="str">
        <f t="shared" ref="AK4:AK49" si="7">CHAR(CODE(AK3)+1)</f>
        <v>C</v>
      </c>
      <c r="AM4" s="68"/>
      <c r="AN4" s="68"/>
      <c r="AP4" s="44" t="s">
        <v>286</v>
      </c>
    </row>
    <row r="5" spans="1:42" ht="13.5" customHeight="1" x14ac:dyDescent="0.15">
      <c r="A5" s="14" t="s">
        <v>87</v>
      </c>
      <c r="B5" s="15" t="s">
        <v>650</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宇宙開発利用、海洋政策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宇宙開発利用、海洋政策</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243</v>
      </c>
      <c r="B10" s="15" t="s">
        <v>650</v>
      </c>
      <c r="C10" s="13" t="str">
        <f t="shared" si="0"/>
        <v>国土強靱化施策</v>
      </c>
      <c r="D10" s="13" t="str">
        <f t="shared" si="8"/>
        <v>宇宙開発利用、海洋政策、国土強靱化施策</v>
      </c>
      <c r="F10" s="18" t="s">
        <v>116</v>
      </c>
      <c r="G10" s="17"/>
      <c r="H10" s="13" t="str">
        <f t="shared" si="1"/>
        <v/>
      </c>
      <c r="I10" s="13" t="str">
        <f t="shared" si="5"/>
        <v>一般会計</v>
      </c>
      <c r="K10" s="14" t="s">
        <v>247</v>
      </c>
      <c r="L10" s="15"/>
      <c r="M10" s="13" t="str">
        <f t="shared" si="2"/>
        <v/>
      </c>
      <c r="N10" s="13" t="str">
        <f t="shared" si="6"/>
        <v/>
      </c>
      <c r="O10" s="13"/>
      <c r="P10" s="13" t="str">
        <f>S8</f>
        <v>直接実施</v>
      </c>
      <c r="Q10" s="19"/>
      <c r="T10" s="13"/>
      <c r="W10" s="32" t="s">
        <v>155</v>
      </c>
      <c r="Y10" s="32" t="s">
        <v>336</v>
      </c>
      <c r="Z10" s="32" t="s">
        <v>467</v>
      </c>
      <c r="AA10" s="79" t="s">
        <v>430</v>
      </c>
      <c r="AB10" s="79" t="s">
        <v>561</v>
      </c>
      <c r="AC10" s="31"/>
      <c r="AD10" s="31"/>
      <c r="AE10" s="31"/>
      <c r="AF10" s="30"/>
      <c r="AG10" s="44" t="s">
        <v>276</v>
      </c>
      <c r="AK10" s="42" t="str">
        <f t="shared" si="7"/>
        <v>I</v>
      </c>
      <c r="AP10" s="42" t="s">
        <v>272</v>
      </c>
    </row>
    <row r="11" spans="1:42" ht="13.5" customHeight="1" x14ac:dyDescent="0.15">
      <c r="A11" s="14" t="s">
        <v>92</v>
      </c>
      <c r="B11" s="15"/>
      <c r="C11" s="13" t="str">
        <f t="shared" si="0"/>
        <v/>
      </c>
      <c r="D11" s="13" t="str">
        <f t="shared" si="8"/>
        <v>宇宙開発利用、海洋政策、国土強靱化施策</v>
      </c>
      <c r="F11" s="18" t="s">
        <v>117</v>
      </c>
      <c r="G11" s="17"/>
      <c r="H11" s="13" t="str">
        <f t="shared" si="1"/>
        <v/>
      </c>
      <c r="I11" s="13" t="str">
        <f t="shared" si="5"/>
        <v>一般会計</v>
      </c>
      <c r="K11" s="14" t="s">
        <v>110</v>
      </c>
      <c r="L11" s="15" t="s">
        <v>650</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宇宙開発利用、海洋政策、国土強靱化施策</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宇宙開発利用、海洋政策、国土強靱化施策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宇宙開発利用、海洋政策、国土強靱化施策</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宇宙開発利用、海洋政策、国土強靱化施策</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宇宙開発利用、海洋政策、国土強靱化施策</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宇宙開発利用、海洋政策、国土強靱化施策</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t="s">
        <v>650</v>
      </c>
      <c r="C18" s="13" t="str">
        <f t="shared" si="9"/>
        <v>ＩＴ戦略</v>
      </c>
      <c r="D18" s="13" t="str">
        <f t="shared" si="8"/>
        <v>宇宙開発利用、海洋政策、国土強靱化施策、ＩＴ戦略</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宇宙開発利用、海洋政策、国土強靱化施策、ＩＴ戦略</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宇宙開発利用、海洋政策、国土強靱化施策、ＩＴ戦略</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c r="C21" s="13" t="str">
        <f t="shared" si="9"/>
        <v/>
      </c>
      <c r="D21" s="13" t="str">
        <f t="shared" si="8"/>
        <v>宇宙開発利用、海洋政策、国土強靱化施策、ＩＴ戦略</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宇宙開発利用、海洋政策、国土強靱化施策、ＩＴ戦略</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宇宙開発利用、海洋政策、国土強靱化施策、ＩＴ戦略</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宇宙開発利用、海洋政策、国土強靱化施策、ＩＴ戦略</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宇宙開発利用、海洋政策、国土強靱化施策、ＩＴ戦略</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211</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GSI</cp:lastModifiedBy>
  <cp:lastPrinted>2021-05-31T15:21:20Z</cp:lastPrinted>
  <dcterms:created xsi:type="dcterms:W3CDTF">2012-03-13T00:50:25Z</dcterms:created>
  <dcterms:modified xsi:type="dcterms:W3CDTF">2021-08-30T11:30:25Z</dcterms:modified>
</cp:coreProperties>
</file>