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11_会計課に追加提出（事業単位整理表含む）\"/>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2"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8" i="3"/>
  <c r="AY699" i="3"/>
  <c r="AY692" i="3"/>
  <c r="AY694" i="3"/>
  <c r="AY687" i="3"/>
  <c r="AY689"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4" i="3"/>
  <c r="AY603" i="3"/>
  <c r="AY606"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3"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9" i="3"/>
  <c r="AY457" i="3"/>
  <c r="AY451" i="3"/>
  <c r="AY455" i="3"/>
  <c r="AY446" i="3"/>
  <c r="AY448" i="3"/>
  <c r="AY450" i="3"/>
  <c r="AY441" i="3"/>
  <c r="AY443" i="3"/>
  <c r="AY436" i="3"/>
  <c r="AY439"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71"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4" i="3"/>
  <c r="AY135" i="3"/>
  <c r="AY130" i="3"/>
  <c r="AY131" i="3"/>
  <c r="AY127" i="3"/>
  <c r="AY129" i="3"/>
  <c r="AY124" i="3"/>
  <c r="AY125" i="3"/>
  <c r="AY121" i="3"/>
  <c r="AY123" i="3"/>
  <c r="AY118" i="3"/>
  <c r="AY119" i="3"/>
  <c r="AY112" i="3"/>
  <c r="AY114" i="3"/>
  <c r="AY109" i="3"/>
  <c r="AY111" i="3"/>
  <c r="AY106" i="3"/>
  <c r="AY108" i="3"/>
  <c r="AY103" i="3"/>
  <c r="AY104" i="3"/>
  <c r="AY95" i="3"/>
  <c r="AY99" i="3"/>
  <c r="AY90" i="3"/>
  <c r="AY93" i="3" s="1"/>
  <c r="AY80" i="3"/>
  <c r="AY89" i="3" s="1"/>
  <c r="AY85" i="3"/>
  <c r="AY79" i="3"/>
  <c r="AY73" i="3"/>
  <c r="AY74" i="3" s="1"/>
  <c r="AY75" i="3"/>
  <c r="AY65" i="3"/>
  <c r="AY71" i="3" s="1"/>
  <c r="AY58" i="3"/>
  <c r="AY63" i="3" s="1"/>
  <c r="AY51" i="3"/>
  <c r="AY53" i="3"/>
  <c r="AY57" i="3"/>
  <c r="AY44" i="3"/>
  <c r="AY48" i="3"/>
  <c r="AY45" i="3"/>
  <c r="AY37" i="3"/>
  <c r="AY39" i="3"/>
  <c r="AY177" i="3"/>
  <c r="AY216" i="3"/>
  <c r="AY680" i="3"/>
  <c r="AY158" i="3"/>
  <c r="AY175" i="3"/>
  <c r="AY214" i="3"/>
  <c r="AY355" i="3"/>
  <c r="AY402" i="3"/>
  <c r="AY433" i="3"/>
  <c r="AY463" i="3"/>
  <c r="AY664" i="3"/>
  <c r="AY818" i="3"/>
  <c r="AY357" i="3"/>
  <c r="AY435" i="3"/>
  <c r="AY444" i="3"/>
  <c r="AY542" i="3"/>
  <c r="AY547" i="3"/>
  <c r="AY976" i="3"/>
  <c r="AY303" i="3"/>
  <c r="AY176" i="3"/>
  <c r="AY234" i="3"/>
  <c r="AY319" i="3"/>
  <c r="AY354" i="3"/>
  <c r="AY358" i="3"/>
  <c r="AY426" i="3"/>
  <c r="AY432" i="3"/>
  <c r="AY445" i="3"/>
  <c r="AY458" i="3"/>
  <c r="AY543" i="3"/>
  <c r="AY561" i="3"/>
  <c r="AY681" i="3"/>
  <c r="AY817" i="3"/>
  <c r="AY178" i="3"/>
  <c r="AY238" i="3"/>
  <c r="AY262" i="3"/>
  <c r="AY296" i="3"/>
  <c r="AY302" i="3"/>
  <c r="AY356" i="3"/>
  <c r="AY403" i="3"/>
  <c r="AY418" i="3"/>
  <c r="AY442" i="3"/>
  <c r="AY460" i="3"/>
  <c r="AY541" i="3"/>
  <c r="AY546" i="3"/>
  <c r="AY666" i="3"/>
  <c r="AY877" i="3"/>
  <c r="AY910" i="3"/>
  <c r="AY133" i="3"/>
  <c r="AY157" i="3"/>
  <c r="AY174" i="3"/>
  <c r="AY225" i="3"/>
  <c r="AY237" i="3"/>
  <c r="AY254" i="3"/>
  <c r="AY270" i="3"/>
  <c r="AY295" i="3"/>
  <c r="AY306" i="3"/>
  <c r="AY327" i="3"/>
  <c r="AY405" i="3"/>
  <c r="AY416" i="3"/>
  <c r="AY480" i="3"/>
  <c r="AY568" i="3"/>
  <c r="AY577" i="3"/>
  <c r="AY591" i="3"/>
  <c r="AY622" i="3"/>
  <c r="AY631" i="3"/>
  <c r="AY663" i="3"/>
  <c r="AY679" i="3"/>
  <c r="AY816" i="3"/>
  <c r="AY820" i="3"/>
  <c r="AY52" i="3"/>
  <c r="AY84" i="3"/>
  <c r="AY98" i="3"/>
  <c r="AY410" i="3"/>
  <c r="AY468" i="3"/>
  <c r="AY570" i="3"/>
  <c r="AY164" i="3"/>
  <c r="AY246" i="3"/>
  <c r="AY278" i="3"/>
  <c r="AY336" i="3"/>
  <c r="AY411" i="3"/>
  <c r="AY532" i="3"/>
  <c r="AY571" i="3"/>
  <c r="AY582" i="3"/>
  <c r="AY594" i="3"/>
  <c r="AY42" i="3"/>
  <c r="AY54" i="3"/>
  <c r="AY86" i="3"/>
  <c r="AY261" i="3"/>
  <c r="AY518" i="3"/>
  <c r="AY560" i="3"/>
  <c r="AY572" i="3"/>
  <c r="AY583" i="3"/>
  <c r="AY595" i="3"/>
  <c r="AY684" i="3"/>
  <c r="AY821" i="3"/>
  <c r="AY822" i="3"/>
  <c r="AY823" i="3"/>
  <c r="AY580" i="3"/>
  <c r="AY624" i="3"/>
  <c r="AY43" i="3"/>
  <c r="AY55" i="3"/>
  <c r="AY596" i="3"/>
  <c r="AY77" i="3"/>
  <c r="AY91" i="3"/>
  <c r="AY222" i="3"/>
  <c r="AY345" i="3"/>
  <c r="AY414" i="3"/>
  <c r="AY454" i="3"/>
  <c r="AY477" i="3"/>
  <c r="AY507" i="3"/>
  <c r="AY562" i="3"/>
  <c r="AY814" i="3"/>
  <c r="AY49" i="3"/>
  <c r="AY236" i="3"/>
  <c r="AY415" i="3"/>
  <c r="AY478" i="3"/>
  <c r="AY548" i="3"/>
  <c r="AY576" i="3"/>
  <c r="AY630" i="3"/>
  <c r="AY815" i="3"/>
  <c r="AY824" i="3"/>
  <c r="AY198" i="3"/>
  <c r="AY143" i="3"/>
  <c r="AY167" i="3"/>
  <c r="AY168" i="3"/>
  <c r="AY248" i="3"/>
  <c r="AY282" i="3"/>
  <c r="AY348" i="3"/>
  <c r="AY387" i="3"/>
  <c r="AY555" i="3"/>
  <c r="AY38" i="3"/>
  <c r="AY59" i="3"/>
  <c r="AY66" i="3"/>
  <c r="AY87" i="3"/>
  <c r="AY81" i="3"/>
  <c r="AY88" i="3"/>
  <c r="AY105" i="3"/>
  <c r="AY122" i="3"/>
  <c r="AY137" i="3"/>
  <c r="AY151" i="3"/>
  <c r="AY161" i="3"/>
  <c r="AY160" i="3"/>
  <c r="AY169" i="3"/>
  <c r="AY183" i="3"/>
  <c r="AY203" i="3"/>
  <c r="AY202" i="3"/>
  <c r="AY209" i="3"/>
  <c r="AY210" i="3"/>
  <c r="AY231" i="3"/>
  <c r="AY241" i="3"/>
  <c r="AY257" i="3"/>
  <c r="AY259" i="3"/>
  <c r="AY265" i="3"/>
  <c r="AY274" i="3"/>
  <c r="AY291" i="3"/>
  <c r="AY314" i="3"/>
  <c r="AY335" i="3"/>
  <c r="AY337" i="3"/>
  <c r="AY340" i="3"/>
  <c r="AY349" i="3"/>
  <c r="AY363" i="3"/>
  <c r="AY397" i="3"/>
  <c r="AY425" i="3"/>
  <c r="AY421" i="3"/>
  <c r="AY472" i="3"/>
  <c r="AY494" i="3"/>
  <c r="AY512" i="3"/>
  <c r="AY556" i="3"/>
  <c r="AY578" i="3"/>
  <c r="AY585" i="3"/>
  <c r="AY609" i="3"/>
  <c r="AY632" i="3"/>
  <c r="AY659" i="3"/>
  <c r="AY661" i="3"/>
  <c r="AY693" i="3"/>
  <c r="AY828" i="3"/>
  <c r="AY40" i="3"/>
  <c r="AY47" i="3"/>
  <c r="AY67" i="3"/>
  <c r="AY82" i="3"/>
  <c r="AY96" i="3"/>
  <c r="AY113" i="3"/>
  <c r="AY138" i="3"/>
  <c r="AY145" i="3"/>
  <c r="AY155" i="3"/>
  <c r="AY153" i="3"/>
  <c r="AY162" i="3"/>
  <c r="AY170" i="3"/>
  <c r="AY184" i="3"/>
  <c r="AY193" i="3"/>
  <c r="AY201" i="3"/>
  <c r="AY211" i="3"/>
  <c r="AY221" i="3"/>
  <c r="AY224" i="3"/>
  <c r="AY242" i="3"/>
  <c r="AY258" i="3"/>
  <c r="AY267" i="3"/>
  <c r="AY276" i="3"/>
  <c r="AY325" i="3"/>
  <c r="AY333" i="3"/>
  <c r="AY342" i="3"/>
  <c r="AY350" i="3"/>
  <c r="AY381" i="3"/>
  <c r="AY390" i="3"/>
  <c r="AY407" i="3"/>
  <c r="AY408" i="3"/>
  <c r="AY422" i="3"/>
  <c r="AY452" i="3"/>
  <c r="AY497" i="3"/>
  <c r="AY513" i="3"/>
  <c r="AY536" i="3"/>
  <c r="AY551" i="3"/>
  <c r="AY552" i="3"/>
  <c r="AY558" i="3"/>
  <c r="AY565" i="3"/>
  <c r="AY610" i="3"/>
  <c r="AY619" i="3"/>
  <c r="AY634" i="3"/>
  <c r="AY658" i="3"/>
  <c r="AY671" i="3"/>
  <c r="AY668" i="3"/>
  <c r="AY669" i="3"/>
  <c r="AY805" i="3"/>
  <c r="AY829" i="3"/>
  <c r="AY41" i="3"/>
  <c r="AY68" i="3"/>
  <c r="AY76" i="3"/>
  <c r="AY97" i="3"/>
  <c r="AY107" i="3"/>
  <c r="AY146" i="3"/>
  <c r="AY154" i="3"/>
  <c r="AY163" i="3"/>
  <c r="AY171" i="3"/>
  <c r="AY194" i="3"/>
  <c r="AY215" i="3"/>
  <c r="AY217" i="3"/>
  <c r="AY220" i="3"/>
  <c r="AY305" i="3"/>
  <c r="AY301" i="3"/>
  <c r="AY309" i="3"/>
  <c r="AY318" i="3"/>
  <c r="AY334" i="3"/>
  <c r="AY382" i="3"/>
  <c r="AY391" i="3"/>
  <c r="AY401" i="3"/>
  <c r="AY400" i="3"/>
  <c r="AY409" i="3"/>
  <c r="AY423" i="3"/>
  <c r="AY438" i="3"/>
  <c r="AY453" i="3"/>
  <c r="AY467" i="3"/>
  <c r="AY469" i="3"/>
  <c r="AY475" i="3"/>
  <c r="AY514" i="3"/>
  <c r="AY521" i="3"/>
  <c r="AY524" i="3"/>
  <c r="AY550" i="3"/>
  <c r="AY567" i="3"/>
  <c r="AY605" i="3"/>
  <c r="AY607" i="3"/>
  <c r="AY612" i="3"/>
  <c r="AY620" i="3"/>
  <c r="AY660" i="3"/>
  <c r="AY670" i="3"/>
  <c r="AY806" i="3"/>
  <c r="AY833" i="3"/>
  <c r="AY287" i="3"/>
  <c r="AY288" i="3"/>
  <c r="AY365" i="3"/>
  <c r="AY364" i="3"/>
  <c r="AY395" i="3"/>
  <c r="AY393" i="3"/>
  <c r="AY449" i="3"/>
  <c r="AY533" i="3"/>
  <c r="AY531" i="3"/>
  <c r="AY617" i="3"/>
  <c r="AY614" i="3"/>
  <c r="AY676" i="3"/>
  <c r="AY675" i="3"/>
  <c r="AY688" i="3"/>
  <c r="AY690" i="3"/>
  <c r="AY835" i="3"/>
  <c r="AY142" i="3"/>
  <c r="AY185" i="3"/>
  <c r="AY181" i="3"/>
  <c r="AY289" i="3"/>
  <c r="AY329" i="3"/>
  <c r="AY330" i="3"/>
  <c r="AY347" i="3"/>
  <c r="AY351" i="3"/>
  <c r="AY361" i="3"/>
  <c r="AY377" i="3"/>
  <c r="AY379" i="3"/>
  <c r="AY385" i="3"/>
  <c r="AY394" i="3"/>
  <c r="AY503" i="3"/>
  <c r="AY504" i="3"/>
  <c r="AY641" i="3"/>
  <c r="AY642" i="3"/>
  <c r="AY653" i="3"/>
  <c r="AY655" i="3"/>
  <c r="AY654" i="3"/>
  <c r="AY673" i="3"/>
  <c r="AY691" i="3"/>
  <c r="AY189" i="3"/>
  <c r="AY150" i="3"/>
  <c r="AY182" i="3"/>
  <c r="AY245" i="3"/>
  <c r="AY244" i="3"/>
  <c r="AY275" i="3"/>
  <c r="AY273" i="3"/>
  <c r="AY331" i="3"/>
  <c r="AY362" i="3"/>
  <c r="AY396" i="3"/>
  <c r="AY493" i="3"/>
  <c r="AY501" i="3"/>
  <c r="AY587" i="3"/>
  <c r="AY586" i="3"/>
  <c r="AY639" i="3"/>
  <c r="AY695" i="3"/>
  <c r="AY696" i="3"/>
  <c r="AY807" i="3"/>
  <c r="AY801" i="3"/>
  <c r="AY804" i="3"/>
  <c r="AY810" i="3"/>
  <c r="AY837" i="3"/>
  <c r="AY831" i="3"/>
  <c r="AY834" i="3"/>
  <c r="AY827" i="3"/>
  <c r="AY832" i="3"/>
  <c r="AY838" i="3"/>
  <c r="AY830" i="3"/>
  <c r="AY199" i="3"/>
  <c r="AY46" i="3"/>
  <c r="AY290" i="3"/>
  <c r="AY341" i="3"/>
  <c r="AY344" i="3"/>
  <c r="AY378" i="3"/>
  <c r="AY1009" i="3"/>
  <c r="AY1076"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008" i="3"/>
  <c r="AY909" i="3"/>
  <c r="AY977" i="3"/>
  <c r="AY878" i="3"/>
  <c r="AY1041" i="3"/>
  <c r="AY1043" i="3"/>
  <c r="AY943" i="3"/>
  <c r="AY942" i="3"/>
  <c r="AY1074" i="3"/>
  <c r="AY811" i="3"/>
  <c r="AY812" i="3"/>
  <c r="AY803" i="3"/>
  <c r="AY808" i="3"/>
  <c r="AY802" i="3"/>
  <c r="AY685" i="3"/>
  <c r="AY686" i="3"/>
  <c r="AY600" i="3"/>
  <c r="AY529" i="3"/>
  <c r="AY506" i="3"/>
  <c r="AY635" i="3"/>
  <c r="AY528" i="3"/>
  <c r="AY488" i="3"/>
  <c r="AY486" i="3"/>
  <c r="AY492" i="3"/>
  <c r="AY487" i="3"/>
  <c r="AY522" i="3"/>
  <c r="AY645" i="3"/>
  <c r="AY599" i="3"/>
  <c r="AY636" i="3"/>
  <c r="AY498" i="3"/>
  <c r="AY516" i="3"/>
  <c r="AY625" i="3"/>
  <c r="AY649" i="3"/>
  <c r="AY651" i="3"/>
  <c r="AY650" i="3"/>
  <c r="AY496" i="3"/>
  <c r="AY601" i="3"/>
  <c r="AY526" i="3"/>
  <c r="AY508" i="3"/>
  <c r="AY626" i="3"/>
  <c r="AY517" i="3"/>
  <c r="AY462" i="3"/>
  <c r="AY474" i="3"/>
  <c r="AY465" i="3"/>
  <c r="AY447" i="3"/>
  <c r="AY440" i="3"/>
  <c r="AY284" i="3"/>
  <c r="AY227" i="3"/>
  <c r="AY373" i="3"/>
  <c r="AY374" i="3"/>
  <c r="AY322" i="3"/>
  <c r="AY280" i="3"/>
  <c r="AY228" i="3"/>
  <c r="AY283" i="3"/>
  <c r="AY230" i="3"/>
  <c r="AY323" i="3"/>
  <c r="AY281" i="3"/>
  <c r="AY229" i="3"/>
  <c r="AY429" i="3"/>
  <c r="AY313" i="3"/>
  <c r="AY294" i="3"/>
  <c r="AY205" i="3"/>
  <c r="AY206" i="3"/>
  <c r="AY298" i="3"/>
  <c r="AY297" i="3"/>
  <c r="AY128" i="3"/>
  <c r="AY126" i="3"/>
  <c r="AY120" i="3"/>
  <c r="AY110" i="3"/>
  <c r="AY92" i="3"/>
  <c r="AY56" i="3"/>
  <c r="AY70" i="3"/>
  <c r="AY94" i="3"/>
  <c r="AY50" i="3"/>
  <c r="AY83" i="3" l="1"/>
  <c r="AY72" i="3"/>
  <c r="AY69" i="3"/>
  <c r="AY78" i="3"/>
  <c r="AY60" i="3"/>
  <c r="AY64" i="3"/>
  <c r="AY62" i="3"/>
  <c r="AY61" i="3"/>
</calcChain>
</file>

<file path=xl/sharedStrings.xml><?xml version="1.0" encoding="utf-8"?>
<sst xmlns="http://schemas.openxmlformats.org/spreadsheetml/2006/main" count="2376" uniqueCount="708">
  <si>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</si>
  <si>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</si>
  <si>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</si>
  <si>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</si>
  <si>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</si>
  <si>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</si>
  <si>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</si>
  <si>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</si>
  <si>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</si>
  <si>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</si>
  <si>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</si>
  <si>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</si>
  <si>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</si>
  <si>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</si>
  <si>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</si>
  <si>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</si>
  <si>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</si>
  <si>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</si>
  <si>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</si>
  <si>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</si>
  <si>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</si>
  <si>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</si>
  <si>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</si>
  <si>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</si>
  <si>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</si>
  <si>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</si>
  <si>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</si>
  <si>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</si>
  <si>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</si>
  <si>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</si>
  <si>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</si>
  <si>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</si>
  <si>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</si>
  <si>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</si>
  <si>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</si>
  <si>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</si>
  <si>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</si>
  <si>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</si>
  <si>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</si>
  <si>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</si>
  <si>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</si>
  <si>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</si>
  <si>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</si>
  <si>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</si>
  <si>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</si>
  <si>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</si>
  <si>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</si>
  <si>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</si>
  <si>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</si>
  <si>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</si>
  <si>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</si>
  <si>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</si>
  <si>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</si>
  <si>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</si>
  <si>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</si>
  <si>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</si>
  <si>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</si>
  <si>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</si>
  <si>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</si>
  <si>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</si>
  <si>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</si>
  <si>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</si>
  <si>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</si>
  <si>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</si>
  <si>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</si>
  <si>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</si>
  <si>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</si>
  <si>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</si>
  <si>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</si>
  <si>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</si>
  <si>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</si>
  <si>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</si>
  <si>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</si>
  <si>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</si>
  <si>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</si>
  <si>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</si>
  <si>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</si>
  <si>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</si>
  <si>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</si>
  <si>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</si>
  <si>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</si>
  <si>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</si>
  <si>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</si>
  <si>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</si>
  <si>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</si>
  <si>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</si>
  <si>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</si>
  <si>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</si>
  <si>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</si>
  <si>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</si>
  <si>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</si>
  <si>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</si>
  <si>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</si>
  <si>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</si>
  <si>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</si>
  <si>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</si>
  <si>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</si>
  <si>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</si>
  <si>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</si>
  <si>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</si>
  <si>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</si>
  <si>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</si>
  <si>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</si>
  <si>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</si>
  <si>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</si>
  <si>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</si>
  <si>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</si>
  <si>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</si>
  <si>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</si>
  <si>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</si>
  <si>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</si>
  <si>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</si>
  <si>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</si>
  <si>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</si>
  <si>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</si>
  <si>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</si>
  <si>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</si>
  <si>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</si>
  <si>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</si>
  <si>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</si>
  <si>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</si>
  <si>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</si>
  <si>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</si>
  <si>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</si>
  <si>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</si>
  <si>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</si>
  <si>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</si>
  <si>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</si>
  <si>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</si>
  <si>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</si>
  <si>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</si>
  <si>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</si>
  <si>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</si>
  <si>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</si>
  <si>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</si>
  <si>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</si>
  <si>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</si>
  <si>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</si>
  <si>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</si>
  <si>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</si>
  <si>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</si>
  <si>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</si>
  <si>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</si>
  <si>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</si>
  <si>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</si>
  <si>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</si>
  <si>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</si>
  <si>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</si>
  <si>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</si>
  <si>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</si>
  <si>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</si>
  <si>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</si>
  <si>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</si>
  <si>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</si>
  <si>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</si>
  <si>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</si>
  <si>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</si>
  <si>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</si>
  <si>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</si>
  <si>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</si>
  <si>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</si>
  <si>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</si>
  <si>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</si>
  <si>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</si>
  <si>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</si>
  <si>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</si>
  <si>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</si>
  <si>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</si>
  <si>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</si>
  <si>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</si>
  <si>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</si>
  <si>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</si>
  <si>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</si>
  <si>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</si>
  <si>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</si>
  <si>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</si>
  <si>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</si>
  <si>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</si>
  <si>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</si>
  <si>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</si>
  <si>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</si>
  <si>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</si>
  <si>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</si>
  <si>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</si>
  <si>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</si>
  <si>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</si>
  <si>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</si>
  <si>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</si>
  <si>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</si>
  <si>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</si>
  <si>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</si>
  <si>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</si>
  <si>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</si>
  <si>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</si>
  <si>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</si>
  <si>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</si>
  <si>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</si>
  <si>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</si>
  <si>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</si>
  <si>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</si>
  <si>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</si>
  <si>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</si>
  <si>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</si>
  <si>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</si>
  <si>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</si>
  <si>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</si>
  <si>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</si>
  <si>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</si>
  <si>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</si>
  <si>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</si>
  <si>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</si>
  <si>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</si>
  <si>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</si>
  <si>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</si>
  <si>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</si>
  <si>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</si>
  <si>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</si>
  <si>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</si>
  <si>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</si>
  <si>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</si>
  <si>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</si>
  <si>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</si>
  <si>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</si>
  <si>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</si>
  <si>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</si>
  <si>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</si>
  <si>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</si>
  <si>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</si>
  <si>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</si>
  <si>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</si>
  <si>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</si>
  <si>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</si>
  <si>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</si>
  <si>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</si>
  <si>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</si>
  <si>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</si>
  <si>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</si>
  <si>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</si>
  <si>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</si>
  <si>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</si>
  <si>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</si>
  <si>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</si>
  <si>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</si>
  <si>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</si>
  <si>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</si>
  <si>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</si>
  <si>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</si>
  <si>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</si>
  <si>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</si>
  <si>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</si>
  <si>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</si>
  <si>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</si>
  <si>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</si>
  <si>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</si>
  <si>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</si>
  <si>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</si>
  <si>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</si>
  <si>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</si>
  <si>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</si>
  <si>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</si>
  <si>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</si>
  <si>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</si>
  <si>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</si>
  <si>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</si>
  <si>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</si>
  <si>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</si>
  <si>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</si>
  <si>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</si>
  <si>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</si>
  <si>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</si>
  <si>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</si>
  <si>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</si>
  <si>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</si>
  <si>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</si>
  <si>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</si>
  <si>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</si>
  <si>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</si>
  <si>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</si>
  <si>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</si>
  <si>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</si>
  <si>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</si>
  <si>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</si>
  <si>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</si>
  <si>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</si>
  <si>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</si>
  <si>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</si>
  <si>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</si>
  <si>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</si>
  <si>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</si>
  <si>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</si>
  <si>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</si>
  <si>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</si>
  <si>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</si>
  <si>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</si>
  <si>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</si>
  <si>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</si>
  <si>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</si>
  <si>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</si>
  <si>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</si>
  <si>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</si>
  <si>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</si>
  <si>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</si>
  <si>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</si>
  <si>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</si>
  <si>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</si>
  <si>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</si>
  <si>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</si>
  <si>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</si>
  <si>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</si>
  <si>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</si>
  <si>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</si>
  <si>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</si>
  <si>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</si>
  <si>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</si>
  <si>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</si>
  <si>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</si>
  <si>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</si>
  <si>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</si>
  <si>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</si>
  <si>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</si>
  <si>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</si>
  <si>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</si>
  <si>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</si>
  <si>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</si>
  <si>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</si>
  <si>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</si>
  <si>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</si>
  <si>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</si>
  <si>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</si>
  <si>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</si>
  <si>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</si>
  <si>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</si>
  <si>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</si>
  <si>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</si>
  <si>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</si>
  <si>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</si>
  <si>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</si>
  <si>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</si>
  <si>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</si>
  <si>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</si>
  <si>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</si>
  <si>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</si>
  <si>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</si>
  <si>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</si>
  <si>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</si>
  <si>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</si>
  <si>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</si>
  <si>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</si>
  <si>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</si>
  <si>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</si>
  <si>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</si>
  <si>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</si>
  <si>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</si>
  <si>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</si>
  <si>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</si>
  <si>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</si>
  <si>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</si>
  <si>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</si>
  <si>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</si>
  <si>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</si>
  <si>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</si>
  <si>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</si>
  <si>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</si>
  <si>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</si>
  <si>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</si>
  <si>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</si>
  <si>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</si>
  <si>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</si>
  <si>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</si>
  <si>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</si>
  <si>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</si>
  <si>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</si>
  <si>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</si>
  <si>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</si>
  <si>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</si>
  <si>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</si>
  <si>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</si>
  <si>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</si>
  <si>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</si>
  <si>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</si>
  <si>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</si>
  <si>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</si>
  <si>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</si>
  <si>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</si>
  <si>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</si>
  <si>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</si>
  <si>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</si>
  <si>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</si>
  <si>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</si>
  <si>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</si>
  <si>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</si>
  <si>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</si>
  <si>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</si>
  <si>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</si>
  <si>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</si>
  <si>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</si>
  <si>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</si>
  <si>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</si>
  <si>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</si>
  <si>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</si>
  <si>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</si>
  <si>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</si>
  <si>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</si>
  <si>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</si>
  <si>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</si>
  <si>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</si>
  <si>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</si>
  <si>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</si>
  <si>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</si>
  <si>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</si>
  <si>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</si>
  <si>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</si>
  <si>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</si>
  <si>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</si>
  <si>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</si>
  <si>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</si>
  <si>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</si>
  <si>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</si>
  <si>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</si>
  <si>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</si>
  <si>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</si>
  <si>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</si>
  <si>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</si>
  <si>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</si>
  <si>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</si>
  <si>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</si>
  <si>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</si>
  <si>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</si>
  <si>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</si>
  <si>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</si>
  <si>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</si>
  <si>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</si>
  <si>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</si>
  <si>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</si>
  <si>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</si>
  <si>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</si>
  <si>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</si>
  <si>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</si>
  <si>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</si>
  <si>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</si>
  <si>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</si>
  <si>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</si>
  <si>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</si>
  <si>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</si>
  <si>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</si>
  <si>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</si>
  <si>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</si>
  <si>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</si>
  <si>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</si>
  <si>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</si>
  <si>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</si>
  <si>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</si>
  <si>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</si>
  <si>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</si>
  <si>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</si>
  <si>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</si>
  <si>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</si>
  <si>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</si>
  <si>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</si>
  <si>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</si>
  <si>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</si>
  <si>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</si>
  <si>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</si>
  <si>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</si>
  <si>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</si>
  <si>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</si>
  <si>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</si>
  <si>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</si>
  <si>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</si>
  <si>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</si>
  <si>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</si>
  <si>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</si>
  <si>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</si>
  <si>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</si>
  <si>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</si>
  <si>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</si>
  <si>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</si>
  <si>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</si>
  <si>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</si>
  <si>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</si>
  <si>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</si>
  <si>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</si>
  <si>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</si>
  <si>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</si>
  <si>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</si>
  <si>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</si>
  <si>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</si>
  <si>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</si>
  <si>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</si>
  <si>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</si>
  <si>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</si>
  <si>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</si>
  <si>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</si>
  <si>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</si>
  <si>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</si>
  <si>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</si>
  <si>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</si>
  <si>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</si>
  <si>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</si>
  <si>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</si>
  <si>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</si>
  <si>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</si>
  <si>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</si>
  <si>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</si>
  <si>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</si>
  <si>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</si>
  <si>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</si>
  <si>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</si>
  <si>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</si>
  <si>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</si>
  <si>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</si>
  <si>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</si>
  <si>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</si>
  <si>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</si>
  <si>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</si>
  <si>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</si>
  <si>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</si>
  <si>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</si>
  <si>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</si>
  <si>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</si>
  <si>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</si>
  <si>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</si>
  <si>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</si>
  <si>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</si>
  <si>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</si>
  <si>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</si>
  <si>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</si>
  <si>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</si>
  <si>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</si>
  <si>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</si>
  <si>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</si>
  <si>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</si>
  <si>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</si>
  <si>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</si>
  <si>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</si>
  <si>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</si>
  <si>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</si>
  <si>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</si>
  <si>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</si>
  <si>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</si>
  <si>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</si>
  <si>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</si>
  <si>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</si>
  <si>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</si>
  <si>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</si>
  <si>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</si>
  <si>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</si>
  <si>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</si>
  <si>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</si>
  <si>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</si>
  <si>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</si>
  <si>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</si>
  <si>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</si>
  <si>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</si>
  <si>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</si>
  <si>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</si>
  <si>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</si>
  <si>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</si>
  <si>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</si>
  <si>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</si>
  <si>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</si>
  <si>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</si>
  <si>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</si>
  <si>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</si>
  <si>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</si>
  <si>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</si>
  <si>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</si>
  <si>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</si>
  <si>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</si>
  <si>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</si>
  <si>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</si>
  <si>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</si>
  <si>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</si>
  <si>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</si>
  <si>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</si>
  <si>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</si>
  <si>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</si>
  <si>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</si>
  <si>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</si>
  <si>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</si>
  <si>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</si>
  <si>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</si>
  <si>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</si>
  <si>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</si>
  <si>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</si>
  <si>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</si>
  <si>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</si>
  <si>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</si>
  <si>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</si>
  <si>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</si>
  <si>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</si>
  <si>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</si>
  <si>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</si>
  <si>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</si>
  <si>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</si>
  <si>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</si>
  <si>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</si>
  <si>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</si>
  <si>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</si>
  <si>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</si>
  <si>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</si>
  <si>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</si>
  <si>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</si>
  <si>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</si>
  <si>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</si>
  <si>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</si>
  <si>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</si>
  <si>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</si>
  <si>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</si>
  <si>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</si>
  <si>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</si>
  <si>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</si>
  <si>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</si>
  <si>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</si>
  <si>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</si>
  <si>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</si>
  <si>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</si>
  <si>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</si>
  <si>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</si>
  <si>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</si>
  <si>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</si>
  <si>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</si>
  <si>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</si>
  <si>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</si>
  <si>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</si>
  <si>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</si>
  <si>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</si>
  <si>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地域活性化推進経費</t>
    <phoneticPr fontId="5"/>
  </si>
  <si>
    <t>都市局</t>
    <phoneticPr fontId="5"/>
  </si>
  <si>
    <t>都市政策課</t>
  </si>
  <si>
    <t>○</t>
  </si>
  <si>
    <t>-</t>
  </si>
  <si>
    <t>-</t>
    <phoneticPr fontId="5"/>
  </si>
  <si>
    <t>　都市政策・地域振興の横断的な課題やまちづくりにおける課題等について、対応策を検討すること等により、都市・地域づくりに資する地域活性化を推進する。</t>
    <phoneticPr fontId="5"/>
  </si>
  <si>
    <t>(目)都市・地域づくり推進調
査費</t>
  </si>
  <si>
    <t>令和2年度までに、勤務先にテレワーク制度があり、その制度に基づきテレワークを実施している人(雇用型テレワーカー)の割合の目標値を15.4%とし、平成28年度比で倍増させる。</t>
    <phoneticPr fontId="5"/>
  </si>
  <si>
    <t>テレワーク制度に基づく雇
用型テレワーカーの割合
(勤務先にテレワーク制度
があり、その制度に基づき
テレワークを実施している
人/テレワーク人口実態調
査の回答者のうち雇用者)</t>
    <phoneticPr fontId="5"/>
  </si>
  <si>
    <t>％</t>
    <phoneticPr fontId="5"/>
  </si>
  <si>
    <t>・令和2年度テレワーク推進調査（テレワーク人口実態等調査）（国土交通省都市局調べ）
・世界最先端デジタル国家創造宣言・官民データ活用推進基本計画（R2.7.17　閣議決定）</t>
    <rPh sb="1" eb="3">
      <t>レイワ</t>
    </rPh>
    <phoneticPr fontId="5"/>
  </si>
  <si>
    <t>令和2年度までにデータの利活用によるエネルギー利用の効率化など、都市構造の集約化に関する計画を策定した政令指定都市、中核市の自治体数を75以上にする。</t>
    <rPh sb="0" eb="2">
      <t>れいわ</t>
    </rPh>
    <phoneticPr fontId="4" type="Hiragana"/>
  </si>
  <si>
    <t>データの利活用によるエネルギー利用の効率化など、都市構造の集約化に関する計画を策定した政令指定都市、中核市の自治体数（全105団体）</t>
  </si>
  <si>
    <t>自治体数</t>
  </si>
  <si>
    <t>調査実施件数</t>
    <rPh sb="0" eb="2">
      <t>チョウサ</t>
    </rPh>
    <rPh sb="2" eb="4">
      <t>ジッシ</t>
    </rPh>
    <rPh sb="4" eb="6">
      <t>ケンスウ</t>
    </rPh>
    <phoneticPr fontId="5"/>
  </si>
  <si>
    <t>件数</t>
    <rPh sb="0" eb="2">
      <t>ケンスウ</t>
    </rPh>
    <phoneticPr fontId="5"/>
  </si>
  <si>
    <t>百万円</t>
  </si>
  <si>
    <t>　　実績額/調査件数</t>
  </si>
  <si>
    <t>実績額／調査件数　　　　　　　　　　　　　　</t>
  </si>
  <si>
    <t>32/3</t>
    <phoneticPr fontId="5"/>
  </si>
  <si>
    <t>70/7</t>
    <phoneticPr fontId="5"/>
  </si>
  <si>
    <t>７　都市再生・地域再生の推進</t>
  </si>
  <si>
    <t>２５　都市再生・地域再生を推進する</t>
  </si>
  <si>
    <t>　テレワークの普及により、通勤時間が短縮化されることで、子育てとの両立に対する障壁を取り除き、子育て世代の働く場の選択肢を広げることで多様な人材活躍の推進に資する。また、データに基づいて都市の現状分析や政策判断、合意形成を促すことで、まちづくりの課題に適確に対応するための環境整備に寄与する。</t>
    <phoneticPr fontId="5"/>
  </si>
  <si>
    <t>・テレワークの普及は、「世界最先端デジタル国家創造宣言・
官民データ活用推進基本計画（令和2年7月17日閣議決
定）」でＫＰＩが設定されているなど、国民や社会のニーズを的
確に反映している。</t>
    <phoneticPr fontId="5"/>
  </si>
  <si>
    <t>・テレワークの普及促進は、都市部への過度の集中の緩和と地域活性化等に寄与するという観点から、都市政策上の取り組むべき課題である。また、働き方改革、情報通信インフラなど、関係府省との密接な連携・調整が必要であり、国が率先して実施すべきものである。</t>
    <phoneticPr fontId="5"/>
  </si>
  <si>
    <t>・企画競争の実施にあたっては、応募された提案書を匿名審
査方式により適切に評価を行った上で、外部の学識経験者
からなる企画競争有識者委員会の審査を受けており、競争
性が確保されているため、支出先の選定は適切である。</t>
    <phoneticPr fontId="5"/>
  </si>
  <si>
    <t>有</t>
  </si>
  <si>
    <t>無</t>
  </si>
  <si>
    <t>・「世界最先端デジタル国家創造宣言・官民データ活用推進
基本計画（令和2年7月17日閣議決定）」において「テレワー
クの普及」のＫＰＩが設定されており、政府体系の中でも優先
度の高い事業である。</t>
    <phoneticPr fontId="5"/>
  </si>
  <si>
    <t>‐</t>
  </si>
  <si>
    <t>・過年度の類似業務の積算を参考に設定しており、単位あた
りのコストの水準を保つようにしている。</t>
    <phoneticPr fontId="5"/>
  </si>
  <si>
    <t>・費目・使途については、企画競争委員会における外部の有
識者による審査を導入し、調査の進捗状況についても、随
時、監督している。</t>
    <phoneticPr fontId="5"/>
  </si>
  <si>
    <t>・複数の業務を別途発注としていたが、一元化したことで業
務コスト削減や打ち合わせ等の業務効率化を図った。</t>
    <phoneticPr fontId="5"/>
  </si>
  <si>
    <t>・業務成果では「世界最先端デジタル国家創造宣言・官民
データ活用推進基本計画（令和2年7月17日閣議決定）」の
ＫＰＩ値を算出している他、各省庁におけるテレワーク導入に
向けた支援を行うための基礎資料としても利活用されるもの
である。</t>
    <phoneticPr fontId="5"/>
  </si>
  <si>
    <t>・業務発注にあたり、過去の業務実績を踏まえ、競争性の確保に留意しつつ、適切に資格要件を設定している。
・発注先の選定にあたっては、より一層の透明性及び公平性の確保を図る観点から、引き続き企画競争の手続きの中で、提案者が判別できな
いよう匿名方式による評価を実施するとともに、外部の学識経験者からなる企画競争有識者委員会の審査を受け、適正な手続きの執行に努
めている。</t>
    <phoneticPr fontId="5"/>
  </si>
  <si>
    <t>・今後も関係府省と連携しながら施策を推進するとともに、過年度に得られた課題整理を元に、テレワーク拠点や公共交通機関でのテレワーク
実施環境整備に関する検討を進め、より具体的に普及促進の方策及び施策検討を進めていく。また、引き続き、都市・地域づくりの推進を図る観点から、重要性が高く、かつ制度・枠組に係る検討など国が主導的に検討すべき必要のある施策に限定して調査を行うこととする。</t>
    <phoneticPr fontId="5"/>
  </si>
  <si>
    <t>161</t>
    <phoneticPr fontId="5"/>
  </si>
  <si>
    <t>142</t>
    <phoneticPr fontId="5"/>
  </si>
  <si>
    <t>148</t>
    <phoneticPr fontId="5"/>
  </si>
  <si>
    <t>273</t>
    <phoneticPr fontId="5"/>
  </si>
  <si>
    <t>265</t>
    <phoneticPr fontId="5"/>
  </si>
  <si>
    <t>270</t>
    <phoneticPr fontId="5"/>
  </si>
  <si>
    <t>278</t>
    <phoneticPr fontId="5"/>
  </si>
  <si>
    <t>268</t>
    <phoneticPr fontId="5"/>
  </si>
  <si>
    <t>274</t>
    <phoneticPr fontId="5"/>
  </si>
  <si>
    <t>A.一般財団法人・一般社団法人共同提案体</t>
    <phoneticPr fontId="5"/>
  </si>
  <si>
    <t>（一財）計量計画研
究所・（一社）日本テ
レワーク協会共同提
案体</t>
  </si>
  <si>
    <t>「世界最先端デジタル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</si>
  <si>
    <t>随意契約
（企画競争）</t>
  </si>
  <si>
    <t>A.（一財）計量計画研究所・（一社）日本テレワーク協会共同提案体</t>
    <phoneticPr fontId="5"/>
  </si>
  <si>
    <t>調査費</t>
    <rPh sb="0" eb="2">
      <t>チョウサ</t>
    </rPh>
    <rPh sb="2" eb="3">
      <t>ヒ</t>
    </rPh>
    <phoneticPr fontId="5"/>
  </si>
  <si>
    <t>テレワーク推進調査（テレワーク人口実態等
調査）</t>
    <phoneticPr fontId="5"/>
  </si>
  <si>
    <t>国交</t>
  </si>
  <si>
    <t>セントラルコンサルタント（株）</t>
    <rPh sb="13" eb="14">
      <t>カブ</t>
    </rPh>
    <phoneticPr fontId="5"/>
  </si>
  <si>
    <t>都市の人口・商業データや災害リスク情報を誰もがリアルに実感し、理解できる「都市構造見える化」ツールの高度化と普及啓発を図ることで、都市政策における「データに基づくまちづくり」を推進する。</t>
    <rPh sb="0" eb="2">
      <t>トシ</t>
    </rPh>
    <rPh sb="3" eb="5">
      <t>ジンコウ</t>
    </rPh>
    <rPh sb="6" eb="8">
      <t>ショウギョウ</t>
    </rPh>
    <rPh sb="12" eb="14">
      <t>サイガイ</t>
    </rPh>
    <rPh sb="17" eb="19">
      <t>ジョウホウ</t>
    </rPh>
    <rPh sb="20" eb="21">
      <t>ダレ</t>
    </rPh>
    <rPh sb="27" eb="29">
      <t>ジッカン</t>
    </rPh>
    <rPh sb="31" eb="33">
      <t>リカイ</t>
    </rPh>
    <rPh sb="37" eb="39">
      <t>トシ</t>
    </rPh>
    <rPh sb="39" eb="41">
      <t>コウゾウ</t>
    </rPh>
    <rPh sb="41" eb="42">
      <t>ミ</t>
    </rPh>
    <rPh sb="44" eb="45">
      <t>カ</t>
    </rPh>
    <rPh sb="50" eb="53">
      <t>コウドカ</t>
    </rPh>
    <rPh sb="54" eb="56">
      <t>フキュウ</t>
    </rPh>
    <rPh sb="56" eb="58">
      <t>ケイハツ</t>
    </rPh>
    <rPh sb="59" eb="60">
      <t>ハカ</t>
    </rPh>
    <rPh sb="65" eb="67">
      <t>トシ</t>
    </rPh>
    <rPh sb="67" eb="69">
      <t>セイサク</t>
    </rPh>
    <rPh sb="78" eb="79">
      <t>モト</t>
    </rPh>
    <rPh sb="88" eb="90">
      <t>スイシン</t>
    </rPh>
    <phoneticPr fontId="5"/>
  </si>
  <si>
    <t>調査費</t>
    <phoneticPr fontId="5"/>
  </si>
  <si>
    <t>官民データ利活用推進調査</t>
    <phoneticPr fontId="5"/>
  </si>
  <si>
    <t>　都市・地域づくりに資する地域活性化を推進するため、ICTを活用し、場所や時間を有効活用した柔軟な働き方であるテレワークの推進に資する都市整備のあり方について、データの収集や分析等を行い、各課題の対応策等を検討する。
　また、まちづくりの課題に適確に対応するためには、データに基づいて都市の現状分析や政策判断、合意形成を促すことが必要であることから、官民データ利活用の推進に関する調査等を行う。</t>
    <phoneticPr fontId="5"/>
  </si>
  <si>
    <t>国土交通省</t>
  </si>
  <si>
    <t>-</t>
    <phoneticPr fontId="5"/>
  </si>
  <si>
    <t>45/2</t>
    <phoneticPr fontId="5"/>
  </si>
  <si>
    <t>・活動見込2件に対し、活動実績2件であることから、活動実
績は見込みに見合ったものである。</t>
    <phoneticPr fontId="5"/>
  </si>
  <si>
    <t>総務省</t>
  </si>
  <si>
    <t>厚生労働省</t>
  </si>
  <si>
    <t>B.セントラルコンサルタント（株）</t>
    <phoneticPr fontId="5"/>
  </si>
  <si>
    <t>・立地適正化計画の作成状況（国土交通省都市局調べ）</t>
    <phoneticPr fontId="5"/>
  </si>
  <si>
    <t>・業務成果は「世界最先端デジタル国家創造宣言・官民デー
タ活用推進基本計画（令和2年7月17日閣議決定）」で設定
されたＫＰＩ値を算出しているものであり、成果目標に見合っ
た成果となっている。また、各関係府省におけるテレワーク
導入に向けた支援を行うための基礎資料として情報提供で
きる資料となっている。</t>
    <phoneticPr fontId="5"/>
  </si>
  <si>
    <t>国家戦略特区のテレワークに関する援助</t>
    <phoneticPr fontId="5"/>
  </si>
  <si>
    <t>労働時間等の設定改善の促進等を通じた仕事と生活の調和対策の推進（テレワーク普及促進等対策）</t>
    <phoneticPr fontId="5"/>
  </si>
  <si>
    <t>Ｂ.民間団体</t>
    <rPh sb="4" eb="6">
      <t>だんたい</t>
    </rPh>
    <phoneticPr fontId="33" type="Hiragana"/>
  </si>
  <si>
    <t>C.</t>
    <phoneticPr fontId="5"/>
  </si>
  <si>
    <t>テレワーク普及展開推進事業</t>
    <rPh sb="11" eb="13">
      <t>ジギョウ</t>
    </rPh>
    <phoneticPr fontId="5"/>
  </si>
  <si>
    <t>引き続き、過年度調査に得られた成果を活かした執行を行うとともに、ニューノーマルにおけるまちづくり、国土の長期展望における検討など、都市のあり方をめぐる状況を注視しつつ、国が主導的に検討すべきテーマについて調査を行っていくべき。</t>
    <rPh sb="0" eb="1">
      <t>ヒ</t>
    </rPh>
    <rPh sb="2" eb="3">
      <t>ツヅ</t>
    </rPh>
    <rPh sb="5" eb="8">
      <t>カネンド</t>
    </rPh>
    <rPh sb="8" eb="10">
      <t>チョウサ</t>
    </rPh>
    <rPh sb="11" eb="12">
      <t>エ</t>
    </rPh>
    <rPh sb="15" eb="17">
      <t>セイカ</t>
    </rPh>
    <rPh sb="18" eb="19">
      <t>イ</t>
    </rPh>
    <rPh sb="22" eb="24">
      <t>シッコウ</t>
    </rPh>
    <rPh sb="25" eb="26">
      <t>オコナ</t>
    </rPh>
    <rPh sb="49" eb="51">
      <t>コクド</t>
    </rPh>
    <rPh sb="52" eb="54">
      <t>チョウキ</t>
    </rPh>
    <rPh sb="54" eb="56">
      <t>テンボウ</t>
    </rPh>
    <rPh sb="60" eb="62">
      <t>ケントウ</t>
    </rPh>
    <rPh sb="65" eb="67">
      <t>トシ</t>
    </rPh>
    <rPh sb="70" eb="71">
      <t>カタ</t>
    </rPh>
    <rPh sb="75" eb="77">
      <t>ジョウキョウ</t>
    </rPh>
    <rPh sb="78" eb="80">
      <t>チュウシ</t>
    </rPh>
    <rPh sb="84" eb="85">
      <t>クニ</t>
    </rPh>
    <rPh sb="86" eb="89">
      <t>シュドウテキ</t>
    </rPh>
    <rPh sb="90" eb="92">
      <t>ケントウ</t>
    </rPh>
    <rPh sb="102" eb="104">
      <t>チョウサ</t>
    </rPh>
    <rPh sb="105" eb="106">
      <t>オコナ</t>
    </rPh>
    <phoneticPr fontId="5"/>
  </si>
  <si>
    <t>課長　諏訪 克之</t>
    <phoneticPr fontId="5"/>
  </si>
  <si>
    <t>執行等改善</t>
  </si>
  <si>
    <t>20/1</t>
    <phoneticPr fontId="5"/>
  </si>
  <si>
    <t>本事業はテレワークの推進、官民データの利活用の推進に係る調査業務であり、CO2削減を伴う事業ではないため、1tあたりのCO2削減コストを算出することはできない。</t>
    <rPh sb="1" eb="3">
      <t>ジギョウ</t>
    </rPh>
    <rPh sb="10" eb="12">
      <t>スイシン</t>
    </rPh>
    <rPh sb="13" eb="15">
      <t>カンミン</t>
    </rPh>
    <rPh sb="19" eb="22">
      <t>リカツヨウ</t>
    </rPh>
    <rPh sb="23" eb="25">
      <t>スイシン</t>
    </rPh>
    <rPh sb="26" eb="27">
      <t>カカ</t>
    </rPh>
    <rPh sb="28" eb="30">
      <t>チョウサ</t>
    </rPh>
    <rPh sb="30" eb="32">
      <t>ギョウム</t>
    </rPh>
    <rPh sb="39" eb="41">
      <t>サクゲン</t>
    </rPh>
    <rPh sb="42" eb="43">
      <t>トモナ</t>
    </rPh>
    <rPh sb="44" eb="46">
      <t>ジギョウ</t>
    </rPh>
    <phoneticPr fontId="5"/>
  </si>
  <si>
    <t>-</t>
    <phoneticPr fontId="5"/>
  </si>
  <si>
    <t>過年度調査を基にポストコロナにおける就業者のテレワーク実態把握を実施し、都市のあり方をめぐる状況を注視するとともに、豊かで活力あるまちづくりの推進に向けた都市機能に関する検討の調査を行う。</t>
    <rPh sb="0" eb="3">
      <t>カネンド</t>
    </rPh>
    <rPh sb="3" eb="5">
      <t>チョウサ</t>
    </rPh>
    <rPh sb="6" eb="7">
      <t>モト</t>
    </rPh>
    <rPh sb="18" eb="21">
      <t>シュウギョウシャ</t>
    </rPh>
    <rPh sb="27" eb="29">
      <t>ジッタイ</t>
    </rPh>
    <rPh sb="29" eb="31">
      <t>ハアク</t>
    </rPh>
    <rPh sb="32" eb="34">
      <t>ジッシ</t>
    </rPh>
    <rPh sb="36" eb="38">
      <t>トシ</t>
    </rPh>
    <rPh sb="41" eb="42">
      <t>カタ</t>
    </rPh>
    <rPh sb="46" eb="48">
      <t>ジョウキョウ</t>
    </rPh>
    <rPh sb="49" eb="51">
      <t>チュウシ</t>
    </rPh>
    <rPh sb="58" eb="59">
      <t>ユタ</t>
    </rPh>
    <rPh sb="61" eb="63">
      <t>カツリョク</t>
    </rPh>
    <rPh sb="71" eb="73">
      <t>スイシン</t>
    </rPh>
    <rPh sb="74" eb="75">
      <t>ム</t>
    </rPh>
    <rPh sb="77" eb="79">
      <t>トシ</t>
    </rPh>
    <rPh sb="79" eb="81">
      <t>キノウ</t>
    </rPh>
    <rPh sb="82" eb="83">
      <t>カン</t>
    </rPh>
    <rPh sb="85" eb="87">
      <t>ケントウ</t>
    </rPh>
    <rPh sb="88" eb="90">
      <t>チョウサ</t>
    </rPh>
    <rPh sb="91" eb="9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</si>
</sst>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游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71666</xdr:colOff>
      <xdr:row>749</xdr:row>
      <xdr:rowOff>258536</xdr:rowOff>
    </xdr:from>
    <xdr:ext cx="1703705" cy="582930"/>
    <xdr:sp macro="" textlink="">
      <xdr:nvSpPr>
        <xdr:cNvPr id="11" name="テキストボックス 1"/>
        <xdr:cNvSpPr txBox="1"/>
      </xdr:nvSpPr>
      <xdr:spPr>
        <a:xfrm>
          <a:off x="4970237" y="241948607"/>
          <a:ext cx="1703705" cy="5829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国土交通省</a:t>
          </a:r>
        </a:p>
        <a:p>
          <a:pPr algn="ctr"/>
          <a:r>
            <a:rPr lang="ja-JP" altLang="en-US" sz="1100"/>
            <a:t>４５百万円</a:t>
          </a:r>
        </a:p>
      </xdr:txBody>
    </xdr:sp>
    <xdr:clientData/>
  </xdr:oneCellAnchor>
  <xdr:oneCellAnchor>
    <xdr:from>
      <xdr:col>16</xdr:col>
      <xdr:colOff>119925</xdr:colOff>
      <xdr:row>752</xdr:row>
      <xdr:rowOff>47624</xdr:rowOff>
    </xdr:from>
    <xdr:ext cx="4822190" cy="440690"/>
    <xdr:sp macro="" textlink="">
      <xdr:nvSpPr>
        <xdr:cNvPr id="12" name="テキストボックス 2"/>
        <xdr:cNvSpPr txBox="1"/>
      </xdr:nvSpPr>
      <xdr:spPr>
        <a:xfrm>
          <a:off x="3385639" y="242799053"/>
          <a:ext cx="4822190" cy="440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都市・地域づくりに資する地域活性化の推進のための企画・立案・検討等</a:t>
          </a:r>
        </a:p>
      </xdr:txBody>
    </xdr:sp>
    <xdr:clientData/>
  </xdr:oneCellAnchor>
  <xdr:twoCellAnchor>
    <xdr:from>
      <xdr:col>16</xdr:col>
      <xdr:colOff>21863</xdr:colOff>
      <xdr:row>751</xdr:row>
      <xdr:rowOff>337910</xdr:rowOff>
    </xdr:from>
    <xdr:to>
      <xdr:col>41</xdr:col>
      <xdr:colOff>77380</xdr:colOff>
      <xdr:row>753</xdr:row>
      <xdr:rowOff>199390</xdr:rowOff>
    </xdr:to>
    <xdr:sp macro="" textlink="">
      <xdr:nvSpPr>
        <xdr:cNvPr id="13" name="大かっこ 12"/>
        <xdr:cNvSpPr/>
      </xdr:nvSpPr>
      <xdr:spPr>
        <a:xfrm>
          <a:off x="3287577" y="242735553"/>
          <a:ext cx="5158196" cy="569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endParaRPr lang="ja-JP" altLang="en-US" sz="1100"/>
        </a:p>
      </xdr:txBody>
    </xdr:sp>
    <xdr:clientData/>
  </xdr:twoCellAnchor>
  <xdr:twoCellAnchor>
    <xdr:from>
      <xdr:col>20</xdr:col>
      <xdr:colOff>97700</xdr:colOff>
      <xdr:row>754</xdr:row>
      <xdr:rowOff>89535</xdr:rowOff>
    </xdr:from>
    <xdr:to>
      <xdr:col>20</xdr:col>
      <xdr:colOff>97700</xdr:colOff>
      <xdr:row>756</xdr:row>
      <xdr:rowOff>12065</xdr:rowOff>
    </xdr:to>
    <xdr:cxnSp macro="">
      <xdr:nvCxnSpPr>
        <xdr:cNvPr id="14" name="直線矢印コネクタ 13"/>
        <xdr:cNvCxnSpPr/>
      </xdr:nvCxnSpPr>
      <xdr:spPr>
        <a:xfrm>
          <a:off x="4098200" y="51086385"/>
          <a:ext cx="0" cy="6273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25946</xdr:colOff>
      <xdr:row>756</xdr:row>
      <xdr:rowOff>64135</xdr:rowOff>
    </xdr:from>
    <xdr:ext cx="1741170" cy="320675"/>
    <xdr:sp macro="" textlink="">
      <xdr:nvSpPr>
        <xdr:cNvPr id="15" name="テキストボックス 5"/>
        <xdr:cNvSpPr txBox="1"/>
      </xdr:nvSpPr>
      <xdr:spPr>
        <a:xfrm>
          <a:off x="3226346" y="51765835"/>
          <a:ext cx="174117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【随意契約（企画競争）】</a:t>
          </a:r>
        </a:p>
      </xdr:txBody>
    </xdr:sp>
    <xdr:clientData/>
  </xdr:oneCellAnchor>
  <xdr:oneCellAnchor>
    <xdr:from>
      <xdr:col>14</xdr:col>
      <xdr:colOff>110400</xdr:colOff>
      <xdr:row>757</xdr:row>
      <xdr:rowOff>144780</xdr:rowOff>
    </xdr:from>
    <xdr:ext cx="2372360" cy="1035050"/>
    <xdr:sp macro="" textlink="">
      <xdr:nvSpPr>
        <xdr:cNvPr id="16" name="テキストボックス 6"/>
        <xdr:cNvSpPr txBox="1"/>
      </xdr:nvSpPr>
      <xdr:spPr>
        <a:xfrm>
          <a:off x="2910750" y="52198905"/>
          <a:ext cx="237236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Ａ</a:t>
          </a:r>
          <a:r>
            <a:rPr lang="en-US" altLang="ja-JP" sz="1100"/>
            <a:t>.</a:t>
          </a:r>
          <a:r>
            <a:rPr lang="ja-JP" altLang="en-US" sz="1100"/>
            <a:t>一般財団法人・一般社団法人</a:t>
          </a:r>
        </a:p>
        <a:p>
          <a:pPr algn="ctr"/>
          <a:r>
            <a:rPr lang="ja-JP" altLang="en-US" sz="1100"/>
            <a:t>共同提案体（</a:t>
          </a:r>
          <a:r>
            <a:rPr lang="en-US" altLang="ja-JP" sz="1100"/>
            <a:t>1</a:t>
          </a:r>
          <a:r>
            <a:rPr lang="ja-JP" altLang="en-US" sz="1100"/>
            <a:t>者）</a:t>
          </a:r>
        </a:p>
        <a:p>
          <a:pPr algn="ctr"/>
          <a:endParaRPr lang="ja-JP" altLang="en-US" sz="1100"/>
        </a:p>
        <a:p>
          <a:pPr algn="ctr"/>
          <a:r>
            <a:rPr lang="en-US" altLang="ja-JP" sz="1100"/>
            <a:t>15</a:t>
          </a:r>
          <a:r>
            <a:rPr lang="ja-JP" altLang="en-US" sz="1100"/>
            <a:t>百万円</a:t>
          </a:r>
        </a:p>
      </xdr:txBody>
    </xdr:sp>
    <xdr:clientData/>
  </xdr:oneCellAnchor>
  <xdr:oneCellAnchor>
    <xdr:from>
      <xdr:col>14</xdr:col>
      <xdr:colOff>117385</xdr:colOff>
      <xdr:row>762</xdr:row>
      <xdr:rowOff>245835</xdr:rowOff>
    </xdr:from>
    <xdr:ext cx="2357755" cy="317500"/>
    <xdr:sp macro="" textlink="">
      <xdr:nvSpPr>
        <xdr:cNvPr id="17" name="テキストボックス 7"/>
        <xdr:cNvSpPr txBox="1"/>
      </xdr:nvSpPr>
      <xdr:spPr>
        <a:xfrm>
          <a:off x="2917735" y="54062085"/>
          <a:ext cx="2357755" cy="3175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・テレワーク人口実態調査の実施</a:t>
          </a:r>
        </a:p>
      </xdr:txBody>
    </xdr:sp>
    <xdr:clientData/>
  </xdr:oneCellAnchor>
  <xdr:twoCellAnchor>
    <xdr:from>
      <xdr:col>14</xdr:col>
      <xdr:colOff>36740</xdr:colOff>
      <xdr:row>761</xdr:row>
      <xdr:rowOff>125095</xdr:rowOff>
    </xdr:from>
    <xdr:to>
      <xdr:col>26</xdr:col>
      <xdr:colOff>153943</xdr:colOff>
      <xdr:row>764</xdr:row>
      <xdr:rowOff>375375</xdr:rowOff>
    </xdr:to>
    <xdr:sp macro="" textlink="">
      <xdr:nvSpPr>
        <xdr:cNvPr id="18" name="大かっこ 17"/>
        <xdr:cNvSpPr/>
      </xdr:nvSpPr>
      <xdr:spPr>
        <a:xfrm>
          <a:off x="2837090" y="53588920"/>
          <a:ext cx="2517503" cy="1307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36</xdr:col>
      <xdr:colOff>116115</xdr:colOff>
      <xdr:row>754</xdr:row>
      <xdr:rowOff>89535</xdr:rowOff>
    </xdr:from>
    <xdr:to>
      <xdr:col>36</xdr:col>
      <xdr:colOff>116115</xdr:colOff>
      <xdr:row>756</xdr:row>
      <xdr:rowOff>12065</xdr:rowOff>
    </xdr:to>
    <xdr:cxnSp macro="">
      <xdr:nvCxnSpPr>
        <xdr:cNvPr id="23" name="直線矢印コネクタ 22"/>
        <xdr:cNvCxnSpPr/>
      </xdr:nvCxnSpPr>
      <xdr:spPr>
        <a:xfrm>
          <a:off x="7317015" y="51086385"/>
          <a:ext cx="0" cy="6273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43090</xdr:colOff>
      <xdr:row>756</xdr:row>
      <xdr:rowOff>46990</xdr:rowOff>
    </xdr:from>
    <xdr:ext cx="1739900" cy="320675"/>
    <xdr:sp macro="" textlink="">
      <xdr:nvSpPr>
        <xdr:cNvPr id="24" name="テキストボックス 42"/>
        <xdr:cNvSpPr txBox="1"/>
      </xdr:nvSpPr>
      <xdr:spPr>
        <a:xfrm>
          <a:off x="6443890" y="51748690"/>
          <a:ext cx="173990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a:sym typeface="+mn-ea"/>
            </a:rPr>
            <a:t>【随意契約（企画競争）】</a:t>
          </a:r>
          <a:endParaRPr lang="ja-JP" altLang="en-US" sz="1100"/>
        </a:p>
      </xdr:txBody>
    </xdr:sp>
    <xdr:clientData/>
  </xdr:oneCellAnchor>
  <xdr:oneCellAnchor>
    <xdr:from>
      <xdr:col>30</xdr:col>
      <xdr:colOff>124733</xdr:colOff>
      <xdr:row>757</xdr:row>
      <xdr:rowOff>123190</xdr:rowOff>
    </xdr:from>
    <xdr:ext cx="2374900" cy="1035050"/>
    <xdr:sp macro="" textlink="">
      <xdr:nvSpPr>
        <xdr:cNvPr id="25" name="テキストボックス 43"/>
        <xdr:cNvSpPr txBox="1"/>
      </xdr:nvSpPr>
      <xdr:spPr>
        <a:xfrm>
          <a:off x="6125483" y="52177315"/>
          <a:ext cx="237490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Ｂ.民間団体（１者）</a:t>
          </a:r>
        </a:p>
        <a:p>
          <a:pPr algn="ctr"/>
          <a:endParaRPr lang="ja-JP" altLang="en-US" sz="1100"/>
        </a:p>
        <a:p>
          <a:pPr algn="ctr"/>
          <a:r>
            <a:rPr lang="en-US" altLang="ja-JP" sz="1100"/>
            <a:t>30</a:t>
          </a:r>
          <a:r>
            <a:rPr lang="ja-JP" altLang="en-US" sz="1100"/>
            <a:t>百万円</a:t>
          </a:r>
        </a:p>
      </xdr:txBody>
    </xdr:sp>
    <xdr:clientData/>
  </xdr:oneCellAnchor>
  <xdr:oneCellAnchor>
    <xdr:from>
      <xdr:col>30</xdr:col>
      <xdr:colOff>131718</xdr:colOff>
      <xdr:row>762</xdr:row>
      <xdr:rowOff>199389</xdr:rowOff>
    </xdr:from>
    <xdr:ext cx="2357755" cy="319405"/>
    <xdr:sp macro="" textlink="">
      <xdr:nvSpPr>
        <xdr:cNvPr id="26" name="テキストボックス 44"/>
        <xdr:cNvSpPr txBox="1"/>
      </xdr:nvSpPr>
      <xdr:spPr>
        <a:xfrm>
          <a:off x="6132468" y="54015639"/>
          <a:ext cx="2357755" cy="3194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ja-JP" sz="1100">
              <a:solidFill>
                <a:schemeClr val="dk1"/>
              </a:solidFill>
              <a:effectLst/>
              <a:latin typeface="+mn-lt"/>
              <a:ea typeface="+mn-ea"/>
              <a:cs typeface="+mn-cs"/>
            </a:rPr>
            <a:t>・官民データ利活用推進調査</a:t>
          </a:r>
          <a:endParaRPr lang="en-US" altLang="ja-JP" sz="1100"/>
        </a:p>
      </xdr:txBody>
    </xdr:sp>
    <xdr:clientData/>
  </xdr:oneCellAnchor>
  <xdr:twoCellAnchor>
    <xdr:from>
      <xdr:col>30</xdr:col>
      <xdr:colOff>57695</xdr:colOff>
      <xdr:row>761</xdr:row>
      <xdr:rowOff>76835</xdr:rowOff>
    </xdr:from>
    <xdr:to>
      <xdr:col>42</xdr:col>
      <xdr:colOff>178980</xdr:colOff>
      <xdr:row>764</xdr:row>
      <xdr:rowOff>325210</xdr:rowOff>
    </xdr:to>
    <xdr:sp macro="" textlink="">
      <xdr:nvSpPr>
        <xdr:cNvPr id="27" name="大かっこ 26"/>
        <xdr:cNvSpPr/>
      </xdr:nvSpPr>
      <xdr:spPr>
        <a:xfrm>
          <a:off x="6058445" y="53540660"/>
          <a:ext cx="2521585" cy="1305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20</xdr:col>
      <xdr:colOff>85725</xdr:colOff>
      <xdr:row>754</xdr:row>
      <xdr:rowOff>89535</xdr:rowOff>
    </xdr:from>
    <xdr:to>
      <xdr:col>36</xdr:col>
      <xdr:colOff>114300</xdr:colOff>
      <xdr:row>754</xdr:row>
      <xdr:rowOff>89535</xdr:rowOff>
    </xdr:to>
    <xdr:cxnSp macro="">
      <xdr:nvCxnSpPr>
        <xdr:cNvPr id="29" name="直線コネクタ 48"/>
        <xdr:cNvCxnSpPr/>
      </xdr:nvCxnSpPr>
      <xdr:spPr>
        <a:xfrm>
          <a:off x="4086225" y="51086385"/>
          <a:ext cx="32289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97700</xdr:colOff>
      <xdr:row>753</xdr:row>
      <xdr:rowOff>171450</xdr:rowOff>
    </xdr:from>
    <xdr:to>
      <xdr:col>28</xdr:col>
      <xdr:colOff>97700</xdr:colOff>
      <xdr:row>754</xdr:row>
      <xdr:rowOff>89535</xdr:rowOff>
    </xdr:to>
    <xdr:cxnSp macro="">
      <xdr:nvCxnSpPr>
        <xdr:cNvPr id="40" name="直線矢印コネクタ 39"/>
        <xdr:cNvCxnSpPr/>
      </xdr:nvCxnSpPr>
      <xdr:spPr>
        <a:xfrm flipV="1">
          <a:off x="5698400" y="50815875"/>
          <a:ext cx="0" cy="27051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87" zoomScaleNormal="75" zoomScaleSheetLayoutView="87" zoomScalePageLayoutView="85" workbookViewId="0">
      <selection activeCell="BG744" sqref="BG7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321</v>
      </c>
      <c r="AJ2" s="929" t="s">
        <v>681</v>
      </c>
      <c r="AK2" s="929"/>
      <c r="AL2" s="929"/>
      <c r="AM2" s="929"/>
      <c r="AN2" s="83" t="s">
        <v>321</v>
      </c>
      <c r="AO2" s="929">
        <v>20</v>
      </c>
      <c r="AP2" s="929"/>
      <c r="AQ2" s="929"/>
      <c r="AR2" s="84" t="s">
        <v>626</v>
      </c>
      <c r="AS2" s="935">
        <v>322</v>
      </c>
      <c r="AT2" s="935"/>
      <c r="AU2" s="935"/>
      <c r="AV2" s="83" t="str">
        <f>IF(AW2="","","-")</f>
        <v/>
      </c>
      <c r="AW2" s="895"/>
      <c r="AX2" s="895"/>
    </row>
    <row r="3" spans="1:50" ht="21" customHeight="1" thickBot="1" x14ac:dyDescent="0.2">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687</v>
      </c>
      <c r="AK3" s="849"/>
      <c r="AL3" s="849"/>
      <c r="AM3" s="849"/>
      <c r="AN3" s="849"/>
      <c r="AO3" s="849"/>
      <c r="AP3" s="849"/>
      <c r="AQ3" s="849"/>
      <c r="AR3" s="849"/>
      <c r="AS3" s="849"/>
      <c r="AT3" s="849"/>
      <c r="AU3" s="849"/>
      <c r="AV3" s="849"/>
      <c r="AW3" s="849"/>
      <c r="AX3" s="24" t="s">
        <v>64</v>
      </c>
    </row>
    <row r="4" spans="1:50" ht="24.75" customHeight="1" x14ac:dyDescent="0.15">
      <c r="A4" s="688" t="s">
        <v>25</v>
      </c>
      <c r="B4" s="689"/>
      <c r="C4" s="689"/>
      <c r="D4" s="689"/>
      <c r="E4" s="689"/>
      <c r="F4" s="689"/>
      <c r="G4" s="666" t="s">
        <v>627</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628</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19" t="s">
        <v>409</v>
      </c>
      <c r="H5" s="820"/>
      <c r="I5" s="820"/>
      <c r="J5" s="820"/>
      <c r="K5" s="820"/>
      <c r="L5" s="820"/>
      <c r="M5" s="821" t="s">
        <v>65</v>
      </c>
      <c r="N5" s="822"/>
      <c r="O5" s="822"/>
      <c r="P5" s="822"/>
      <c r="Q5" s="822"/>
      <c r="R5" s="823"/>
      <c r="S5" s="824" t="s">
        <v>69</v>
      </c>
      <c r="T5" s="820"/>
      <c r="U5" s="820"/>
      <c r="V5" s="820"/>
      <c r="W5" s="820"/>
      <c r="X5" s="825"/>
      <c r="Y5" s="682" t="s">
        <v>3</v>
      </c>
      <c r="Z5" s="527"/>
      <c r="AA5" s="527"/>
      <c r="AB5" s="527"/>
      <c r="AC5" s="527"/>
      <c r="AD5" s="528"/>
      <c r="AE5" s="683" t="s">
        <v>629</v>
      </c>
      <c r="AF5" s="683"/>
      <c r="AG5" s="683"/>
      <c r="AH5" s="683"/>
      <c r="AI5" s="683"/>
      <c r="AJ5" s="683"/>
      <c r="AK5" s="683"/>
      <c r="AL5" s="683"/>
      <c r="AM5" s="683"/>
      <c r="AN5" s="683"/>
      <c r="AO5" s="683"/>
      <c r="AP5" s="684"/>
      <c r="AQ5" s="685" t="s">
        <v>702</v>
      </c>
      <c r="AR5" s="686"/>
      <c r="AS5" s="686"/>
      <c r="AT5" s="686"/>
      <c r="AU5" s="686"/>
      <c r="AV5" s="686"/>
      <c r="AW5" s="686"/>
      <c r="AX5" s="687"/>
    </row>
    <row r="6" spans="1:50" ht="24.75"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07" t="s">
        <v>304</v>
      </c>
      <c r="Z7" s="424"/>
      <c r="AA7" s="424"/>
      <c r="AB7" s="424"/>
      <c r="AC7" s="424"/>
      <c r="AD7" s="908"/>
      <c r="AE7" s="896" t="s">
        <v>688</v>
      </c>
      <c r="AF7" s="897"/>
      <c r="AG7" s="897"/>
      <c r="AH7" s="897"/>
      <c r="AI7" s="897"/>
      <c r="AJ7" s="897"/>
      <c r="AK7" s="897"/>
      <c r="AL7" s="897"/>
      <c r="AM7" s="897"/>
      <c r="AN7" s="897"/>
      <c r="AO7" s="897"/>
      <c r="AP7" s="897"/>
      <c r="AQ7" s="897"/>
      <c r="AR7" s="897"/>
      <c r="AS7" s="897"/>
      <c r="AT7" s="897"/>
      <c r="AU7" s="897"/>
      <c r="AV7" s="897"/>
      <c r="AW7" s="897"/>
      <c r="AX7" s="898"/>
    </row>
    <row r="8" spans="1:50" ht="36" customHeight="1" x14ac:dyDescent="0.15">
      <c r="A8" s="479" t="s">
        <v>207</v>
      </c>
      <c r="B8" s="480"/>
      <c r="C8" s="480"/>
      <c r="D8" s="480"/>
      <c r="E8" s="480"/>
      <c r="F8" s="481"/>
      <c r="G8" s="930" t="str">
        <f>入力規則等!A27</f>
        <v>高齢社会対策、少子化社会対策、男女共同参画、地球温暖化対策、ＩＴ戦略、地方創生、2020年東京オリパラ</v>
      </c>
      <c r="H8" s="704"/>
      <c r="I8" s="704"/>
      <c r="J8" s="704"/>
      <c r="K8" s="704"/>
      <c r="L8" s="704"/>
      <c r="M8" s="704"/>
      <c r="N8" s="704"/>
      <c r="O8" s="704"/>
      <c r="P8" s="704"/>
      <c r="Q8" s="704"/>
      <c r="R8" s="704"/>
      <c r="S8" s="704"/>
      <c r="T8" s="704"/>
      <c r="U8" s="704"/>
      <c r="V8" s="704"/>
      <c r="W8" s="704"/>
      <c r="X8" s="931"/>
      <c r="Y8" s="826" t="s">
        <v>208</v>
      </c>
      <c r="Z8" s="827"/>
      <c r="AA8" s="827"/>
      <c r="AB8" s="827"/>
      <c r="AC8" s="827"/>
      <c r="AD8" s="828"/>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7.75" customHeight="1" x14ac:dyDescent="0.15">
      <c r="A9" s="829" t="s">
        <v>23</v>
      </c>
      <c r="B9" s="830"/>
      <c r="C9" s="830"/>
      <c r="D9" s="830"/>
      <c r="E9" s="830"/>
      <c r="F9" s="830"/>
      <c r="G9" s="831" t="s">
        <v>633</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74.25" customHeight="1" x14ac:dyDescent="0.15">
      <c r="A10" s="644" t="s">
        <v>29</v>
      </c>
      <c r="B10" s="645"/>
      <c r="C10" s="645"/>
      <c r="D10" s="645"/>
      <c r="E10" s="645"/>
      <c r="F10" s="645"/>
      <c r="G10" s="738" t="s">
        <v>686</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18.75"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8" t="s">
        <v>24</v>
      </c>
      <c r="B12" s="949"/>
      <c r="C12" s="949"/>
      <c r="D12" s="949"/>
      <c r="E12" s="949"/>
      <c r="F12" s="950"/>
      <c r="G12" s="744"/>
      <c r="H12" s="745"/>
      <c r="I12" s="745"/>
      <c r="J12" s="745"/>
      <c r="K12" s="745"/>
      <c r="L12" s="745"/>
      <c r="M12" s="745"/>
      <c r="N12" s="745"/>
      <c r="O12" s="745"/>
      <c r="P12" s="431" t="s">
        <v>305</v>
      </c>
      <c r="Q12" s="426"/>
      <c r="R12" s="426"/>
      <c r="S12" s="426"/>
      <c r="T12" s="426"/>
      <c r="U12" s="426"/>
      <c r="V12" s="427"/>
      <c r="W12" s="431" t="s">
        <v>327</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6"/>
    </row>
    <row r="13" spans="1:50" ht="21" customHeight="1" x14ac:dyDescent="0.15">
      <c r="A13" s="597"/>
      <c r="B13" s="598"/>
      <c r="C13" s="598"/>
      <c r="D13" s="598"/>
      <c r="E13" s="598"/>
      <c r="F13" s="599"/>
      <c r="G13" s="707" t="s">
        <v>6</v>
      </c>
      <c r="H13" s="708"/>
      <c r="I13" s="748" t="s">
        <v>7</v>
      </c>
      <c r="J13" s="749"/>
      <c r="K13" s="749"/>
      <c r="L13" s="749"/>
      <c r="M13" s="749"/>
      <c r="N13" s="749"/>
      <c r="O13" s="750"/>
      <c r="P13" s="641">
        <v>32</v>
      </c>
      <c r="Q13" s="642"/>
      <c r="R13" s="642"/>
      <c r="S13" s="642"/>
      <c r="T13" s="642"/>
      <c r="U13" s="642"/>
      <c r="V13" s="643"/>
      <c r="W13" s="641">
        <v>70</v>
      </c>
      <c r="X13" s="642"/>
      <c r="Y13" s="642"/>
      <c r="Z13" s="642"/>
      <c r="AA13" s="642"/>
      <c r="AB13" s="642"/>
      <c r="AC13" s="643"/>
      <c r="AD13" s="641">
        <v>45</v>
      </c>
      <c r="AE13" s="642"/>
      <c r="AF13" s="642"/>
      <c r="AG13" s="642"/>
      <c r="AH13" s="642"/>
      <c r="AI13" s="642"/>
      <c r="AJ13" s="643"/>
      <c r="AK13" s="641">
        <v>20</v>
      </c>
      <c r="AL13" s="642"/>
      <c r="AM13" s="642"/>
      <c r="AN13" s="642"/>
      <c r="AO13" s="642"/>
      <c r="AP13" s="642"/>
      <c r="AQ13" s="643"/>
      <c r="AR13" s="904">
        <v>20</v>
      </c>
      <c r="AS13" s="905"/>
      <c r="AT13" s="905"/>
      <c r="AU13" s="905"/>
      <c r="AV13" s="905"/>
      <c r="AW13" s="905"/>
      <c r="AX13" s="906"/>
    </row>
    <row r="14" spans="1:50" ht="21" customHeight="1" x14ac:dyDescent="0.15">
      <c r="A14" s="597"/>
      <c r="B14" s="598"/>
      <c r="C14" s="598"/>
      <c r="D14" s="598"/>
      <c r="E14" s="598"/>
      <c r="F14" s="599"/>
      <c r="G14" s="709"/>
      <c r="H14" s="710"/>
      <c r="I14" s="695" t="s">
        <v>8</v>
      </c>
      <c r="J14" s="746"/>
      <c r="K14" s="746"/>
      <c r="L14" s="746"/>
      <c r="M14" s="746"/>
      <c r="N14" s="746"/>
      <c r="O14" s="747"/>
      <c r="P14" s="641" t="s">
        <v>632</v>
      </c>
      <c r="Q14" s="642"/>
      <c r="R14" s="642"/>
      <c r="S14" s="642"/>
      <c r="T14" s="642"/>
      <c r="U14" s="642"/>
      <c r="V14" s="643"/>
      <c r="W14" s="641" t="s">
        <v>632</v>
      </c>
      <c r="X14" s="642"/>
      <c r="Y14" s="642"/>
      <c r="Z14" s="642"/>
      <c r="AA14" s="642"/>
      <c r="AB14" s="642"/>
      <c r="AC14" s="643"/>
      <c r="AD14" s="641" t="s">
        <v>632</v>
      </c>
      <c r="AE14" s="642"/>
      <c r="AF14" s="642"/>
      <c r="AG14" s="642"/>
      <c r="AH14" s="642"/>
      <c r="AI14" s="642"/>
      <c r="AJ14" s="643"/>
      <c r="AK14" s="641" t="s">
        <v>632</v>
      </c>
      <c r="AL14" s="642"/>
      <c r="AM14" s="642"/>
      <c r="AN14" s="642"/>
      <c r="AO14" s="642"/>
      <c r="AP14" s="642"/>
      <c r="AQ14" s="643"/>
      <c r="AR14" s="772"/>
      <c r="AS14" s="772"/>
      <c r="AT14" s="772"/>
      <c r="AU14" s="772"/>
      <c r="AV14" s="772"/>
      <c r="AW14" s="772"/>
      <c r="AX14" s="773"/>
    </row>
    <row r="15" spans="1:50" ht="21" customHeight="1" x14ac:dyDescent="0.15">
      <c r="A15" s="597"/>
      <c r="B15" s="598"/>
      <c r="C15" s="598"/>
      <c r="D15" s="598"/>
      <c r="E15" s="598"/>
      <c r="F15" s="599"/>
      <c r="G15" s="709"/>
      <c r="H15" s="710"/>
      <c r="I15" s="695" t="s">
        <v>50</v>
      </c>
      <c r="J15" s="696"/>
      <c r="K15" s="696"/>
      <c r="L15" s="696"/>
      <c r="M15" s="696"/>
      <c r="N15" s="696"/>
      <c r="O15" s="697"/>
      <c r="P15" s="641" t="s">
        <v>632</v>
      </c>
      <c r="Q15" s="642"/>
      <c r="R15" s="642"/>
      <c r="S15" s="642"/>
      <c r="T15" s="642"/>
      <c r="U15" s="642"/>
      <c r="V15" s="643"/>
      <c r="W15" s="641" t="s">
        <v>632</v>
      </c>
      <c r="X15" s="642"/>
      <c r="Y15" s="642"/>
      <c r="Z15" s="642"/>
      <c r="AA15" s="642"/>
      <c r="AB15" s="642"/>
      <c r="AC15" s="643"/>
      <c r="AD15" s="641" t="s">
        <v>632</v>
      </c>
      <c r="AE15" s="642"/>
      <c r="AF15" s="642"/>
      <c r="AG15" s="642"/>
      <c r="AH15" s="642"/>
      <c r="AI15" s="642"/>
      <c r="AJ15" s="643"/>
      <c r="AK15" s="641" t="s">
        <v>632</v>
      </c>
      <c r="AL15" s="642"/>
      <c r="AM15" s="642"/>
      <c r="AN15" s="642"/>
      <c r="AO15" s="642"/>
      <c r="AP15" s="642"/>
      <c r="AQ15" s="643"/>
      <c r="AR15" s="641"/>
      <c r="AS15" s="642"/>
      <c r="AT15" s="642"/>
      <c r="AU15" s="642"/>
      <c r="AV15" s="642"/>
      <c r="AW15" s="642"/>
      <c r="AX15" s="786"/>
    </row>
    <row r="16" spans="1:50" ht="21" customHeight="1" x14ac:dyDescent="0.15">
      <c r="A16" s="597"/>
      <c r="B16" s="598"/>
      <c r="C16" s="598"/>
      <c r="D16" s="598"/>
      <c r="E16" s="598"/>
      <c r="F16" s="599"/>
      <c r="G16" s="709"/>
      <c r="H16" s="710"/>
      <c r="I16" s="695" t="s">
        <v>51</v>
      </c>
      <c r="J16" s="696"/>
      <c r="K16" s="696"/>
      <c r="L16" s="696"/>
      <c r="M16" s="696"/>
      <c r="N16" s="696"/>
      <c r="O16" s="697"/>
      <c r="P16" s="641" t="s">
        <v>632</v>
      </c>
      <c r="Q16" s="642"/>
      <c r="R16" s="642"/>
      <c r="S16" s="642"/>
      <c r="T16" s="642"/>
      <c r="U16" s="642"/>
      <c r="V16" s="643"/>
      <c r="W16" s="641" t="s">
        <v>632</v>
      </c>
      <c r="X16" s="642"/>
      <c r="Y16" s="642"/>
      <c r="Z16" s="642"/>
      <c r="AA16" s="642"/>
      <c r="AB16" s="642"/>
      <c r="AC16" s="643"/>
      <c r="AD16" s="641" t="s">
        <v>632</v>
      </c>
      <c r="AE16" s="642"/>
      <c r="AF16" s="642"/>
      <c r="AG16" s="642"/>
      <c r="AH16" s="642"/>
      <c r="AI16" s="642"/>
      <c r="AJ16" s="643"/>
      <c r="AK16" s="641" t="s">
        <v>632</v>
      </c>
      <c r="AL16" s="642"/>
      <c r="AM16" s="642"/>
      <c r="AN16" s="642"/>
      <c r="AO16" s="642"/>
      <c r="AP16" s="642"/>
      <c r="AQ16" s="643"/>
      <c r="AR16" s="741"/>
      <c r="AS16" s="742"/>
      <c r="AT16" s="742"/>
      <c r="AU16" s="742"/>
      <c r="AV16" s="742"/>
      <c r="AW16" s="742"/>
      <c r="AX16" s="743"/>
    </row>
    <row r="17" spans="1:50" ht="24.75" customHeight="1" x14ac:dyDescent="0.15">
      <c r="A17" s="597"/>
      <c r="B17" s="598"/>
      <c r="C17" s="598"/>
      <c r="D17" s="598"/>
      <c r="E17" s="598"/>
      <c r="F17" s="599"/>
      <c r="G17" s="709"/>
      <c r="H17" s="710"/>
      <c r="I17" s="695" t="s">
        <v>49</v>
      </c>
      <c r="J17" s="746"/>
      <c r="K17" s="746"/>
      <c r="L17" s="746"/>
      <c r="M17" s="746"/>
      <c r="N17" s="746"/>
      <c r="O17" s="747"/>
      <c r="P17" s="641" t="s">
        <v>632</v>
      </c>
      <c r="Q17" s="642"/>
      <c r="R17" s="642"/>
      <c r="S17" s="642"/>
      <c r="T17" s="642"/>
      <c r="U17" s="642"/>
      <c r="V17" s="643"/>
      <c r="W17" s="641" t="s">
        <v>632</v>
      </c>
      <c r="X17" s="642"/>
      <c r="Y17" s="642"/>
      <c r="Z17" s="642"/>
      <c r="AA17" s="642"/>
      <c r="AB17" s="642"/>
      <c r="AC17" s="643"/>
      <c r="AD17" s="641" t="s">
        <v>632</v>
      </c>
      <c r="AE17" s="642"/>
      <c r="AF17" s="642"/>
      <c r="AG17" s="642"/>
      <c r="AH17" s="642"/>
      <c r="AI17" s="642"/>
      <c r="AJ17" s="643"/>
      <c r="AK17" s="641" t="s">
        <v>632</v>
      </c>
      <c r="AL17" s="642"/>
      <c r="AM17" s="642"/>
      <c r="AN17" s="642"/>
      <c r="AO17" s="642"/>
      <c r="AP17" s="642"/>
      <c r="AQ17" s="643"/>
      <c r="AR17" s="902"/>
      <c r="AS17" s="902"/>
      <c r="AT17" s="902"/>
      <c r="AU17" s="902"/>
      <c r="AV17" s="902"/>
      <c r="AW17" s="902"/>
      <c r="AX17" s="903"/>
    </row>
    <row r="18" spans="1:50" ht="24.75" customHeight="1" x14ac:dyDescent="0.15">
      <c r="A18" s="597"/>
      <c r="B18" s="598"/>
      <c r="C18" s="598"/>
      <c r="D18" s="598"/>
      <c r="E18" s="598"/>
      <c r="F18" s="599"/>
      <c r="G18" s="711"/>
      <c r="H18" s="712"/>
      <c r="I18" s="700" t="s">
        <v>20</v>
      </c>
      <c r="J18" s="701"/>
      <c r="K18" s="701"/>
      <c r="L18" s="701"/>
      <c r="M18" s="701"/>
      <c r="N18" s="701"/>
      <c r="O18" s="702"/>
      <c r="P18" s="858">
        <f>SUM(P13:V17)</f>
        <v>32</v>
      </c>
      <c r="Q18" s="859"/>
      <c r="R18" s="859"/>
      <c r="S18" s="859"/>
      <c r="T18" s="859"/>
      <c r="U18" s="859"/>
      <c r="V18" s="860"/>
      <c r="W18" s="858">
        <f>SUM(W13:AC17)</f>
        <v>70</v>
      </c>
      <c r="X18" s="859"/>
      <c r="Y18" s="859"/>
      <c r="Z18" s="859"/>
      <c r="AA18" s="859"/>
      <c r="AB18" s="859"/>
      <c r="AC18" s="860"/>
      <c r="AD18" s="858">
        <f>SUM(AD13:AJ17)</f>
        <v>45</v>
      </c>
      <c r="AE18" s="859"/>
      <c r="AF18" s="859"/>
      <c r="AG18" s="859"/>
      <c r="AH18" s="859"/>
      <c r="AI18" s="859"/>
      <c r="AJ18" s="860"/>
      <c r="AK18" s="858">
        <f>SUM(AK13:AQ17)</f>
        <v>20</v>
      </c>
      <c r="AL18" s="859"/>
      <c r="AM18" s="859"/>
      <c r="AN18" s="859"/>
      <c r="AO18" s="859"/>
      <c r="AP18" s="859"/>
      <c r="AQ18" s="860"/>
      <c r="AR18" s="858">
        <f>SUM(AR13:AX17)</f>
        <v>20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1">
        <v>32</v>
      </c>
      <c r="Q19" s="642"/>
      <c r="R19" s="642"/>
      <c r="S19" s="642"/>
      <c r="T19" s="642"/>
      <c r="U19" s="642"/>
      <c r="V19" s="643"/>
      <c r="W19" s="641">
        <v>70</v>
      </c>
      <c r="X19" s="642"/>
      <c r="Y19" s="642"/>
      <c r="Z19" s="642"/>
      <c r="AA19" s="642"/>
      <c r="AB19" s="642"/>
      <c r="AC19" s="643"/>
      <c r="AD19" s="641">
        <v>45</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1"/>
      <c r="G21" s="299" t="s">
        <v>271</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624</v>
      </c>
      <c r="B22" s="958"/>
      <c r="C22" s="958"/>
      <c r="D22" s="958"/>
      <c r="E22" s="958"/>
      <c r="F22" s="959"/>
      <c r="G22" s="953" t="s">
        <v>251</v>
      </c>
      <c r="H22" s="207"/>
      <c r="I22" s="207"/>
      <c r="J22" s="207"/>
      <c r="K22" s="207"/>
      <c r="L22" s="207"/>
      <c r="M22" s="207"/>
      <c r="N22" s="207"/>
      <c r="O22" s="208"/>
      <c r="P22" s="918" t="s">
        <v>622</v>
      </c>
      <c r="Q22" s="207"/>
      <c r="R22" s="207"/>
      <c r="S22" s="207"/>
      <c r="T22" s="207"/>
      <c r="U22" s="207"/>
      <c r="V22" s="208"/>
      <c r="W22" s="918" t="s">
        <v>623</v>
      </c>
      <c r="X22" s="207"/>
      <c r="Y22" s="207"/>
      <c r="Z22" s="207"/>
      <c r="AA22" s="207"/>
      <c r="AB22" s="207"/>
      <c r="AC22" s="208"/>
      <c r="AD22" s="918" t="s">
        <v>250</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41.25" customHeight="1" x14ac:dyDescent="0.15">
      <c r="A23" s="960"/>
      <c r="B23" s="961"/>
      <c r="C23" s="961"/>
      <c r="D23" s="961"/>
      <c r="E23" s="961"/>
      <c r="F23" s="962"/>
      <c r="G23" s="954" t="s">
        <v>634</v>
      </c>
      <c r="H23" s="955"/>
      <c r="I23" s="955"/>
      <c r="J23" s="955"/>
      <c r="K23" s="955"/>
      <c r="L23" s="955"/>
      <c r="M23" s="955"/>
      <c r="N23" s="955"/>
      <c r="O23" s="956"/>
      <c r="P23" s="904">
        <v>20</v>
      </c>
      <c r="Q23" s="905"/>
      <c r="R23" s="905"/>
      <c r="S23" s="905"/>
      <c r="T23" s="905"/>
      <c r="U23" s="905"/>
      <c r="V23" s="919"/>
      <c r="W23" s="904">
        <v>20</v>
      </c>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3.25" customHeight="1" x14ac:dyDescent="0.15">
      <c r="A24" s="960"/>
      <c r="B24" s="961"/>
      <c r="C24" s="961"/>
      <c r="D24" s="961"/>
      <c r="E24" s="961"/>
      <c r="F24" s="962"/>
      <c r="G24" s="920"/>
      <c r="H24" s="921"/>
      <c r="I24" s="921"/>
      <c r="J24" s="921"/>
      <c r="K24" s="921"/>
      <c r="L24" s="921"/>
      <c r="M24" s="921"/>
      <c r="N24" s="921"/>
      <c r="O24" s="922"/>
      <c r="P24" s="641"/>
      <c r="Q24" s="642"/>
      <c r="R24" s="642"/>
      <c r="S24" s="642"/>
      <c r="T24" s="642"/>
      <c r="U24" s="642"/>
      <c r="V24" s="643"/>
      <c r="W24" s="641"/>
      <c r="X24" s="642"/>
      <c r="Y24" s="642"/>
      <c r="Z24" s="642"/>
      <c r="AA24" s="642"/>
      <c r="AB24" s="642"/>
      <c r="AC24" s="643"/>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1"/>
      <c r="Q25" s="642"/>
      <c r="R25" s="642"/>
      <c r="S25" s="642"/>
      <c r="T25" s="642"/>
      <c r="U25" s="642"/>
      <c r="V25" s="643"/>
      <c r="W25" s="641"/>
      <c r="X25" s="642"/>
      <c r="Y25" s="642"/>
      <c r="Z25" s="642"/>
      <c r="AA25" s="642"/>
      <c r="AB25" s="642"/>
      <c r="AC25" s="643"/>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1"/>
      <c r="Q26" s="642"/>
      <c r="R26" s="642"/>
      <c r="S26" s="642"/>
      <c r="T26" s="642"/>
      <c r="U26" s="642"/>
      <c r="V26" s="643"/>
      <c r="W26" s="641"/>
      <c r="X26" s="642"/>
      <c r="Y26" s="642"/>
      <c r="Z26" s="642"/>
      <c r="AA26" s="642"/>
      <c r="AB26" s="642"/>
      <c r="AC26" s="643"/>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1"/>
      <c r="Q27" s="642"/>
      <c r="R27" s="642"/>
      <c r="S27" s="642"/>
      <c r="T27" s="642"/>
      <c r="U27" s="642"/>
      <c r="V27" s="643"/>
      <c r="W27" s="641"/>
      <c r="X27" s="642"/>
      <c r="Y27" s="642"/>
      <c r="Z27" s="642"/>
      <c r="AA27" s="642"/>
      <c r="AB27" s="642"/>
      <c r="AC27" s="643"/>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255</v>
      </c>
      <c r="H28" s="924"/>
      <c r="I28" s="924"/>
      <c r="J28" s="924"/>
      <c r="K28" s="924"/>
      <c r="L28" s="924"/>
      <c r="M28" s="924"/>
      <c r="N28" s="924"/>
      <c r="O28" s="925"/>
      <c r="P28" s="858">
        <f>P29-SUM(P23:P27)</f>
        <v>0</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252</v>
      </c>
      <c r="H29" s="927"/>
      <c r="I29" s="927"/>
      <c r="J29" s="927"/>
      <c r="K29" s="927"/>
      <c r="L29" s="927"/>
      <c r="M29" s="927"/>
      <c r="N29" s="927"/>
      <c r="O29" s="928"/>
      <c r="P29" s="641">
        <f>AK13</f>
        <v>20</v>
      </c>
      <c r="Q29" s="642"/>
      <c r="R29" s="642"/>
      <c r="S29" s="642"/>
      <c r="T29" s="642"/>
      <c r="U29" s="642"/>
      <c r="V29" s="643"/>
      <c r="W29" s="936">
        <f>AR13</f>
        <v>20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267</v>
      </c>
      <c r="B30" s="842"/>
      <c r="C30" s="842"/>
      <c r="D30" s="842"/>
      <c r="E30" s="842"/>
      <c r="F30" s="843"/>
      <c r="G30" s="757" t="s">
        <v>145</v>
      </c>
      <c r="H30" s="758"/>
      <c r="I30" s="758"/>
      <c r="J30" s="758"/>
      <c r="K30" s="758"/>
      <c r="L30" s="758"/>
      <c r="M30" s="758"/>
      <c r="N30" s="758"/>
      <c r="O30" s="759"/>
      <c r="P30" s="837" t="s">
        <v>58</v>
      </c>
      <c r="Q30" s="758"/>
      <c r="R30" s="758"/>
      <c r="S30" s="758"/>
      <c r="T30" s="758"/>
      <c r="U30" s="758"/>
      <c r="V30" s="758"/>
      <c r="W30" s="758"/>
      <c r="X30" s="759"/>
      <c r="Y30" s="834"/>
      <c r="Z30" s="835"/>
      <c r="AA30" s="836"/>
      <c r="AB30" s="838" t="s">
        <v>11</v>
      </c>
      <c r="AC30" s="839"/>
      <c r="AD30" s="840"/>
      <c r="AE30" s="838" t="s">
        <v>305</v>
      </c>
      <c r="AF30" s="839"/>
      <c r="AG30" s="839"/>
      <c r="AH30" s="840"/>
      <c r="AI30" s="899" t="s">
        <v>327</v>
      </c>
      <c r="AJ30" s="899"/>
      <c r="AK30" s="899"/>
      <c r="AL30" s="838"/>
      <c r="AM30" s="899" t="s">
        <v>424</v>
      </c>
      <c r="AN30" s="899"/>
      <c r="AO30" s="899"/>
      <c r="AP30" s="838"/>
      <c r="AQ30" s="751" t="s">
        <v>183</v>
      </c>
      <c r="AR30" s="752"/>
      <c r="AS30" s="752"/>
      <c r="AT30" s="753"/>
      <c r="AU30" s="758" t="s">
        <v>133</v>
      </c>
      <c r="AV30" s="758"/>
      <c r="AW30" s="758"/>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632</v>
      </c>
      <c r="AR31" s="186"/>
      <c r="AS31" s="121" t="s">
        <v>184</v>
      </c>
      <c r="AT31" s="122"/>
      <c r="AU31" s="185">
        <v>2</v>
      </c>
      <c r="AV31" s="185"/>
      <c r="AW31" s="377" t="s">
        <v>175</v>
      </c>
      <c r="AX31" s="378"/>
    </row>
    <row r="32" spans="1:50" ht="42.75" customHeight="1" x14ac:dyDescent="0.15">
      <c r="A32" s="382"/>
      <c r="B32" s="380"/>
      <c r="C32" s="380"/>
      <c r="D32" s="380"/>
      <c r="E32" s="380"/>
      <c r="F32" s="381"/>
      <c r="G32" s="548" t="s">
        <v>635</v>
      </c>
      <c r="H32" s="549"/>
      <c r="I32" s="549"/>
      <c r="J32" s="549"/>
      <c r="K32" s="549"/>
      <c r="L32" s="549"/>
      <c r="M32" s="549"/>
      <c r="N32" s="549"/>
      <c r="O32" s="550"/>
      <c r="P32" s="93" t="s">
        <v>636</v>
      </c>
      <c r="Q32" s="93"/>
      <c r="R32" s="93"/>
      <c r="S32" s="93"/>
      <c r="T32" s="93"/>
      <c r="U32" s="93"/>
      <c r="V32" s="93"/>
      <c r="W32" s="93"/>
      <c r="X32" s="94"/>
      <c r="Y32" s="455" t="s">
        <v>12</v>
      </c>
      <c r="Z32" s="515"/>
      <c r="AA32" s="516"/>
      <c r="AB32" s="445" t="s">
        <v>637</v>
      </c>
      <c r="AC32" s="445"/>
      <c r="AD32" s="445"/>
      <c r="AE32" s="203">
        <v>10.8</v>
      </c>
      <c r="AF32" s="204"/>
      <c r="AG32" s="204"/>
      <c r="AH32" s="204"/>
      <c r="AI32" s="203">
        <v>9.8000000000000007</v>
      </c>
      <c r="AJ32" s="204"/>
      <c r="AK32" s="204"/>
      <c r="AL32" s="204"/>
      <c r="AM32" s="203">
        <v>19.7</v>
      </c>
      <c r="AN32" s="204"/>
      <c r="AO32" s="204"/>
      <c r="AP32" s="204"/>
      <c r="AQ32" s="321" t="s">
        <v>632</v>
      </c>
      <c r="AR32" s="193"/>
      <c r="AS32" s="193"/>
      <c r="AT32" s="322"/>
      <c r="AU32" s="204">
        <v>19.7</v>
      </c>
      <c r="AV32" s="204"/>
      <c r="AW32" s="204"/>
      <c r="AX32" s="206"/>
    </row>
    <row r="33" spans="1:51" ht="42.7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637</v>
      </c>
      <c r="AC33" s="507"/>
      <c r="AD33" s="507"/>
      <c r="AE33" s="203" t="s">
        <v>632</v>
      </c>
      <c r="AF33" s="204"/>
      <c r="AG33" s="204"/>
      <c r="AH33" s="204"/>
      <c r="AI33" s="203" t="s">
        <v>632</v>
      </c>
      <c r="AJ33" s="204"/>
      <c r="AK33" s="204"/>
      <c r="AL33" s="204"/>
      <c r="AM33" s="203">
        <v>15.4</v>
      </c>
      <c r="AN33" s="204"/>
      <c r="AO33" s="204"/>
      <c r="AP33" s="204"/>
      <c r="AQ33" s="321" t="s">
        <v>632</v>
      </c>
      <c r="AR33" s="193"/>
      <c r="AS33" s="193"/>
      <c r="AT33" s="322"/>
      <c r="AU33" s="204">
        <v>15.4</v>
      </c>
      <c r="AV33" s="204"/>
      <c r="AW33" s="204"/>
      <c r="AX33" s="206"/>
    </row>
    <row r="34" spans="1:51" ht="42.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70.099999999999994</v>
      </c>
      <c r="AF34" s="204"/>
      <c r="AG34" s="204"/>
      <c r="AH34" s="204"/>
      <c r="AI34" s="203">
        <v>63.6</v>
      </c>
      <c r="AJ34" s="204"/>
      <c r="AK34" s="204"/>
      <c r="AL34" s="204"/>
      <c r="AM34" s="203">
        <v>128</v>
      </c>
      <c r="AN34" s="204"/>
      <c r="AO34" s="204"/>
      <c r="AP34" s="204"/>
      <c r="AQ34" s="321" t="s">
        <v>632</v>
      </c>
      <c r="AR34" s="193"/>
      <c r="AS34" s="193"/>
      <c r="AT34" s="322"/>
      <c r="AU34" s="204">
        <v>128</v>
      </c>
      <c r="AV34" s="204"/>
      <c r="AW34" s="204"/>
      <c r="AX34" s="206"/>
    </row>
    <row r="35" spans="1:51" ht="23.25" customHeight="1" x14ac:dyDescent="0.15">
      <c r="A35" s="213" t="s">
        <v>295</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4" t="s">
        <v>267</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183</v>
      </c>
      <c r="AR37" s="140"/>
      <c r="AS37" s="140"/>
      <c r="AT37" s="141"/>
      <c r="AU37" s="396" t="s">
        <v>133</v>
      </c>
      <c r="AV37" s="396"/>
      <c r="AW37" s="396"/>
      <c r="AX37" s="894"/>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632</v>
      </c>
      <c r="AR38" s="186"/>
      <c r="AS38" s="121" t="s">
        <v>184</v>
      </c>
      <c r="AT38" s="122"/>
      <c r="AU38" s="185">
        <v>2</v>
      </c>
      <c r="AV38" s="185"/>
      <c r="AW38" s="377" t="s">
        <v>175</v>
      </c>
      <c r="AX38" s="378"/>
      <c r="AY38">
        <f>$AY$37</f>
        <v>1</v>
      </c>
    </row>
    <row r="39" spans="1:51" ht="43.5" customHeight="1" x14ac:dyDescent="0.15">
      <c r="A39" s="382"/>
      <c r="B39" s="380"/>
      <c r="C39" s="380"/>
      <c r="D39" s="380"/>
      <c r="E39" s="380"/>
      <c r="F39" s="381"/>
      <c r="G39" s="548" t="s">
        <v>639</v>
      </c>
      <c r="H39" s="549"/>
      <c r="I39" s="549"/>
      <c r="J39" s="549"/>
      <c r="K39" s="549"/>
      <c r="L39" s="549"/>
      <c r="M39" s="549"/>
      <c r="N39" s="549"/>
      <c r="O39" s="550"/>
      <c r="P39" s="93" t="s">
        <v>640</v>
      </c>
      <c r="Q39" s="93"/>
      <c r="R39" s="93"/>
      <c r="S39" s="93"/>
      <c r="T39" s="93"/>
      <c r="U39" s="93"/>
      <c r="V39" s="93"/>
      <c r="W39" s="93"/>
      <c r="X39" s="94"/>
      <c r="Y39" s="455" t="s">
        <v>12</v>
      </c>
      <c r="Z39" s="515"/>
      <c r="AA39" s="516"/>
      <c r="AB39" s="445" t="s">
        <v>641</v>
      </c>
      <c r="AC39" s="445"/>
      <c r="AD39" s="445"/>
      <c r="AE39" s="203">
        <v>62</v>
      </c>
      <c r="AF39" s="204"/>
      <c r="AG39" s="204"/>
      <c r="AH39" s="204"/>
      <c r="AI39" s="203">
        <v>72</v>
      </c>
      <c r="AJ39" s="204"/>
      <c r="AK39" s="204"/>
      <c r="AL39" s="204"/>
      <c r="AM39" s="203">
        <v>81</v>
      </c>
      <c r="AN39" s="204"/>
      <c r="AO39" s="204"/>
      <c r="AP39" s="204"/>
      <c r="AQ39" s="321" t="s">
        <v>632</v>
      </c>
      <c r="AR39" s="193"/>
      <c r="AS39" s="193"/>
      <c r="AT39" s="322"/>
      <c r="AU39" s="204">
        <v>81</v>
      </c>
      <c r="AV39" s="204"/>
      <c r="AW39" s="204"/>
      <c r="AX39" s="206"/>
      <c r="AY39">
        <f t="shared" ref="AY39:AY43" si="4">$AY$37</f>
        <v>1</v>
      </c>
    </row>
    <row r="40" spans="1:51" ht="43.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641</v>
      </c>
      <c r="AC40" s="507"/>
      <c r="AD40" s="507"/>
      <c r="AE40" s="203">
        <v>53</v>
      </c>
      <c r="AF40" s="204"/>
      <c r="AG40" s="204"/>
      <c r="AH40" s="204"/>
      <c r="AI40" s="203">
        <v>64</v>
      </c>
      <c r="AJ40" s="204"/>
      <c r="AK40" s="204"/>
      <c r="AL40" s="204"/>
      <c r="AM40" s="203">
        <v>75</v>
      </c>
      <c r="AN40" s="204"/>
      <c r="AO40" s="204"/>
      <c r="AP40" s="204"/>
      <c r="AQ40" s="321" t="s">
        <v>632</v>
      </c>
      <c r="AR40" s="193"/>
      <c r="AS40" s="193"/>
      <c r="AT40" s="322"/>
      <c r="AU40" s="204">
        <v>75</v>
      </c>
      <c r="AV40" s="204"/>
      <c r="AW40" s="204"/>
      <c r="AX40" s="206"/>
      <c r="AY40">
        <f t="shared" si="4"/>
        <v>1</v>
      </c>
    </row>
    <row r="41" spans="1:51" ht="43.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116.98113207547169</v>
      </c>
      <c r="AF41" s="204"/>
      <c r="AG41" s="204"/>
      <c r="AH41" s="204"/>
      <c r="AI41" s="203">
        <v>112.5</v>
      </c>
      <c r="AJ41" s="204"/>
      <c r="AK41" s="204"/>
      <c r="AL41" s="204"/>
      <c r="AM41" s="203">
        <v>108</v>
      </c>
      <c r="AN41" s="204"/>
      <c r="AO41" s="204"/>
      <c r="AP41" s="204"/>
      <c r="AQ41" s="321" t="s">
        <v>632</v>
      </c>
      <c r="AR41" s="193"/>
      <c r="AS41" s="193"/>
      <c r="AT41" s="322"/>
      <c r="AU41" s="204">
        <v>108</v>
      </c>
      <c r="AV41" s="204"/>
      <c r="AW41" s="204"/>
      <c r="AX41" s="206"/>
      <c r="AY41">
        <f t="shared" si="4"/>
        <v>1</v>
      </c>
    </row>
    <row r="42" spans="1:51" ht="23.25" customHeight="1" x14ac:dyDescent="0.15">
      <c r="A42" s="213" t="s">
        <v>295</v>
      </c>
      <c r="B42" s="214"/>
      <c r="C42" s="214"/>
      <c r="D42" s="214"/>
      <c r="E42" s="214"/>
      <c r="F42" s="215"/>
      <c r="G42" s="219" t="s">
        <v>694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4" t="s">
        <v>267</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183</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184</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267</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183</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184</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267</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183</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184</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268</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263</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183</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t="s">
        <v>706</v>
      </c>
      <c r="AR66" s="186"/>
      <c r="AS66" s="121" t="s">
        <v>184</v>
      </c>
      <c r="AT66" s="122"/>
      <c r="AU66" s="185" t="s">
        <v>706</v>
      </c>
      <c r="AV66" s="185"/>
      <c r="AW66" s="230" t="s">
        <v>266</v>
      </c>
      <c r="AX66" s="236"/>
      <c r="AY66">
        <f>$AY$65</f>
        <v>1</v>
      </c>
    </row>
    <row r="67" spans="1:51" ht="45" customHeight="1" x14ac:dyDescent="0.15">
      <c r="A67" s="459"/>
      <c r="B67" s="460"/>
      <c r="C67" s="460"/>
      <c r="D67" s="460"/>
      <c r="E67" s="460"/>
      <c r="F67" s="461"/>
      <c r="G67" s="237" t="s">
        <v>185</v>
      </c>
      <c r="H67" s="240" t="s">
        <v>705</v>
      </c>
      <c r="I67" s="241"/>
      <c r="J67" s="241"/>
      <c r="K67" s="241"/>
      <c r="L67" s="241"/>
      <c r="M67" s="241"/>
      <c r="N67" s="241"/>
      <c r="O67" s="242"/>
      <c r="P67" s="240" t="s">
        <v>706</v>
      </c>
      <c r="Q67" s="241"/>
      <c r="R67" s="241"/>
      <c r="S67" s="241"/>
      <c r="T67" s="241"/>
      <c r="U67" s="241"/>
      <c r="V67" s="242"/>
      <c r="W67" s="246"/>
      <c r="X67" s="247"/>
      <c r="Y67" s="252" t="s">
        <v>12</v>
      </c>
      <c r="Z67" s="252"/>
      <c r="AA67" s="253"/>
      <c r="AB67" s="254" t="s">
        <v>285</v>
      </c>
      <c r="AC67" s="254"/>
      <c r="AD67" s="254"/>
      <c r="AE67" s="203" t="s">
        <v>706</v>
      </c>
      <c r="AF67" s="204"/>
      <c r="AG67" s="204"/>
      <c r="AH67" s="204"/>
      <c r="AI67" s="203" t="s">
        <v>706</v>
      </c>
      <c r="AJ67" s="204"/>
      <c r="AK67" s="204"/>
      <c r="AL67" s="204"/>
      <c r="AM67" s="203" t="s">
        <v>706</v>
      </c>
      <c r="AN67" s="204"/>
      <c r="AO67" s="204"/>
      <c r="AP67" s="204"/>
      <c r="AQ67" s="203" t="s">
        <v>706</v>
      </c>
      <c r="AR67" s="204"/>
      <c r="AS67" s="204"/>
      <c r="AT67" s="205"/>
      <c r="AU67" s="204" t="s">
        <v>706</v>
      </c>
      <c r="AV67" s="204"/>
      <c r="AW67" s="204"/>
      <c r="AX67" s="206"/>
      <c r="AY67">
        <f t="shared" ref="AY67:AY72" si="8">$AY$65</f>
        <v>1</v>
      </c>
    </row>
    <row r="68" spans="1:51" ht="4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t="s">
        <v>706</v>
      </c>
      <c r="AF68" s="204"/>
      <c r="AG68" s="204"/>
      <c r="AH68" s="204"/>
      <c r="AI68" s="203" t="s">
        <v>706</v>
      </c>
      <c r="AJ68" s="204"/>
      <c r="AK68" s="204"/>
      <c r="AL68" s="204"/>
      <c r="AM68" s="203" t="s">
        <v>706</v>
      </c>
      <c r="AN68" s="204"/>
      <c r="AO68" s="204"/>
      <c r="AP68" s="204"/>
      <c r="AQ68" s="203" t="s">
        <v>706</v>
      </c>
      <c r="AR68" s="204"/>
      <c r="AS68" s="204"/>
      <c r="AT68" s="205"/>
      <c r="AU68" s="204" t="s">
        <v>706</v>
      </c>
      <c r="AV68" s="204"/>
      <c r="AW68" s="204"/>
      <c r="AX68" s="206"/>
      <c r="AY68">
        <f t="shared" si="8"/>
        <v>1</v>
      </c>
    </row>
    <row r="69" spans="1:51" ht="4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t="s">
        <v>706</v>
      </c>
      <c r="AF69" s="211"/>
      <c r="AG69" s="211"/>
      <c r="AH69" s="211"/>
      <c r="AI69" s="210" t="s">
        <v>706</v>
      </c>
      <c r="AJ69" s="211"/>
      <c r="AK69" s="211"/>
      <c r="AL69" s="211"/>
      <c r="AM69" s="210" t="s">
        <v>706</v>
      </c>
      <c r="AN69" s="211"/>
      <c r="AO69" s="211"/>
      <c r="AP69" s="211"/>
      <c r="AQ69" s="203" t="s">
        <v>706</v>
      </c>
      <c r="AR69" s="204"/>
      <c r="AS69" s="204"/>
      <c r="AT69" s="205"/>
      <c r="AU69" s="204" t="s">
        <v>706</v>
      </c>
      <c r="AV69" s="204"/>
      <c r="AW69" s="204"/>
      <c r="AX69" s="206"/>
      <c r="AY69">
        <f t="shared" si="8"/>
        <v>1</v>
      </c>
    </row>
    <row r="70" spans="1:51" ht="23.25" customHeight="1" x14ac:dyDescent="0.15">
      <c r="A70" s="459" t="s">
        <v>272</v>
      </c>
      <c r="B70" s="460"/>
      <c r="C70" s="460"/>
      <c r="D70" s="460"/>
      <c r="E70" s="460"/>
      <c r="F70" s="461"/>
      <c r="G70" s="238" t="s">
        <v>186</v>
      </c>
      <c r="H70" s="290" t="s">
        <v>706</v>
      </c>
      <c r="I70" s="290"/>
      <c r="J70" s="290"/>
      <c r="K70" s="290"/>
      <c r="L70" s="290"/>
      <c r="M70" s="290"/>
      <c r="N70" s="290"/>
      <c r="O70" s="290"/>
      <c r="P70" s="290" t="s">
        <v>706</v>
      </c>
      <c r="Q70" s="290"/>
      <c r="R70" s="290"/>
      <c r="S70" s="290"/>
      <c r="T70" s="290"/>
      <c r="U70" s="290"/>
      <c r="V70" s="290"/>
      <c r="W70" s="293" t="s">
        <v>284</v>
      </c>
      <c r="X70" s="294"/>
      <c r="Y70" s="252" t="s">
        <v>12</v>
      </c>
      <c r="Z70" s="252"/>
      <c r="AA70" s="253"/>
      <c r="AB70" s="254" t="s">
        <v>285</v>
      </c>
      <c r="AC70" s="254"/>
      <c r="AD70" s="254"/>
      <c r="AE70" s="203" t="s">
        <v>706</v>
      </c>
      <c r="AF70" s="204"/>
      <c r="AG70" s="204"/>
      <c r="AH70" s="204"/>
      <c r="AI70" s="203" t="s">
        <v>706</v>
      </c>
      <c r="AJ70" s="204"/>
      <c r="AK70" s="204"/>
      <c r="AL70" s="204"/>
      <c r="AM70" s="203" t="s">
        <v>706</v>
      </c>
      <c r="AN70" s="204"/>
      <c r="AO70" s="204"/>
      <c r="AP70" s="204"/>
      <c r="AQ70" s="203" t="s">
        <v>706</v>
      </c>
      <c r="AR70" s="204"/>
      <c r="AS70" s="204"/>
      <c r="AT70" s="205"/>
      <c r="AU70" s="204" t="s">
        <v>706</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t="s">
        <v>706</v>
      </c>
      <c r="AF71" s="204"/>
      <c r="AG71" s="204"/>
      <c r="AH71" s="204"/>
      <c r="AI71" s="203" t="s">
        <v>706</v>
      </c>
      <c r="AJ71" s="204"/>
      <c r="AK71" s="204"/>
      <c r="AL71" s="204"/>
      <c r="AM71" s="203" t="s">
        <v>706</v>
      </c>
      <c r="AN71" s="204"/>
      <c r="AO71" s="204"/>
      <c r="AP71" s="204"/>
      <c r="AQ71" s="203" t="s">
        <v>706</v>
      </c>
      <c r="AR71" s="204"/>
      <c r="AS71" s="204"/>
      <c r="AT71" s="205"/>
      <c r="AU71" s="204" t="s">
        <v>706</v>
      </c>
      <c r="AV71" s="204"/>
      <c r="AW71" s="204"/>
      <c r="AX71" s="206"/>
      <c r="AY71">
        <f t="shared" si="8"/>
        <v>1</v>
      </c>
    </row>
    <row r="72" spans="1:51" ht="23.25" customHeight="1" thickBo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t="s">
        <v>706</v>
      </c>
      <c r="AF72" s="211"/>
      <c r="AG72" s="211"/>
      <c r="AH72" s="211"/>
      <c r="AI72" s="210" t="s">
        <v>706</v>
      </c>
      <c r="AJ72" s="211"/>
      <c r="AK72" s="211"/>
      <c r="AL72" s="211"/>
      <c r="AM72" s="210" t="s">
        <v>706</v>
      </c>
      <c r="AN72" s="211"/>
      <c r="AO72" s="211"/>
      <c r="AP72" s="289"/>
      <c r="AQ72" s="203" t="s">
        <v>706</v>
      </c>
      <c r="AR72" s="204"/>
      <c r="AS72" s="204"/>
      <c r="AT72" s="205"/>
      <c r="AU72" s="204" t="s">
        <v>706</v>
      </c>
      <c r="AV72" s="204"/>
      <c r="AW72" s="204"/>
      <c r="AX72" s="206"/>
      <c r="AY72">
        <f t="shared" si="8"/>
        <v>1</v>
      </c>
    </row>
    <row r="73" spans="1:51" ht="18.75" hidden="1" customHeight="1" x14ac:dyDescent="0.15">
      <c r="A73" s="490" t="s">
        <v>268</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183</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3"/>
      <c r="B75" s="494"/>
      <c r="C75" s="494"/>
      <c r="D75" s="494"/>
      <c r="E75" s="494"/>
      <c r="F75" s="495"/>
      <c r="G75" s="592"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298</v>
      </c>
      <c r="B78" s="315"/>
      <c r="C78" s="315"/>
      <c r="D78" s="315"/>
      <c r="E78" s="312" t="s">
        <v>246</v>
      </c>
      <c r="F78" s="313"/>
      <c r="G78" s="45" t="s">
        <v>186</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262</v>
      </c>
      <c r="AP79" s="259"/>
      <c r="AQ79" s="259"/>
      <c r="AR79" s="62"/>
      <c r="AS79" s="258"/>
      <c r="AT79" s="259"/>
      <c r="AU79" s="259"/>
      <c r="AV79" s="259"/>
      <c r="AW79" s="259"/>
      <c r="AX79" s="952"/>
      <c r="AY79">
        <f>COUNTIF($AR$79,"☑")</f>
        <v>0</v>
      </c>
    </row>
    <row r="80" spans="1:51" ht="18.75" hidden="1" customHeight="1" x14ac:dyDescent="0.15">
      <c r="A80" s="844" t="s">
        <v>146</v>
      </c>
      <c r="B80" s="508" t="s">
        <v>259</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4"/>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5"/>
      <c r="AY82">
        <f t="shared" ref="AY82:AY89" si="10">$AY$80</f>
        <v>0</v>
      </c>
    </row>
    <row r="83" spans="1:60" ht="22.5" hidden="1" customHeight="1" x14ac:dyDescent="0.15">
      <c r="A83" s="845"/>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6"/>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7"/>
      <c r="AY83">
        <f t="shared" si="10"/>
        <v>0</v>
      </c>
    </row>
    <row r="84" spans="1:60" ht="19.5" hidden="1" customHeight="1" x14ac:dyDescent="0.15">
      <c r="A84" s="845"/>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8"/>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183</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184</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183</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184</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183</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184</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269</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458</v>
      </c>
      <c r="AV100" s="303"/>
      <c r="AW100" s="303"/>
      <c r="AX100" s="305"/>
    </row>
    <row r="101" spans="1:60" ht="23.25" customHeight="1" x14ac:dyDescent="0.15">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643</v>
      </c>
      <c r="AC101" s="445"/>
      <c r="AD101" s="445"/>
      <c r="AE101" s="267">
        <v>3</v>
      </c>
      <c r="AF101" s="267"/>
      <c r="AG101" s="267"/>
      <c r="AH101" s="267"/>
      <c r="AI101" s="267">
        <v>7</v>
      </c>
      <c r="AJ101" s="267"/>
      <c r="AK101" s="267"/>
      <c r="AL101" s="267"/>
      <c r="AM101" s="267">
        <v>2</v>
      </c>
      <c r="AN101" s="267"/>
      <c r="AO101" s="267"/>
      <c r="AP101" s="267"/>
      <c r="AQ101" s="267" t="s">
        <v>632</v>
      </c>
      <c r="AR101" s="267"/>
      <c r="AS101" s="267"/>
      <c r="AT101" s="267"/>
      <c r="AU101" s="203" t="s">
        <v>632</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643</v>
      </c>
      <c r="AC102" s="445"/>
      <c r="AD102" s="445"/>
      <c r="AE102" s="267">
        <v>3</v>
      </c>
      <c r="AF102" s="267"/>
      <c r="AG102" s="267"/>
      <c r="AH102" s="267"/>
      <c r="AI102" s="267">
        <v>3</v>
      </c>
      <c r="AJ102" s="267"/>
      <c r="AK102" s="267"/>
      <c r="AL102" s="267"/>
      <c r="AM102" s="267">
        <v>2</v>
      </c>
      <c r="AN102" s="267"/>
      <c r="AO102" s="267"/>
      <c r="AP102" s="267"/>
      <c r="AQ102" s="267">
        <v>1</v>
      </c>
      <c r="AR102" s="267"/>
      <c r="AS102" s="267"/>
      <c r="AT102" s="267"/>
      <c r="AU102" s="210" t="s">
        <v>632</v>
      </c>
      <c r="AV102" s="211"/>
      <c r="AW102" s="211"/>
      <c r="AX102" s="306"/>
    </row>
    <row r="103" spans="1:60" ht="31.5" hidden="1" customHeight="1" x14ac:dyDescent="0.15">
      <c r="A103" s="400" t="s">
        <v>269</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458</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269</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269</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269</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459</v>
      </c>
      <c r="AR115" s="575"/>
      <c r="AS115" s="575"/>
      <c r="AT115" s="575"/>
      <c r="AU115" s="575"/>
      <c r="AV115" s="575"/>
      <c r="AW115" s="575"/>
      <c r="AX115" s="576"/>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644</v>
      </c>
      <c r="AC116" s="447"/>
      <c r="AD116" s="448"/>
      <c r="AE116" s="267">
        <v>11</v>
      </c>
      <c r="AF116" s="267"/>
      <c r="AG116" s="267"/>
      <c r="AH116" s="267"/>
      <c r="AI116" s="267">
        <v>10</v>
      </c>
      <c r="AJ116" s="267"/>
      <c r="AK116" s="267"/>
      <c r="AL116" s="267"/>
      <c r="AM116" s="267">
        <v>22.5</v>
      </c>
      <c r="AN116" s="267"/>
      <c r="AO116" s="267"/>
      <c r="AP116" s="267"/>
      <c r="AQ116" s="203">
        <v>20</v>
      </c>
      <c r="AR116" s="204"/>
      <c r="AS116" s="204"/>
      <c r="AT116" s="204"/>
      <c r="AU116" s="204"/>
      <c r="AV116" s="204"/>
      <c r="AW116" s="204"/>
      <c r="AX116" s="206"/>
    </row>
    <row r="117" spans="1:51" ht="30.7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645</v>
      </c>
      <c r="AC117" s="457"/>
      <c r="AD117" s="458"/>
      <c r="AE117" s="535" t="s">
        <v>647</v>
      </c>
      <c r="AF117" s="535"/>
      <c r="AG117" s="535"/>
      <c r="AH117" s="535"/>
      <c r="AI117" s="535" t="s">
        <v>648</v>
      </c>
      <c r="AJ117" s="535"/>
      <c r="AK117" s="535"/>
      <c r="AL117" s="535"/>
      <c r="AM117" s="535" t="s">
        <v>689</v>
      </c>
      <c r="AN117" s="535"/>
      <c r="AO117" s="535"/>
      <c r="AP117" s="535"/>
      <c r="AQ117" s="535" t="s">
        <v>704</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276</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275</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277</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455</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275</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305</v>
      </c>
      <c r="AF127" s="232"/>
      <c r="AG127" s="232"/>
      <c r="AH127" s="232"/>
      <c r="AI127" s="232" t="s">
        <v>327</v>
      </c>
      <c r="AJ127" s="232"/>
      <c r="AK127" s="232"/>
      <c r="AL127" s="232"/>
      <c r="AM127" s="232" t="s">
        <v>424</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456</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275</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23.25" customHeight="1" x14ac:dyDescent="0.15">
      <c r="A130" s="174" t="s">
        <v>320</v>
      </c>
      <c r="B130" s="171"/>
      <c r="C130" s="170" t="s">
        <v>187</v>
      </c>
      <c r="D130" s="171"/>
      <c r="E130" s="155" t="s">
        <v>216</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23.25" customHeight="1" x14ac:dyDescent="0.15">
      <c r="A131" s="175"/>
      <c r="B131" s="172"/>
      <c r="C131" s="166"/>
      <c r="D131" s="172"/>
      <c r="E131" s="160" t="s">
        <v>215</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616</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184</v>
      </c>
      <c r="AT133" s="122"/>
      <c r="AU133" s="186" t="s">
        <v>632</v>
      </c>
      <c r="AV133" s="186"/>
      <c r="AW133" s="121" t="s">
        <v>175</v>
      </c>
      <c r="AX133" s="181"/>
      <c r="AY133">
        <f>$AY$132</f>
        <v>1</v>
      </c>
    </row>
    <row r="134" spans="1:51" ht="19.5" customHeight="1" x14ac:dyDescent="0.15">
      <c r="A134" s="175"/>
      <c r="B134" s="172"/>
      <c r="C134" s="166"/>
      <c r="D134" s="172"/>
      <c r="E134" s="166"/>
      <c r="F134" s="167"/>
      <c r="G134" s="92" t="s">
        <v>632</v>
      </c>
      <c r="H134" s="93"/>
      <c r="I134" s="93"/>
      <c r="J134" s="93"/>
      <c r="K134" s="93"/>
      <c r="L134" s="93"/>
      <c r="M134" s="93"/>
      <c r="N134" s="93"/>
      <c r="O134" s="93"/>
      <c r="P134" s="93"/>
      <c r="Q134" s="93"/>
      <c r="R134" s="93"/>
      <c r="S134" s="93"/>
      <c r="T134" s="93"/>
      <c r="U134" s="93"/>
      <c r="V134" s="93"/>
      <c r="W134" s="93"/>
      <c r="X134" s="94"/>
      <c r="Y134" s="187" t="s">
        <v>198</v>
      </c>
      <c r="Z134" s="188"/>
      <c r="AA134" s="189"/>
      <c r="AB134" s="190" t="s">
        <v>632</v>
      </c>
      <c r="AC134" s="191"/>
      <c r="AD134" s="191"/>
      <c r="AE134" s="192" t="s">
        <v>631</v>
      </c>
      <c r="AF134" s="193"/>
      <c r="AG134" s="193"/>
      <c r="AH134" s="193"/>
      <c r="AI134" s="192" t="s">
        <v>631</v>
      </c>
      <c r="AJ134" s="193"/>
      <c r="AK134" s="193"/>
      <c r="AL134" s="193"/>
      <c r="AM134" s="192" t="s">
        <v>631</v>
      </c>
      <c r="AN134" s="193"/>
      <c r="AO134" s="193"/>
      <c r="AP134" s="193"/>
      <c r="AQ134" s="192" t="s">
        <v>631</v>
      </c>
      <c r="AR134" s="193"/>
      <c r="AS134" s="193"/>
      <c r="AT134" s="193"/>
      <c r="AU134" s="192" t="s">
        <v>631</v>
      </c>
      <c r="AV134" s="193"/>
      <c r="AW134" s="193"/>
      <c r="AX134" s="194"/>
      <c r="AY134">
        <f t="shared" ref="AY134:AY135" si="13">$AY$132</f>
        <v>1</v>
      </c>
    </row>
    <row r="135" spans="1:51" ht="19.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0" t="s">
        <v>632</v>
      </c>
      <c r="AC135" s="191"/>
      <c r="AD135" s="191"/>
      <c r="AE135" s="192" t="s">
        <v>631</v>
      </c>
      <c r="AF135" s="193"/>
      <c r="AG135" s="193"/>
      <c r="AH135" s="193"/>
      <c r="AI135" s="192" t="s">
        <v>631</v>
      </c>
      <c r="AJ135" s="193"/>
      <c r="AK135" s="193"/>
      <c r="AL135" s="193"/>
      <c r="AM135" s="192" t="s">
        <v>631</v>
      </c>
      <c r="AN135" s="193"/>
      <c r="AO135" s="193"/>
      <c r="AP135" s="193"/>
      <c r="AQ135" s="192" t="s">
        <v>631</v>
      </c>
      <c r="AR135" s="193"/>
      <c r="AS135" s="193"/>
      <c r="AT135" s="193"/>
      <c r="AU135" s="192" t="s">
        <v>631</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616</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616</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616</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616</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253</v>
      </c>
      <c r="R152" s="118"/>
      <c r="S152" s="118"/>
      <c r="T152" s="118"/>
      <c r="U152" s="118"/>
      <c r="V152" s="118"/>
      <c r="W152" s="118"/>
      <c r="X152" s="118"/>
      <c r="Y152" s="118"/>
      <c r="Z152" s="118"/>
      <c r="AA152" s="118"/>
      <c r="AB152" s="117" t="s">
        <v>254</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253</v>
      </c>
      <c r="R159" s="118"/>
      <c r="S159" s="118"/>
      <c r="T159" s="118"/>
      <c r="U159" s="118"/>
      <c r="V159" s="118"/>
      <c r="W159" s="118"/>
      <c r="X159" s="118"/>
      <c r="Y159" s="118"/>
      <c r="Z159" s="118"/>
      <c r="AA159" s="118"/>
      <c r="AB159" s="117" t="s">
        <v>254</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253</v>
      </c>
      <c r="R166" s="118"/>
      <c r="S166" s="118"/>
      <c r="T166" s="118"/>
      <c r="U166" s="118"/>
      <c r="V166" s="118"/>
      <c r="W166" s="118"/>
      <c r="X166" s="118"/>
      <c r="Y166" s="118"/>
      <c r="Z166" s="118"/>
      <c r="AA166" s="118"/>
      <c r="AB166" s="117" t="s">
        <v>254</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253</v>
      </c>
      <c r="R173" s="118"/>
      <c r="S173" s="118"/>
      <c r="T173" s="118"/>
      <c r="U173" s="118"/>
      <c r="V173" s="118"/>
      <c r="W173" s="118"/>
      <c r="X173" s="118"/>
      <c r="Y173" s="118"/>
      <c r="Z173" s="118"/>
      <c r="AA173" s="118"/>
      <c r="AB173" s="117" t="s">
        <v>254</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253</v>
      </c>
      <c r="R180" s="118"/>
      <c r="S180" s="118"/>
      <c r="T180" s="118"/>
      <c r="U180" s="118"/>
      <c r="V180" s="118"/>
      <c r="W180" s="118"/>
      <c r="X180" s="118"/>
      <c r="Y180" s="118"/>
      <c r="Z180" s="118"/>
      <c r="AA180" s="118"/>
      <c r="AB180" s="117" t="s">
        <v>254</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 customHeight="1" x14ac:dyDescent="0.15">
      <c r="A188" s="175"/>
      <c r="B188" s="172"/>
      <c r="C188" s="166"/>
      <c r="D188" s="172"/>
      <c r="E188" s="113" t="s">
        <v>651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616</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616</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616</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616</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616</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253</v>
      </c>
      <c r="R212" s="118"/>
      <c r="S212" s="118"/>
      <c r="T212" s="118"/>
      <c r="U212" s="118"/>
      <c r="V212" s="118"/>
      <c r="W212" s="118"/>
      <c r="X212" s="118"/>
      <c r="Y212" s="118"/>
      <c r="Z212" s="118"/>
      <c r="AA212" s="118"/>
      <c r="AB212" s="117" t="s">
        <v>254</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253</v>
      </c>
      <c r="R219" s="118"/>
      <c r="S219" s="118"/>
      <c r="T219" s="118"/>
      <c r="U219" s="118"/>
      <c r="V219" s="118"/>
      <c r="W219" s="118"/>
      <c r="X219" s="118"/>
      <c r="Y219" s="118"/>
      <c r="Z219" s="118"/>
      <c r="AA219" s="118"/>
      <c r="AB219" s="117" t="s">
        <v>254</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253</v>
      </c>
      <c r="R226" s="118"/>
      <c r="S226" s="118"/>
      <c r="T226" s="118"/>
      <c r="U226" s="118"/>
      <c r="V226" s="118"/>
      <c r="W226" s="118"/>
      <c r="X226" s="118"/>
      <c r="Y226" s="118"/>
      <c r="Z226" s="118"/>
      <c r="AA226" s="118"/>
      <c r="AB226" s="117" t="s">
        <v>254</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253</v>
      </c>
      <c r="R233" s="118"/>
      <c r="S233" s="118"/>
      <c r="T233" s="118"/>
      <c r="U233" s="118"/>
      <c r="V233" s="118"/>
      <c r="W233" s="118"/>
      <c r="X233" s="118"/>
      <c r="Y233" s="118"/>
      <c r="Z233" s="118"/>
      <c r="AA233" s="118"/>
      <c r="AB233" s="117" t="s">
        <v>254</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253</v>
      </c>
      <c r="R240" s="118"/>
      <c r="S240" s="118"/>
      <c r="T240" s="118"/>
      <c r="U240" s="118"/>
      <c r="V240" s="118"/>
      <c r="W240" s="118"/>
      <c r="X240" s="118"/>
      <c r="Y240" s="118"/>
      <c r="Z240" s="118"/>
      <c r="AA240" s="118"/>
      <c r="AB240" s="117" t="s">
        <v>254</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616</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616</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616</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616</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616</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253</v>
      </c>
      <c r="R272" s="118"/>
      <c r="S272" s="118"/>
      <c r="T272" s="118"/>
      <c r="U272" s="118"/>
      <c r="V272" s="118"/>
      <c r="W272" s="118"/>
      <c r="X272" s="118"/>
      <c r="Y272" s="118"/>
      <c r="Z272" s="118"/>
      <c r="AA272" s="118"/>
      <c r="AB272" s="117" t="s">
        <v>254</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253</v>
      </c>
      <c r="R279" s="118"/>
      <c r="S279" s="118"/>
      <c r="T279" s="118"/>
      <c r="U279" s="118"/>
      <c r="V279" s="118"/>
      <c r="W279" s="118"/>
      <c r="X279" s="118"/>
      <c r="Y279" s="118"/>
      <c r="Z279" s="118"/>
      <c r="AA279" s="118"/>
      <c r="AB279" s="117" t="s">
        <v>254</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253</v>
      </c>
      <c r="R286" s="118"/>
      <c r="S286" s="118"/>
      <c r="T286" s="118"/>
      <c r="U286" s="118"/>
      <c r="V286" s="118"/>
      <c r="W286" s="118"/>
      <c r="X286" s="118"/>
      <c r="Y286" s="118"/>
      <c r="Z286" s="118"/>
      <c r="AA286" s="118"/>
      <c r="AB286" s="117" t="s">
        <v>254</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253</v>
      </c>
      <c r="R293" s="118"/>
      <c r="S293" s="118"/>
      <c r="T293" s="118"/>
      <c r="U293" s="118"/>
      <c r="V293" s="118"/>
      <c r="W293" s="118"/>
      <c r="X293" s="118"/>
      <c r="Y293" s="118"/>
      <c r="Z293" s="118"/>
      <c r="AA293" s="118"/>
      <c r="AB293" s="117" t="s">
        <v>254</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253</v>
      </c>
      <c r="R300" s="118"/>
      <c r="S300" s="118"/>
      <c r="T300" s="118"/>
      <c r="U300" s="118"/>
      <c r="V300" s="118"/>
      <c r="W300" s="118"/>
      <c r="X300" s="118"/>
      <c r="Y300" s="118"/>
      <c r="Z300" s="118"/>
      <c r="AA300" s="118"/>
      <c r="AB300" s="117" t="s">
        <v>254</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616</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616</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616</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616</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616</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253</v>
      </c>
      <c r="R332" s="118"/>
      <c r="S332" s="118"/>
      <c r="T332" s="118"/>
      <c r="U332" s="118"/>
      <c r="V332" s="118"/>
      <c r="W332" s="118"/>
      <c r="X332" s="118"/>
      <c r="Y332" s="118"/>
      <c r="Z332" s="118"/>
      <c r="AA332" s="118"/>
      <c r="AB332" s="117" t="s">
        <v>254</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253</v>
      </c>
      <c r="R339" s="118"/>
      <c r="S339" s="118"/>
      <c r="T339" s="118"/>
      <c r="U339" s="118"/>
      <c r="V339" s="118"/>
      <c r="W339" s="118"/>
      <c r="X339" s="118"/>
      <c r="Y339" s="118"/>
      <c r="Z339" s="118"/>
      <c r="AA339" s="118"/>
      <c r="AB339" s="117" t="s">
        <v>254</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253</v>
      </c>
      <c r="R346" s="118"/>
      <c r="S346" s="118"/>
      <c r="T346" s="118"/>
      <c r="U346" s="118"/>
      <c r="V346" s="118"/>
      <c r="W346" s="118"/>
      <c r="X346" s="118"/>
      <c r="Y346" s="118"/>
      <c r="Z346" s="118"/>
      <c r="AA346" s="118"/>
      <c r="AB346" s="117" t="s">
        <v>254</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253</v>
      </c>
      <c r="R353" s="118"/>
      <c r="S353" s="118"/>
      <c r="T353" s="118"/>
      <c r="U353" s="118"/>
      <c r="V353" s="118"/>
      <c r="W353" s="118"/>
      <c r="X353" s="118"/>
      <c r="Y353" s="118"/>
      <c r="Z353" s="118"/>
      <c r="AA353" s="118"/>
      <c r="AB353" s="117" t="s">
        <v>254</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253</v>
      </c>
      <c r="R360" s="118"/>
      <c r="S360" s="118"/>
      <c r="T360" s="118"/>
      <c r="U360" s="118"/>
      <c r="V360" s="118"/>
      <c r="W360" s="118"/>
      <c r="X360" s="118"/>
      <c r="Y360" s="118"/>
      <c r="Z360" s="118"/>
      <c r="AA360" s="118"/>
      <c r="AB360" s="117" t="s">
        <v>254</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616</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616</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616</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616</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616</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253</v>
      </c>
      <c r="R392" s="118"/>
      <c r="S392" s="118"/>
      <c r="T392" s="118"/>
      <c r="U392" s="118"/>
      <c r="V392" s="118"/>
      <c r="W392" s="118"/>
      <c r="X392" s="118"/>
      <c r="Y392" s="118"/>
      <c r="Z392" s="118"/>
      <c r="AA392" s="118"/>
      <c r="AB392" s="117" t="s">
        <v>254</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253</v>
      </c>
      <c r="R399" s="118"/>
      <c r="S399" s="118"/>
      <c r="T399" s="118"/>
      <c r="U399" s="118"/>
      <c r="V399" s="118"/>
      <c r="W399" s="118"/>
      <c r="X399" s="118"/>
      <c r="Y399" s="118"/>
      <c r="Z399" s="118"/>
      <c r="AA399" s="118"/>
      <c r="AB399" s="117" t="s">
        <v>254</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253</v>
      </c>
      <c r="R406" s="118"/>
      <c r="S406" s="118"/>
      <c r="T406" s="118"/>
      <c r="U406" s="118"/>
      <c r="V406" s="118"/>
      <c r="W406" s="118"/>
      <c r="X406" s="118"/>
      <c r="Y406" s="118"/>
      <c r="Z406" s="118"/>
      <c r="AA406" s="118"/>
      <c r="AB406" s="117" t="s">
        <v>254</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253</v>
      </c>
      <c r="R413" s="118"/>
      <c r="S413" s="118"/>
      <c r="T413" s="118"/>
      <c r="U413" s="118"/>
      <c r="V413" s="118"/>
      <c r="W413" s="118"/>
      <c r="X413" s="118"/>
      <c r="Y413" s="118"/>
      <c r="Z413" s="118"/>
      <c r="AA413" s="118"/>
      <c r="AB413" s="117" t="s">
        <v>254</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253</v>
      </c>
      <c r="R420" s="118"/>
      <c r="S420" s="118"/>
      <c r="T420" s="118"/>
      <c r="U420" s="118"/>
      <c r="V420" s="118"/>
      <c r="W420" s="118"/>
      <c r="X420" s="118"/>
      <c r="Y420" s="118"/>
      <c r="Z420" s="118"/>
      <c r="AA420" s="118"/>
      <c r="AB420" s="117" t="s">
        <v>254</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6"/>
      <c r="E430" s="160" t="s">
        <v>314</v>
      </c>
      <c r="F430" s="878"/>
      <c r="G430" s="879" t="s">
        <v>203</v>
      </c>
      <c r="H430" s="111"/>
      <c r="I430" s="111"/>
      <c r="J430" s="880" t="s">
        <v>631</v>
      </c>
      <c r="K430" s="881"/>
      <c r="L430" s="881"/>
      <c r="M430" s="881"/>
      <c r="N430" s="881"/>
      <c r="O430" s="881"/>
      <c r="P430" s="881"/>
      <c r="Q430" s="881"/>
      <c r="R430" s="881"/>
      <c r="S430" s="881"/>
      <c r="T430" s="882"/>
      <c r="U430" s="572" t="s">
        <v>632</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460</v>
      </c>
      <c r="AJ431" s="319"/>
      <c r="AK431" s="319"/>
      <c r="AL431" s="143"/>
      <c r="AM431" s="319" t="s">
        <v>461</v>
      </c>
      <c r="AN431" s="319"/>
      <c r="AO431" s="319"/>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632</v>
      </c>
      <c r="AF432" s="186"/>
      <c r="AG432" s="121" t="s">
        <v>184</v>
      </c>
      <c r="AH432" s="122"/>
      <c r="AI432" s="320"/>
      <c r="AJ432" s="320"/>
      <c r="AK432" s="320"/>
      <c r="AL432" s="142"/>
      <c r="AM432" s="320"/>
      <c r="AN432" s="320"/>
      <c r="AO432" s="320"/>
      <c r="AP432" s="142"/>
      <c r="AQ432" s="235" t="s">
        <v>632</v>
      </c>
      <c r="AR432" s="186"/>
      <c r="AS432" s="121" t="s">
        <v>184</v>
      </c>
      <c r="AT432" s="122"/>
      <c r="AU432" s="186" t="s">
        <v>632</v>
      </c>
      <c r="AV432" s="186"/>
      <c r="AW432" s="121" t="s">
        <v>175</v>
      </c>
      <c r="AX432" s="181"/>
      <c r="AY432">
        <f>$AY$431</f>
        <v>1</v>
      </c>
    </row>
    <row r="433" spans="1:51" ht="18" customHeight="1" x14ac:dyDescent="0.15">
      <c r="A433" s="175"/>
      <c r="B433" s="172"/>
      <c r="C433" s="166"/>
      <c r="D433" s="172"/>
      <c r="E433" s="323"/>
      <c r="F433" s="324"/>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1" t="s">
        <v>631</v>
      </c>
      <c r="AF433" s="193"/>
      <c r="AG433" s="193"/>
      <c r="AH433" s="193"/>
      <c r="AI433" s="321" t="s">
        <v>631</v>
      </c>
      <c r="AJ433" s="193"/>
      <c r="AK433" s="193"/>
      <c r="AL433" s="193"/>
      <c r="AM433" s="321" t="s">
        <v>631</v>
      </c>
      <c r="AN433" s="193"/>
      <c r="AO433" s="193"/>
      <c r="AP433" s="322"/>
      <c r="AQ433" s="321" t="s">
        <v>631</v>
      </c>
      <c r="AR433" s="193"/>
      <c r="AS433" s="193"/>
      <c r="AT433" s="322"/>
      <c r="AU433" s="193" t="s">
        <v>631</v>
      </c>
      <c r="AV433" s="193"/>
      <c r="AW433" s="193"/>
      <c r="AX433" s="194"/>
      <c r="AY433">
        <f t="shared" ref="AY433:AY435" si="63">$AY$431</f>
        <v>1</v>
      </c>
    </row>
    <row r="434" spans="1:51" ht="18"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1" t="s">
        <v>631</v>
      </c>
      <c r="AF434" s="193"/>
      <c r="AG434" s="193"/>
      <c r="AH434" s="322"/>
      <c r="AI434" s="321" t="s">
        <v>631</v>
      </c>
      <c r="AJ434" s="193"/>
      <c r="AK434" s="193"/>
      <c r="AL434" s="193"/>
      <c r="AM434" s="321" t="s">
        <v>631</v>
      </c>
      <c r="AN434" s="193"/>
      <c r="AO434" s="193"/>
      <c r="AP434" s="322"/>
      <c r="AQ434" s="321" t="s">
        <v>631</v>
      </c>
      <c r="AR434" s="193"/>
      <c r="AS434" s="193"/>
      <c r="AT434" s="322"/>
      <c r="AU434" s="193" t="s">
        <v>631</v>
      </c>
      <c r="AV434" s="193"/>
      <c r="AW434" s="193"/>
      <c r="AX434" s="194"/>
      <c r="AY434">
        <f t="shared" si="63"/>
        <v>1</v>
      </c>
    </row>
    <row r="435" spans="1:51" ht="18"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631</v>
      </c>
      <c r="AF435" s="193"/>
      <c r="AG435" s="193"/>
      <c r="AH435" s="322"/>
      <c r="AI435" s="321" t="s">
        <v>631</v>
      </c>
      <c r="AJ435" s="193"/>
      <c r="AK435" s="193"/>
      <c r="AL435" s="193"/>
      <c r="AM435" s="321" t="s">
        <v>631</v>
      </c>
      <c r="AN435" s="193"/>
      <c r="AO435" s="193"/>
      <c r="AP435" s="322"/>
      <c r="AQ435" s="321" t="s">
        <v>631</v>
      </c>
      <c r="AR435" s="193"/>
      <c r="AS435" s="193"/>
      <c r="AT435" s="322"/>
      <c r="AU435" s="193" t="s">
        <v>631</v>
      </c>
      <c r="AV435" s="193"/>
      <c r="AW435" s="193"/>
      <c r="AX435" s="194"/>
      <c r="AY435">
        <f t="shared" si="63"/>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460</v>
      </c>
      <c r="AJ436" s="319"/>
      <c r="AK436" s="319"/>
      <c r="AL436" s="143"/>
      <c r="AM436" s="319" t="s">
        <v>461</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460</v>
      </c>
      <c r="AJ441" s="319"/>
      <c r="AK441" s="319"/>
      <c r="AL441" s="143"/>
      <c r="AM441" s="319" t="s">
        <v>461</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460</v>
      </c>
      <c r="AJ446" s="319"/>
      <c r="AK446" s="319"/>
      <c r="AL446" s="143"/>
      <c r="AM446" s="319" t="s">
        <v>461</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460</v>
      </c>
      <c r="AJ451" s="319"/>
      <c r="AK451" s="319"/>
      <c r="AL451" s="143"/>
      <c r="AM451" s="319" t="s">
        <v>461</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460</v>
      </c>
      <c r="AJ456" s="319"/>
      <c r="AK456" s="319"/>
      <c r="AL456" s="143"/>
      <c r="AM456" s="319" t="s">
        <v>461</v>
      </c>
      <c r="AN456" s="319"/>
      <c r="AO456" s="319"/>
      <c r="AP456" s="143"/>
      <c r="AQ456" s="143" t="s">
        <v>183</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632</v>
      </c>
      <c r="AF457" s="186"/>
      <c r="AG457" s="121" t="s">
        <v>184</v>
      </c>
      <c r="AH457" s="122"/>
      <c r="AI457" s="320"/>
      <c r="AJ457" s="320"/>
      <c r="AK457" s="320"/>
      <c r="AL457" s="142"/>
      <c r="AM457" s="320"/>
      <c r="AN457" s="320"/>
      <c r="AO457" s="320"/>
      <c r="AP457" s="142"/>
      <c r="AQ457" s="235" t="s">
        <v>632</v>
      </c>
      <c r="AR457" s="186"/>
      <c r="AS457" s="121" t="s">
        <v>184</v>
      </c>
      <c r="AT457" s="122"/>
      <c r="AU457" s="186" t="s">
        <v>632</v>
      </c>
      <c r="AV457" s="186"/>
      <c r="AW457" s="121" t="s">
        <v>175</v>
      </c>
      <c r="AX457" s="181"/>
      <c r="AY457">
        <f>$AY$456</f>
        <v>1</v>
      </c>
    </row>
    <row r="458" spans="1:51" ht="14.25" customHeight="1" x14ac:dyDescent="0.15">
      <c r="A458" s="175"/>
      <c r="B458" s="172"/>
      <c r="C458" s="166"/>
      <c r="D458" s="172"/>
      <c r="E458" s="323"/>
      <c r="F458" s="324"/>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1" t="s">
        <v>631</v>
      </c>
      <c r="AF458" s="193"/>
      <c r="AG458" s="193"/>
      <c r="AH458" s="193"/>
      <c r="AI458" s="321" t="s">
        <v>631</v>
      </c>
      <c r="AJ458" s="193"/>
      <c r="AK458" s="193"/>
      <c r="AL458" s="193"/>
      <c r="AM458" s="321" t="s">
        <v>631</v>
      </c>
      <c r="AN458" s="193"/>
      <c r="AO458" s="193"/>
      <c r="AP458" s="322"/>
      <c r="AQ458" s="321" t="s">
        <v>631</v>
      </c>
      <c r="AR458" s="193"/>
      <c r="AS458" s="193"/>
      <c r="AT458" s="322"/>
      <c r="AU458" s="193" t="s">
        <v>631</v>
      </c>
      <c r="AV458" s="193"/>
      <c r="AW458" s="193"/>
      <c r="AX458" s="194"/>
      <c r="AY458">
        <f t="shared" ref="AY458:AY460" si="68">$AY$456</f>
        <v>1</v>
      </c>
    </row>
    <row r="459" spans="1:51" ht="1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9" t="s">
        <v>632</v>
      </c>
      <c r="AC459" s="199"/>
      <c r="AD459" s="199"/>
      <c r="AE459" s="321" t="s">
        <v>631</v>
      </c>
      <c r="AF459" s="193"/>
      <c r="AG459" s="193"/>
      <c r="AH459" s="322"/>
      <c r="AI459" s="321" t="s">
        <v>631</v>
      </c>
      <c r="AJ459" s="193"/>
      <c r="AK459" s="193"/>
      <c r="AL459" s="193"/>
      <c r="AM459" s="321" t="s">
        <v>631</v>
      </c>
      <c r="AN459" s="193"/>
      <c r="AO459" s="193"/>
      <c r="AP459" s="322"/>
      <c r="AQ459" s="321" t="s">
        <v>631</v>
      </c>
      <c r="AR459" s="193"/>
      <c r="AS459" s="193"/>
      <c r="AT459" s="322"/>
      <c r="AU459" s="193" t="s">
        <v>631</v>
      </c>
      <c r="AV459" s="193"/>
      <c r="AW459" s="193"/>
      <c r="AX459" s="194"/>
      <c r="AY459">
        <f t="shared" si="68"/>
        <v>1</v>
      </c>
    </row>
    <row r="460" spans="1:51" ht="1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631</v>
      </c>
      <c r="AF460" s="193"/>
      <c r="AG460" s="193"/>
      <c r="AH460" s="322"/>
      <c r="AI460" s="321" t="s">
        <v>631</v>
      </c>
      <c r="AJ460" s="193"/>
      <c r="AK460" s="193"/>
      <c r="AL460" s="193"/>
      <c r="AM460" s="321" t="s">
        <v>631</v>
      </c>
      <c r="AN460" s="193"/>
      <c r="AO460" s="193"/>
      <c r="AP460" s="322"/>
      <c r="AQ460" s="321" t="s">
        <v>631</v>
      </c>
      <c r="AR460" s="193"/>
      <c r="AS460" s="193"/>
      <c r="AT460" s="322"/>
      <c r="AU460" s="193" t="s">
        <v>631</v>
      </c>
      <c r="AV460" s="193"/>
      <c r="AW460" s="193"/>
      <c r="AX460" s="194"/>
      <c r="AY460">
        <f t="shared" si="68"/>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460</v>
      </c>
      <c r="AJ461" s="319"/>
      <c r="AK461" s="319"/>
      <c r="AL461" s="143"/>
      <c r="AM461" s="319" t="s">
        <v>461</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460</v>
      </c>
      <c r="AJ466" s="319"/>
      <c r="AK466" s="319"/>
      <c r="AL466" s="143"/>
      <c r="AM466" s="319" t="s">
        <v>461</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460</v>
      </c>
      <c r="AJ471" s="319"/>
      <c r="AK471" s="319"/>
      <c r="AL471" s="143"/>
      <c r="AM471" s="319" t="s">
        <v>461</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460</v>
      </c>
      <c r="AJ476" s="319"/>
      <c r="AK476" s="319"/>
      <c r="AL476" s="143"/>
      <c r="AM476" s="319" t="s">
        <v>461</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9.75" customHeight="1" x14ac:dyDescent="0.15">
      <c r="A482" s="175"/>
      <c r="B482" s="172"/>
      <c r="C482" s="166"/>
      <c r="D482" s="172"/>
      <c r="E482" s="113" t="s">
        <v>632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9.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79" t="s">
        <v>203</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460</v>
      </c>
      <c r="AJ485" s="319"/>
      <c r="AK485" s="319"/>
      <c r="AL485" s="143"/>
      <c r="AM485" s="319" t="s">
        <v>461</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460</v>
      </c>
      <c r="AJ490" s="319"/>
      <c r="AK490" s="319"/>
      <c r="AL490" s="143"/>
      <c r="AM490" s="319" t="s">
        <v>461</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460</v>
      </c>
      <c r="AJ495" s="319"/>
      <c r="AK495" s="319"/>
      <c r="AL495" s="143"/>
      <c r="AM495" s="319" t="s">
        <v>461</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460</v>
      </c>
      <c r="AJ500" s="319"/>
      <c r="AK500" s="319"/>
      <c r="AL500" s="143"/>
      <c r="AM500" s="319" t="s">
        <v>461</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460</v>
      </c>
      <c r="AJ505" s="319"/>
      <c r="AK505" s="319"/>
      <c r="AL505" s="143"/>
      <c r="AM505" s="319" t="s">
        <v>461</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460</v>
      </c>
      <c r="AJ510" s="319"/>
      <c r="AK510" s="319"/>
      <c r="AL510" s="143"/>
      <c r="AM510" s="319" t="s">
        <v>461</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460</v>
      </c>
      <c r="AJ515" s="319"/>
      <c r="AK515" s="319"/>
      <c r="AL515" s="143"/>
      <c r="AM515" s="319" t="s">
        <v>461</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460</v>
      </c>
      <c r="AJ520" s="319"/>
      <c r="AK520" s="319"/>
      <c r="AL520" s="143"/>
      <c r="AM520" s="319" t="s">
        <v>461</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460</v>
      </c>
      <c r="AJ525" s="319"/>
      <c r="AK525" s="319"/>
      <c r="AL525" s="143"/>
      <c r="AM525" s="319" t="s">
        <v>461</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460</v>
      </c>
      <c r="AJ530" s="319"/>
      <c r="AK530" s="319"/>
      <c r="AL530" s="143"/>
      <c r="AM530" s="319" t="s">
        <v>461</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203</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460</v>
      </c>
      <c r="AJ539" s="319"/>
      <c r="AK539" s="319"/>
      <c r="AL539" s="143"/>
      <c r="AM539" s="319" t="s">
        <v>461</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460</v>
      </c>
      <c r="AJ544" s="319"/>
      <c r="AK544" s="319"/>
      <c r="AL544" s="143"/>
      <c r="AM544" s="319" t="s">
        <v>461</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460</v>
      </c>
      <c r="AJ549" s="319"/>
      <c r="AK549" s="319"/>
      <c r="AL549" s="143"/>
      <c r="AM549" s="319" t="s">
        <v>461</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460</v>
      </c>
      <c r="AJ554" s="319"/>
      <c r="AK554" s="319"/>
      <c r="AL554" s="143"/>
      <c r="AM554" s="319" t="s">
        <v>461</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460</v>
      </c>
      <c r="AJ559" s="319"/>
      <c r="AK559" s="319"/>
      <c r="AL559" s="143"/>
      <c r="AM559" s="319" t="s">
        <v>461</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460</v>
      </c>
      <c r="AJ564" s="319"/>
      <c r="AK564" s="319"/>
      <c r="AL564" s="143"/>
      <c r="AM564" s="319" t="s">
        <v>461</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460</v>
      </c>
      <c r="AJ569" s="319"/>
      <c r="AK569" s="319"/>
      <c r="AL569" s="143"/>
      <c r="AM569" s="319" t="s">
        <v>461</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460</v>
      </c>
      <c r="AJ574" s="319"/>
      <c r="AK574" s="319"/>
      <c r="AL574" s="143"/>
      <c r="AM574" s="319" t="s">
        <v>461</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460</v>
      </c>
      <c r="AJ579" s="319"/>
      <c r="AK579" s="319"/>
      <c r="AL579" s="143"/>
      <c r="AM579" s="319" t="s">
        <v>461</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460</v>
      </c>
      <c r="AJ584" s="319"/>
      <c r="AK584" s="319"/>
      <c r="AL584" s="143"/>
      <c r="AM584" s="319" t="s">
        <v>461</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203</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460</v>
      </c>
      <c r="AJ593" s="319"/>
      <c r="AK593" s="319"/>
      <c r="AL593" s="143"/>
      <c r="AM593" s="319" t="s">
        <v>461</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460</v>
      </c>
      <c r="AJ598" s="319"/>
      <c r="AK598" s="319"/>
      <c r="AL598" s="143"/>
      <c r="AM598" s="319" t="s">
        <v>461</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460</v>
      </c>
      <c r="AJ603" s="319"/>
      <c r="AK603" s="319"/>
      <c r="AL603" s="143"/>
      <c r="AM603" s="319" t="s">
        <v>461</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460</v>
      </c>
      <c r="AJ608" s="319"/>
      <c r="AK608" s="319"/>
      <c r="AL608" s="143"/>
      <c r="AM608" s="319" t="s">
        <v>461</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460</v>
      </c>
      <c r="AJ613" s="319"/>
      <c r="AK613" s="319"/>
      <c r="AL613" s="143"/>
      <c r="AM613" s="319" t="s">
        <v>461</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460</v>
      </c>
      <c r="AJ618" s="319"/>
      <c r="AK618" s="319"/>
      <c r="AL618" s="143"/>
      <c r="AM618" s="319" t="s">
        <v>461</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460</v>
      </c>
      <c r="AJ623" s="319"/>
      <c r="AK623" s="319"/>
      <c r="AL623" s="143"/>
      <c r="AM623" s="319" t="s">
        <v>461</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460</v>
      </c>
      <c r="AJ628" s="319"/>
      <c r="AK628" s="319"/>
      <c r="AL628" s="143"/>
      <c r="AM628" s="319" t="s">
        <v>461</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460</v>
      </c>
      <c r="AJ633" s="319"/>
      <c r="AK633" s="319"/>
      <c r="AL633" s="143"/>
      <c r="AM633" s="319" t="s">
        <v>461</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460</v>
      </c>
      <c r="AJ638" s="319"/>
      <c r="AK638" s="319"/>
      <c r="AL638" s="143"/>
      <c r="AM638" s="319" t="s">
        <v>461</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203</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460</v>
      </c>
      <c r="AJ647" s="319"/>
      <c r="AK647" s="319"/>
      <c r="AL647" s="143"/>
      <c r="AM647" s="319" t="s">
        <v>461</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460</v>
      </c>
      <c r="AJ652" s="319"/>
      <c r="AK652" s="319"/>
      <c r="AL652" s="143"/>
      <c r="AM652" s="319" t="s">
        <v>461</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460</v>
      </c>
      <c r="AJ657" s="319"/>
      <c r="AK657" s="319"/>
      <c r="AL657" s="143"/>
      <c r="AM657" s="319" t="s">
        <v>461</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460</v>
      </c>
      <c r="AJ662" s="319"/>
      <c r="AK662" s="319"/>
      <c r="AL662" s="143"/>
      <c r="AM662" s="319" t="s">
        <v>461</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460</v>
      </c>
      <c r="AJ667" s="319"/>
      <c r="AK667" s="319"/>
      <c r="AL667" s="143"/>
      <c r="AM667" s="319" t="s">
        <v>461</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460</v>
      </c>
      <c r="AJ672" s="319"/>
      <c r="AK672" s="319"/>
      <c r="AL672" s="143"/>
      <c r="AM672" s="319" t="s">
        <v>461</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460</v>
      </c>
      <c r="AJ677" s="319"/>
      <c r="AK677" s="319"/>
      <c r="AL677" s="143"/>
      <c r="AM677" s="319" t="s">
        <v>461</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460</v>
      </c>
      <c r="AJ682" s="319"/>
      <c r="AK682" s="319"/>
      <c r="AL682" s="143"/>
      <c r="AM682" s="319" t="s">
        <v>461</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460</v>
      </c>
      <c r="AJ687" s="319"/>
      <c r="AK687" s="319"/>
      <c r="AL687" s="143"/>
      <c r="AM687" s="319" t="s">
        <v>461</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460</v>
      </c>
      <c r="AJ692" s="319"/>
      <c r="AK692" s="319"/>
      <c r="AL692" s="143"/>
      <c r="AM692" s="319" t="s">
        <v>461</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80.25" customHeight="1" x14ac:dyDescent="0.15">
      <c r="A702" s="850" t="s">
        <v>139</v>
      </c>
      <c r="B702" s="851"/>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630</v>
      </c>
      <c r="AE702" s="327"/>
      <c r="AF702" s="327"/>
      <c r="AG702" s="364" t="s">
        <v>652</v>
      </c>
      <c r="AH702" s="365"/>
      <c r="AI702" s="365"/>
      <c r="AJ702" s="365"/>
      <c r="AK702" s="365"/>
      <c r="AL702" s="365"/>
      <c r="AM702" s="365"/>
      <c r="AN702" s="365"/>
      <c r="AO702" s="365"/>
      <c r="AP702" s="365"/>
      <c r="AQ702" s="365"/>
      <c r="AR702" s="365"/>
      <c r="AS702" s="365"/>
      <c r="AT702" s="365"/>
      <c r="AU702" s="365"/>
      <c r="AV702" s="365"/>
      <c r="AW702" s="365"/>
      <c r="AX702" s="366"/>
    </row>
    <row r="703" spans="1:51" ht="80.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630</v>
      </c>
      <c r="AE703" s="308"/>
      <c r="AF703" s="308"/>
      <c r="AG703" s="89" t="s">
        <v>653</v>
      </c>
      <c r="AH703" s="90"/>
      <c r="AI703" s="90"/>
      <c r="AJ703" s="90"/>
      <c r="AK703" s="90"/>
      <c r="AL703" s="90"/>
      <c r="AM703" s="90"/>
      <c r="AN703" s="90"/>
      <c r="AO703" s="90"/>
      <c r="AP703" s="90"/>
      <c r="AQ703" s="90"/>
      <c r="AR703" s="90"/>
      <c r="AS703" s="90"/>
      <c r="AT703" s="90"/>
      <c r="AU703" s="90"/>
      <c r="AV703" s="90"/>
      <c r="AW703" s="90"/>
      <c r="AX703" s="91"/>
    </row>
    <row r="704" spans="1:51" ht="80.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6" t="s">
        <v>630</v>
      </c>
      <c r="AE704" s="767"/>
      <c r="AF704" s="767"/>
      <c r="AG704" s="153" t="s">
        <v>657</v>
      </c>
      <c r="AH704" s="96"/>
      <c r="AI704" s="96"/>
      <c r="AJ704" s="96"/>
      <c r="AK704" s="96"/>
      <c r="AL704" s="96"/>
      <c r="AM704" s="96"/>
      <c r="AN704" s="96"/>
      <c r="AO704" s="96"/>
      <c r="AP704" s="96"/>
      <c r="AQ704" s="96"/>
      <c r="AR704" s="96"/>
      <c r="AS704" s="96"/>
      <c r="AT704" s="96"/>
      <c r="AU704" s="96"/>
      <c r="AV704" s="96"/>
      <c r="AW704" s="96"/>
      <c r="AX704" s="154"/>
    </row>
    <row r="705" spans="1:50" ht="32.25"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8" t="s">
        <v>630</v>
      </c>
      <c r="AE705" s="699"/>
      <c r="AF705" s="699"/>
      <c r="AG705" s="113" t="s">
        <v>654</v>
      </c>
      <c r="AH705" s="93"/>
      <c r="AI705" s="93"/>
      <c r="AJ705" s="93"/>
      <c r="AK705" s="93"/>
      <c r="AL705" s="93"/>
      <c r="AM705" s="93"/>
      <c r="AN705" s="93"/>
      <c r="AO705" s="93"/>
      <c r="AP705" s="93"/>
      <c r="AQ705" s="93"/>
      <c r="AR705" s="93"/>
      <c r="AS705" s="93"/>
      <c r="AT705" s="93"/>
      <c r="AU705" s="93"/>
      <c r="AV705" s="93"/>
      <c r="AW705" s="93"/>
      <c r="AX705" s="114"/>
    </row>
    <row r="706" spans="1:50" ht="32.25" customHeight="1" x14ac:dyDescent="0.15">
      <c r="A706" s="625"/>
      <c r="B706" s="626"/>
      <c r="C706" s="778"/>
      <c r="D706" s="779"/>
      <c r="E706" s="714" t="s">
        <v>296</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655</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32.25" customHeight="1" x14ac:dyDescent="0.15">
      <c r="A707" s="625"/>
      <c r="B707" s="626"/>
      <c r="C707" s="780"/>
      <c r="D707" s="781"/>
      <c r="E707" s="717" t="s">
        <v>238</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5" t="s">
        <v>656</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1"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658</v>
      </c>
      <c r="AE708" s="588"/>
      <c r="AF708" s="588"/>
      <c r="AG708" s="726" t="s">
        <v>632</v>
      </c>
      <c r="AH708" s="727"/>
      <c r="AI708" s="727"/>
      <c r="AJ708" s="727"/>
      <c r="AK708" s="727"/>
      <c r="AL708" s="727"/>
      <c r="AM708" s="727"/>
      <c r="AN708" s="727"/>
      <c r="AO708" s="727"/>
      <c r="AP708" s="727"/>
      <c r="AQ708" s="727"/>
      <c r="AR708" s="727"/>
      <c r="AS708" s="727"/>
      <c r="AT708" s="727"/>
      <c r="AU708" s="727"/>
      <c r="AV708" s="727"/>
      <c r="AW708" s="727"/>
      <c r="AX708" s="728"/>
    </row>
    <row r="709" spans="1:50" ht="47.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630</v>
      </c>
      <c r="AE709" s="308"/>
      <c r="AF709" s="308"/>
      <c r="AG709" s="89" t="s">
        <v>659</v>
      </c>
      <c r="AH709" s="90"/>
      <c r="AI709" s="90"/>
      <c r="AJ709" s="90"/>
      <c r="AK709" s="90"/>
      <c r="AL709" s="90"/>
      <c r="AM709" s="90"/>
      <c r="AN709" s="90"/>
      <c r="AO709" s="90"/>
      <c r="AP709" s="90"/>
      <c r="AQ709" s="90"/>
      <c r="AR709" s="90"/>
      <c r="AS709" s="90"/>
      <c r="AT709" s="90"/>
      <c r="AU709" s="90"/>
      <c r="AV709" s="90"/>
      <c r="AW709" s="90"/>
      <c r="AX709" s="91"/>
    </row>
    <row r="710" spans="1:50" ht="20.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658</v>
      </c>
      <c r="AE710" s="308"/>
      <c r="AF710" s="308"/>
      <c r="AG710" s="89" t="s">
        <v>632</v>
      </c>
      <c r="AH710" s="90"/>
      <c r="AI710" s="90"/>
      <c r="AJ710" s="90"/>
      <c r="AK710" s="90"/>
      <c r="AL710" s="90"/>
      <c r="AM710" s="90"/>
      <c r="AN710" s="90"/>
      <c r="AO710" s="90"/>
      <c r="AP710" s="90"/>
      <c r="AQ710" s="90"/>
      <c r="AR710" s="90"/>
      <c r="AS710" s="90"/>
      <c r="AT710" s="90"/>
      <c r="AU710" s="90"/>
      <c r="AV710" s="90"/>
      <c r="AW710" s="90"/>
      <c r="AX710" s="91"/>
    </row>
    <row r="711" spans="1:50" ht="46.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630</v>
      </c>
      <c r="AE711" s="308"/>
      <c r="AF711" s="308"/>
      <c r="AG711" s="89" t="s">
        <v>660</v>
      </c>
      <c r="AH711" s="90"/>
      <c r="AI711" s="90"/>
      <c r="AJ711" s="90"/>
      <c r="AK711" s="90"/>
      <c r="AL711" s="90"/>
      <c r="AM711" s="90"/>
      <c r="AN711" s="90"/>
      <c r="AO711" s="90"/>
      <c r="AP711" s="90"/>
      <c r="AQ711" s="90"/>
      <c r="AR711" s="90"/>
      <c r="AS711" s="90"/>
      <c r="AT711" s="90"/>
      <c r="AU711" s="90"/>
      <c r="AV711" s="90"/>
      <c r="AW711" s="90"/>
      <c r="AX711" s="91"/>
    </row>
    <row r="712" spans="1:50" ht="21" customHeight="1" x14ac:dyDescent="0.15">
      <c r="A712" s="625"/>
      <c r="B712" s="627"/>
      <c r="C712" s="370" t="s">
        <v>264</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6" t="s">
        <v>658</v>
      </c>
      <c r="AE712" s="767"/>
      <c r="AF712" s="767"/>
      <c r="AG712" s="790" t="s">
        <v>632</v>
      </c>
      <c r="AH712" s="791"/>
      <c r="AI712" s="791"/>
      <c r="AJ712" s="791"/>
      <c r="AK712" s="791"/>
      <c r="AL712" s="791"/>
      <c r="AM712" s="791"/>
      <c r="AN712" s="791"/>
      <c r="AO712" s="791"/>
      <c r="AP712" s="791"/>
      <c r="AQ712" s="791"/>
      <c r="AR712" s="791"/>
      <c r="AS712" s="791"/>
      <c r="AT712" s="791"/>
      <c r="AU712" s="791"/>
      <c r="AV712" s="791"/>
      <c r="AW712" s="791"/>
      <c r="AX712" s="792"/>
    </row>
    <row r="713" spans="1:50" ht="21" customHeight="1" x14ac:dyDescent="0.15">
      <c r="A713" s="625"/>
      <c r="B713" s="627"/>
      <c r="C713" s="932" t="s">
        <v>265</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658</v>
      </c>
      <c r="AE713" s="308"/>
      <c r="AF713" s="647"/>
      <c r="AG713" s="89" t="s">
        <v>632</v>
      </c>
      <c r="AH713" s="90"/>
      <c r="AI713" s="90"/>
      <c r="AJ713" s="90"/>
      <c r="AK713" s="90"/>
      <c r="AL713" s="90"/>
      <c r="AM713" s="90"/>
      <c r="AN713" s="90"/>
      <c r="AO713" s="90"/>
      <c r="AP713" s="90"/>
      <c r="AQ713" s="90"/>
      <c r="AR713" s="90"/>
      <c r="AS713" s="90"/>
      <c r="AT713" s="90"/>
      <c r="AU713" s="90"/>
      <c r="AV713" s="90"/>
      <c r="AW713" s="90"/>
      <c r="AX713" s="91"/>
    </row>
    <row r="714" spans="1:50" ht="29.25" customHeight="1" x14ac:dyDescent="0.15">
      <c r="A714" s="628"/>
      <c r="B714" s="629"/>
      <c r="C714" s="630" t="s">
        <v>243</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630</v>
      </c>
      <c r="AE714" s="788"/>
      <c r="AF714" s="789"/>
      <c r="AG714" s="720" t="s">
        <v>661</v>
      </c>
      <c r="AH714" s="721"/>
      <c r="AI714" s="721"/>
      <c r="AJ714" s="721"/>
      <c r="AK714" s="721"/>
      <c r="AL714" s="721"/>
      <c r="AM714" s="721"/>
      <c r="AN714" s="721"/>
      <c r="AO714" s="721"/>
      <c r="AP714" s="721"/>
      <c r="AQ714" s="721"/>
      <c r="AR714" s="721"/>
      <c r="AS714" s="721"/>
      <c r="AT714" s="721"/>
      <c r="AU714" s="721"/>
      <c r="AV714" s="721"/>
      <c r="AW714" s="721"/>
      <c r="AX714" s="722"/>
    </row>
    <row r="715" spans="1:50" ht="109.5" customHeight="1" x14ac:dyDescent="0.15">
      <c r="A715" s="623" t="s">
        <v>39</v>
      </c>
      <c r="B715" s="768"/>
      <c r="C715" s="769" t="s">
        <v>244</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630</v>
      </c>
      <c r="AE715" s="588"/>
      <c r="AF715" s="640"/>
      <c r="AG715" s="726" t="s">
        <v>695</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658</v>
      </c>
      <c r="AE716" s="610"/>
      <c r="AF716" s="610"/>
      <c r="AG716" s="89" t="s">
        <v>632</v>
      </c>
      <c r="AH716" s="90"/>
      <c r="AI716" s="90"/>
      <c r="AJ716" s="90"/>
      <c r="AK716" s="90"/>
      <c r="AL716" s="90"/>
      <c r="AM716" s="90"/>
      <c r="AN716" s="90"/>
      <c r="AO716" s="90"/>
      <c r="AP716" s="90"/>
      <c r="AQ716" s="90"/>
      <c r="AR716" s="90"/>
      <c r="AS716" s="90"/>
      <c r="AT716" s="90"/>
      <c r="AU716" s="90"/>
      <c r="AV716" s="90"/>
      <c r="AW716" s="90"/>
      <c r="AX716" s="91"/>
    </row>
    <row r="717" spans="1:50" ht="30.75" customHeight="1" x14ac:dyDescent="0.15">
      <c r="A717" s="625"/>
      <c r="B717" s="627"/>
      <c r="C717" s="370" t="s">
        <v>194</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630</v>
      </c>
      <c r="AE717" s="308"/>
      <c r="AF717" s="308"/>
      <c r="AG717" s="89" t="s">
        <v>690</v>
      </c>
      <c r="AH717" s="90"/>
      <c r="AI717" s="90"/>
      <c r="AJ717" s="90"/>
      <c r="AK717" s="90"/>
      <c r="AL717" s="90"/>
      <c r="AM717" s="90"/>
      <c r="AN717" s="90"/>
      <c r="AO717" s="90"/>
      <c r="AP717" s="90"/>
      <c r="AQ717" s="90"/>
      <c r="AR717" s="90"/>
      <c r="AS717" s="90"/>
      <c r="AT717" s="90"/>
      <c r="AU717" s="90"/>
      <c r="AV717" s="90"/>
      <c r="AW717" s="90"/>
      <c r="AX717" s="91"/>
    </row>
    <row r="718" spans="1:50" ht="84.7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630</v>
      </c>
      <c r="AE718" s="308"/>
      <c r="AF718" s="308"/>
      <c r="AG718" s="115" t="s">
        <v>662</v>
      </c>
      <c r="AH718" s="99"/>
      <c r="AI718" s="99"/>
      <c r="AJ718" s="99"/>
      <c r="AK718" s="99"/>
      <c r="AL718" s="99"/>
      <c r="AM718" s="99"/>
      <c r="AN718" s="99"/>
      <c r="AO718" s="99"/>
      <c r="AP718" s="99"/>
      <c r="AQ718" s="99"/>
      <c r="AR718" s="99"/>
      <c r="AS718" s="99"/>
      <c r="AT718" s="99"/>
      <c r="AU718" s="99"/>
      <c r="AV718" s="99"/>
      <c r="AW718" s="99"/>
      <c r="AX718" s="116"/>
    </row>
    <row r="719" spans="1:50" ht="33" customHeight="1" x14ac:dyDescent="0.15">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257</v>
      </c>
      <c r="D720" s="282"/>
      <c r="E720" s="282"/>
      <c r="F720" s="285"/>
      <c r="G720" s="281" t="s">
        <v>258</v>
      </c>
      <c r="H720" s="282"/>
      <c r="I720" s="282"/>
      <c r="J720" s="282"/>
      <c r="K720" s="282"/>
      <c r="L720" s="282"/>
      <c r="M720" s="282"/>
      <c r="N720" s="281" t="s">
        <v>261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18" customHeight="1" x14ac:dyDescent="0.15">
      <c r="A721" s="762"/>
      <c r="B721" s="763"/>
      <c r="C721" s="278" t="s">
        <v>691</v>
      </c>
      <c r="D721" s="279"/>
      <c r="E721" s="279"/>
      <c r="F721" s="280"/>
      <c r="G721" s="269">
        <v>20</v>
      </c>
      <c r="H721" s="270"/>
      <c r="I721" s="63" t="str">
        <f>IF(OR(G721="　", G721=""), "", "-")</f>
        <v>-</v>
      </c>
      <c r="J721" s="273">
        <v>81</v>
      </c>
      <c r="K721" s="273"/>
      <c r="L721" s="63" t="str">
        <f>IF(M721="","","-")</f>
        <v/>
      </c>
      <c r="M721" s="64"/>
      <c r="N721" s="286" t="s">
        <v>700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18" customHeight="1" x14ac:dyDescent="0.15">
      <c r="A722" s="762"/>
      <c r="B722" s="763"/>
      <c r="C722" s="278" t="s">
        <v>692</v>
      </c>
      <c r="D722" s="279"/>
      <c r="E722" s="279"/>
      <c r="F722" s="280"/>
      <c r="G722" s="269">
        <v>20</v>
      </c>
      <c r="H722" s="270"/>
      <c r="I722" s="63" t="str">
        <f t="shared" ref="I722:I725" si="113">IF(OR(G722="　", G722=""), "", "-")</f>
        <v>-</v>
      </c>
      <c r="J722" s="273">
        <v>553</v>
      </c>
      <c r="K722" s="273"/>
      <c r="L722" s="63" t="str">
        <f t="shared" ref="L722:L725" si="114">IF(M722="","","-")</f>
        <v/>
      </c>
      <c r="M722" s="64"/>
      <c r="N722" s="286" t="s">
        <v>696</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40.5" customHeight="1" x14ac:dyDescent="0.15">
      <c r="A723" s="762"/>
      <c r="B723" s="763"/>
      <c r="C723" s="278" t="s">
        <v>692</v>
      </c>
      <c r="D723" s="279"/>
      <c r="E723" s="279"/>
      <c r="F723" s="280"/>
      <c r="G723" s="269">
        <v>20</v>
      </c>
      <c r="H723" s="270"/>
      <c r="I723" s="63" t="str">
        <f t="shared" si="113"/>
        <v>-</v>
      </c>
      <c r="J723" s="273">
        <v>621</v>
      </c>
      <c r="K723" s="273"/>
      <c r="L723" s="63" t="str">
        <f t="shared" si="114"/>
        <v/>
      </c>
      <c r="M723" s="64"/>
      <c r="N723" s="286" t="s">
        <v>697</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0.5" customHeight="1" x14ac:dyDescent="0.15">
      <c r="A726" s="623" t="s">
        <v>47</v>
      </c>
      <c r="B726" s="783"/>
      <c r="C726" s="795" t="s">
        <v>52</v>
      </c>
      <c r="D726" s="817"/>
      <c r="E726" s="817"/>
      <c r="F726" s="818"/>
      <c r="G726" s="561" t="s">
        <v>663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74.25" customHeight="1" thickBot="1" x14ac:dyDescent="0.2">
      <c r="A727" s="784"/>
      <c r="B727" s="785"/>
      <c r="C727" s="732" t="s">
        <v>56</v>
      </c>
      <c r="D727" s="733"/>
      <c r="E727" s="733"/>
      <c r="F727" s="734"/>
      <c r="G727" s="559" t="s">
        <v>664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9.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71.25" customHeight="1" thickBot="1" x14ac:dyDescent="0.2">
      <c r="A731" s="657" t="s">
        <v>136</v>
      </c>
      <c r="B731" s="658"/>
      <c r="C731" s="658"/>
      <c r="D731" s="658"/>
      <c r="E731" s="659"/>
      <c r="F731" s="713" t="s">
        <v>701</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71.25" customHeight="1" thickBot="1" x14ac:dyDescent="0.2">
      <c r="A733" s="657" t="s">
        <v>703</v>
      </c>
      <c r="B733" s="658"/>
      <c r="C733" s="658"/>
      <c r="D733" s="658"/>
      <c r="E733" s="659"/>
      <c r="F733" s="620" t="s">
        <v>707</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9"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3" t="s">
        <v>270</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17.25" customHeight="1" x14ac:dyDescent="0.15">
      <c r="A737" s="975" t="s">
        <v>589</v>
      </c>
      <c r="B737" s="196"/>
      <c r="C737" s="196"/>
      <c r="D737" s="197"/>
      <c r="E737" s="939" t="s">
        <v>665</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17.25" customHeight="1" x14ac:dyDescent="0.15">
      <c r="A738" s="346" t="s">
        <v>312</v>
      </c>
      <c r="B738" s="346"/>
      <c r="C738" s="346"/>
      <c r="D738" s="346"/>
      <c r="E738" s="939" t="s">
        <v>666</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17.25" customHeight="1" x14ac:dyDescent="0.15">
      <c r="A739" s="346" t="s">
        <v>311</v>
      </c>
      <c r="B739" s="346"/>
      <c r="C739" s="346"/>
      <c r="D739" s="346"/>
      <c r="E739" s="939" t="s">
        <v>667</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17.25" customHeight="1" x14ac:dyDescent="0.15">
      <c r="A740" s="346" t="s">
        <v>310</v>
      </c>
      <c r="B740" s="346"/>
      <c r="C740" s="346"/>
      <c r="D740" s="346"/>
      <c r="E740" s="939" t="s">
        <v>668</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17.25" customHeight="1" x14ac:dyDescent="0.15">
      <c r="A741" s="346" t="s">
        <v>309</v>
      </c>
      <c r="B741" s="346"/>
      <c r="C741" s="346"/>
      <c r="D741" s="346"/>
      <c r="E741" s="939" t="s">
        <v>669</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17.25" customHeight="1" x14ac:dyDescent="0.15">
      <c r="A742" s="346" t="s">
        <v>308</v>
      </c>
      <c r="B742" s="346"/>
      <c r="C742" s="346"/>
      <c r="D742" s="346"/>
      <c r="E742" s="939" t="s">
        <v>670</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17.25" customHeight="1" x14ac:dyDescent="0.15">
      <c r="A743" s="346" t="s">
        <v>307</v>
      </c>
      <c r="B743" s="346"/>
      <c r="C743" s="346"/>
      <c r="D743" s="346"/>
      <c r="E743" s="939" t="s">
        <v>671</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17.25" customHeight="1" x14ac:dyDescent="0.15">
      <c r="A744" s="346" t="s">
        <v>306</v>
      </c>
      <c r="B744" s="346"/>
      <c r="C744" s="346"/>
      <c r="D744" s="346"/>
      <c r="E744" s="939" t="s">
        <v>672</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17.25" customHeight="1" x14ac:dyDescent="0.15">
      <c r="A745" s="346" t="s">
        <v>305</v>
      </c>
      <c r="B745" s="346"/>
      <c r="C745" s="346"/>
      <c r="D745" s="346"/>
      <c r="E745" s="976" t="s">
        <v>673</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17.25" customHeight="1" x14ac:dyDescent="0.15">
      <c r="A746" s="346" t="s">
        <v>462</v>
      </c>
      <c r="B746" s="346"/>
      <c r="C746" s="346"/>
      <c r="D746" s="346"/>
      <c r="E746" s="945" t="s">
        <v>687</v>
      </c>
      <c r="F746" s="943"/>
      <c r="G746" s="943"/>
      <c r="H746" s="85" t="str">
        <f>IF(E746="","","-")</f>
        <v>-</v>
      </c>
      <c r="I746" s="943"/>
      <c r="J746" s="943"/>
      <c r="K746" s="85" t="str">
        <f>IF(I746="","","-")</f>
        <v/>
      </c>
      <c r="L746" s="944">
        <v>274</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17.25" customHeight="1" x14ac:dyDescent="0.15">
      <c r="A747" s="346" t="s">
        <v>424</v>
      </c>
      <c r="B747" s="346"/>
      <c r="C747" s="346"/>
      <c r="D747" s="346"/>
      <c r="E747" s="945" t="s">
        <v>687</v>
      </c>
      <c r="F747" s="943"/>
      <c r="G747" s="943"/>
      <c r="H747" s="85" t="str">
        <f>IF(E747="","","-")</f>
        <v>-</v>
      </c>
      <c r="I747" s="943"/>
      <c r="J747" s="943"/>
      <c r="K747" s="85" t="str">
        <f>IF(I747="","","-")</f>
        <v/>
      </c>
      <c r="L747" s="944">
        <v>300</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6.25" customHeight="1" x14ac:dyDescent="0.15">
      <c r="A748" s="597" t="s">
        <v>299</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7.75" hidden="1"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0.5" customHeight="1" x14ac:dyDescent="0.15">
      <c r="A787" s="611" t="s">
        <v>301</v>
      </c>
      <c r="B787" s="612"/>
      <c r="C787" s="612"/>
      <c r="D787" s="612"/>
      <c r="E787" s="612"/>
      <c r="F787" s="613"/>
      <c r="G787" s="578" t="s">
        <v>678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7"/>
    </row>
    <row r="788" spans="1:51" ht="24.75" customHeight="1" x14ac:dyDescent="0.15">
      <c r="A788" s="614"/>
      <c r="B788" s="615"/>
      <c r="C788" s="615"/>
      <c r="D788" s="615"/>
      <c r="E788" s="615"/>
      <c r="F788" s="616"/>
      <c r="G788" s="795"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5"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36" customHeight="1" x14ac:dyDescent="0.15">
      <c r="A789" s="614"/>
      <c r="B789" s="615"/>
      <c r="C789" s="615"/>
      <c r="D789" s="615"/>
      <c r="E789" s="615"/>
      <c r="F789" s="616"/>
      <c r="G789" s="654" t="s">
        <v>679</v>
      </c>
      <c r="H789" s="655"/>
      <c r="I789" s="655"/>
      <c r="J789" s="655"/>
      <c r="K789" s="656"/>
      <c r="L789" s="648" t="s">
        <v>680</v>
      </c>
      <c r="M789" s="649"/>
      <c r="N789" s="649"/>
      <c r="O789" s="649"/>
      <c r="P789" s="649"/>
      <c r="Q789" s="649"/>
      <c r="R789" s="649"/>
      <c r="S789" s="649"/>
      <c r="T789" s="649"/>
      <c r="U789" s="649"/>
      <c r="V789" s="649"/>
      <c r="W789" s="649"/>
      <c r="X789" s="650"/>
      <c r="Y789" s="367">
        <v>15</v>
      </c>
      <c r="Z789" s="368"/>
      <c r="AA789" s="368"/>
      <c r="AB789" s="369"/>
      <c r="AC789" s="654" t="s">
        <v>684</v>
      </c>
      <c r="AD789" s="655"/>
      <c r="AE789" s="655"/>
      <c r="AF789" s="655"/>
      <c r="AG789" s="656"/>
      <c r="AH789" s="648" t="s">
        <v>685</v>
      </c>
      <c r="AI789" s="649"/>
      <c r="AJ789" s="649"/>
      <c r="AK789" s="649"/>
      <c r="AL789" s="649"/>
      <c r="AM789" s="649"/>
      <c r="AN789" s="649"/>
      <c r="AO789" s="649"/>
      <c r="AP789" s="649"/>
      <c r="AQ789" s="649"/>
      <c r="AR789" s="649"/>
      <c r="AS789" s="649"/>
      <c r="AT789" s="650"/>
      <c r="AU789" s="367">
        <v>30</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30</v>
      </c>
      <c r="AV799" s="812"/>
      <c r="AW799" s="812"/>
      <c r="AX799" s="814"/>
    </row>
    <row r="800" spans="1:51" ht="24.75" hidden="1" customHeight="1" x14ac:dyDescent="0.15">
      <c r="A800" s="614"/>
      <c r="B800" s="615"/>
      <c r="C800" s="615"/>
      <c r="D800" s="615"/>
      <c r="E800" s="615"/>
      <c r="F800" s="616"/>
      <c r="G800" s="578"/>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240</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7"/>
      <c r="AY800">
        <f>COUNTA($G$802,$AC$802)</f>
        <v>0</v>
      </c>
    </row>
    <row r="801" spans="1:51" ht="24.75" hidden="1" customHeight="1" x14ac:dyDescent="0.15">
      <c r="A801" s="614"/>
      <c r="B801" s="615"/>
      <c r="C801" s="615"/>
      <c r="D801" s="615"/>
      <c r="E801" s="615"/>
      <c r="F801" s="616"/>
      <c r="G801" s="795"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5"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4"/>
      <c r="B802" s="615"/>
      <c r="C802" s="615"/>
      <c r="D802" s="615"/>
      <c r="E802" s="615"/>
      <c r="F802" s="616"/>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369"/>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636"/>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7"/>
      <c r="AY813">
        <f>COUNTA($G$815,$AC$815)</f>
        <v>0</v>
      </c>
    </row>
    <row r="814" spans="1:51" ht="24.75" hidden="1" customHeight="1" x14ac:dyDescent="0.15">
      <c r="A814" s="614"/>
      <c r="B814" s="615"/>
      <c r="C814" s="615"/>
      <c r="D814" s="615"/>
      <c r="E814" s="615"/>
      <c r="F814" s="616"/>
      <c r="G814" s="795"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5"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4"/>
      <c r="B815" s="615"/>
      <c r="C815" s="615"/>
      <c r="D815" s="615"/>
      <c r="E815" s="615"/>
      <c r="F815" s="616"/>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369"/>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636"/>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217</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7"/>
      <c r="AY826">
        <f>COUNTA($G$828,$AC$828)</f>
        <v>0</v>
      </c>
    </row>
    <row r="827" spans="1:51" ht="24.75" hidden="1" customHeight="1" x14ac:dyDescent="0.15">
      <c r="A827" s="614"/>
      <c r="B827" s="615"/>
      <c r="C827" s="615"/>
      <c r="D827" s="615"/>
      <c r="E827" s="615"/>
      <c r="F827" s="616"/>
      <c r="G827" s="795"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5"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4"/>
      <c r="B828" s="615"/>
      <c r="C828" s="615"/>
      <c r="D828" s="615"/>
      <c r="E828" s="615"/>
      <c r="F828" s="616"/>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369"/>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636"/>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262</v>
      </c>
      <c r="AM839" s="261"/>
      <c r="AN839" s="261"/>
      <c r="AO839" s="87" t="s">
        <v>260</v>
      </c>
      <c r="AP839" s="21"/>
      <c r="AQ839" s="21"/>
      <c r="AR839" s="21"/>
      <c r="AS839" s="21"/>
      <c r="AT839" s="21"/>
      <c r="AU839" s="21"/>
      <c r="AV839" s="21"/>
      <c r="AW839" s="21"/>
      <c r="AX839" s="22"/>
      <c r="AY839">
        <f>COUNTIF($AO$839,"☑")</f>
        <v>0</v>
      </c>
    </row>
    <row r="840" spans="1:51" ht="0.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220</v>
      </c>
      <c r="K844" s="346"/>
      <c r="L844" s="346"/>
      <c r="M844" s="346"/>
      <c r="N844" s="346"/>
      <c r="O844" s="346"/>
      <c r="P844" s="232" t="s">
        <v>195</v>
      </c>
      <c r="Q844" s="232"/>
      <c r="R844" s="232"/>
      <c r="S844" s="232"/>
      <c r="T844" s="232"/>
      <c r="U844" s="232"/>
      <c r="V844" s="232"/>
      <c r="W844" s="232"/>
      <c r="X844" s="232"/>
      <c r="Y844" s="347" t="s">
        <v>218</v>
      </c>
      <c r="Z844" s="348"/>
      <c r="AA844" s="348"/>
      <c r="AB844" s="348"/>
      <c r="AC844" s="137" t="s">
        <v>256</v>
      </c>
      <c r="AD844" s="137"/>
      <c r="AE844" s="137"/>
      <c r="AF844" s="137"/>
      <c r="AG844" s="137"/>
      <c r="AH844" s="347" t="s">
        <v>283</v>
      </c>
      <c r="AI844" s="345"/>
      <c r="AJ844" s="345"/>
      <c r="AK844" s="345"/>
      <c r="AL844" s="345" t="s">
        <v>21</v>
      </c>
      <c r="AM844" s="345"/>
      <c r="AN844" s="345"/>
      <c r="AO844" s="349"/>
      <c r="AP844" s="350" t="s">
        <v>221</v>
      </c>
      <c r="AQ844" s="350"/>
      <c r="AR844" s="350"/>
      <c r="AS844" s="350"/>
      <c r="AT844" s="350"/>
      <c r="AU844" s="350"/>
      <c r="AV844" s="350"/>
      <c r="AW844" s="350"/>
      <c r="AX844" s="350"/>
    </row>
    <row r="845" spans="1:51" ht="218.25" customHeight="1" x14ac:dyDescent="0.15">
      <c r="A845" s="355">
        <v>1</v>
      </c>
      <c r="B845" s="355">
        <v>1</v>
      </c>
      <c r="C845" s="343" t="s">
        <v>675</v>
      </c>
      <c r="D845" s="343"/>
      <c r="E845" s="343"/>
      <c r="F845" s="343"/>
      <c r="G845" s="343"/>
      <c r="H845" s="343"/>
      <c r="I845" s="343"/>
      <c r="J845" s="329">
        <v>5011105004806</v>
      </c>
      <c r="K845" s="329"/>
      <c r="L845" s="329"/>
      <c r="M845" s="329"/>
      <c r="N845" s="329"/>
      <c r="O845" s="329"/>
      <c r="P845" s="889" t="s">
        <v>676</v>
      </c>
      <c r="Q845" s="889"/>
      <c r="R845" s="889"/>
      <c r="S845" s="889"/>
      <c r="T845" s="889"/>
      <c r="U845" s="889"/>
      <c r="V845" s="889"/>
      <c r="W845" s="889"/>
      <c r="X845" s="889"/>
      <c r="Y845" s="332">
        <v>15</v>
      </c>
      <c r="Z845" s="333"/>
      <c r="AA845" s="333"/>
      <c r="AB845" s="334"/>
      <c r="AC845" s="884" t="s">
        <v>677</v>
      </c>
      <c r="AD845" s="885"/>
      <c r="AE845" s="885"/>
      <c r="AF845" s="885"/>
      <c r="AG845" s="885"/>
      <c r="AH845" s="351">
        <v>1</v>
      </c>
      <c r="AI845" s="351"/>
      <c r="AJ845" s="351"/>
      <c r="AK845" s="351"/>
      <c r="AL845" s="339">
        <v>100</v>
      </c>
      <c r="AM845" s="340"/>
      <c r="AN845" s="340"/>
      <c r="AO845" s="341"/>
      <c r="AP845" s="135" t="s">
        <v>631</v>
      </c>
      <c r="AQ845" s="135"/>
      <c r="AR845" s="135"/>
      <c r="AS845" s="135"/>
      <c r="AT845" s="135"/>
      <c r="AU845" s="135"/>
      <c r="AV845" s="135"/>
      <c r="AW845" s="135"/>
      <c r="AX845" s="135"/>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698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220</v>
      </c>
      <c r="K877" s="346"/>
      <c r="L877" s="346"/>
      <c r="M877" s="346"/>
      <c r="N877" s="346"/>
      <c r="O877" s="346"/>
      <c r="P877" s="232" t="s">
        <v>195</v>
      </c>
      <c r="Q877" s="232"/>
      <c r="R877" s="232"/>
      <c r="S877" s="232"/>
      <c r="T877" s="232"/>
      <c r="U877" s="232"/>
      <c r="V877" s="232"/>
      <c r="W877" s="232"/>
      <c r="X877" s="232"/>
      <c r="Y877" s="347" t="s">
        <v>218</v>
      </c>
      <c r="Z877" s="348"/>
      <c r="AA877" s="348"/>
      <c r="AB877" s="348"/>
      <c r="AC877" s="137" t="s">
        <v>256</v>
      </c>
      <c r="AD877" s="137"/>
      <c r="AE877" s="137"/>
      <c r="AF877" s="137"/>
      <c r="AG877" s="137"/>
      <c r="AH877" s="347" t="s">
        <v>283</v>
      </c>
      <c r="AI877" s="345"/>
      <c r="AJ877" s="345"/>
      <c r="AK877" s="345"/>
      <c r="AL877" s="345" t="s">
        <v>21</v>
      </c>
      <c r="AM877" s="345"/>
      <c r="AN877" s="345"/>
      <c r="AO877" s="349"/>
      <c r="AP877" s="350" t="s">
        <v>221</v>
      </c>
      <c r="AQ877" s="350"/>
      <c r="AR877" s="350"/>
      <c r="AS877" s="350"/>
      <c r="AT877" s="350"/>
      <c r="AU877" s="350"/>
      <c r="AV877" s="350"/>
      <c r="AW877" s="350"/>
      <c r="AX877" s="350"/>
      <c r="AY877">
        <f t="shared" ref="AY877:AY878" si="118">$AY$875</f>
        <v>1</v>
      </c>
    </row>
    <row r="878" spans="1:51" ht="115.5" customHeight="1" x14ac:dyDescent="0.15">
      <c r="A878" s="355">
        <v>1</v>
      </c>
      <c r="B878" s="355">
        <v>1</v>
      </c>
      <c r="C878" s="328" t="s">
        <v>682</v>
      </c>
      <c r="D878" s="343"/>
      <c r="E878" s="343"/>
      <c r="F878" s="343"/>
      <c r="G878" s="343"/>
      <c r="H878" s="343"/>
      <c r="I878" s="343"/>
      <c r="J878" s="329">
        <v>1010001088264</v>
      </c>
      <c r="K878" s="329"/>
      <c r="L878" s="329"/>
      <c r="M878" s="329"/>
      <c r="N878" s="329"/>
      <c r="O878" s="329"/>
      <c r="P878" s="893" t="s">
        <v>683</v>
      </c>
      <c r="Q878" s="889"/>
      <c r="R878" s="889"/>
      <c r="S878" s="889"/>
      <c r="T878" s="889"/>
      <c r="U878" s="889"/>
      <c r="V878" s="889"/>
      <c r="W878" s="889"/>
      <c r="X878" s="889"/>
      <c r="Y878" s="332">
        <v>30</v>
      </c>
      <c r="Z878" s="333"/>
      <c r="AA878" s="333"/>
      <c r="AB878" s="334"/>
      <c r="AC878" s="884" t="s">
        <v>677</v>
      </c>
      <c r="AD878" s="885"/>
      <c r="AE878" s="885"/>
      <c r="AF878" s="885"/>
      <c r="AG878" s="885"/>
      <c r="AH878" s="351">
        <v>1</v>
      </c>
      <c r="AI878" s="351"/>
      <c r="AJ878" s="351"/>
      <c r="AK878" s="351"/>
      <c r="AL878" s="339">
        <v>100</v>
      </c>
      <c r="AM878" s="340"/>
      <c r="AN878" s="340"/>
      <c r="AO878" s="341"/>
      <c r="AP878" s="342" t="s">
        <v>688</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41" t="s">
        <v>699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220</v>
      </c>
      <c r="K910" s="346"/>
      <c r="L910" s="346"/>
      <c r="M910" s="346"/>
      <c r="N910" s="346"/>
      <c r="O910" s="346"/>
      <c r="P910" s="232" t="s">
        <v>195</v>
      </c>
      <c r="Q910" s="232"/>
      <c r="R910" s="232"/>
      <c r="S910" s="232"/>
      <c r="T910" s="232"/>
      <c r="U910" s="232"/>
      <c r="V910" s="232"/>
      <c r="W910" s="232"/>
      <c r="X910" s="232"/>
      <c r="Y910" s="347" t="s">
        <v>218</v>
      </c>
      <c r="Z910" s="348"/>
      <c r="AA910" s="348"/>
      <c r="AB910" s="348"/>
      <c r="AC910" s="137" t="s">
        <v>256</v>
      </c>
      <c r="AD910" s="137"/>
      <c r="AE910" s="137"/>
      <c r="AF910" s="137"/>
      <c r="AG910" s="137"/>
      <c r="AH910" s="347" t="s">
        <v>283</v>
      </c>
      <c r="AI910" s="345"/>
      <c r="AJ910" s="345"/>
      <c r="AK910" s="345"/>
      <c r="AL910" s="345" t="s">
        <v>21</v>
      </c>
      <c r="AM910" s="345"/>
      <c r="AN910" s="345"/>
      <c r="AO910" s="349"/>
      <c r="AP910" s="350" t="s">
        <v>221</v>
      </c>
      <c r="AQ910" s="350"/>
      <c r="AR910" s="350"/>
      <c r="AS910" s="350"/>
      <c r="AT910" s="350"/>
      <c r="AU910" s="350"/>
      <c r="AV910" s="350"/>
      <c r="AW910" s="350"/>
      <c r="AX910" s="350"/>
      <c r="AY910">
        <f t="shared" ref="AY910:AY911" si="119">$AY$908</f>
        <v>0</v>
      </c>
    </row>
    <row r="911" spans="1:51" ht="129.75" hidden="1" customHeight="1" x14ac:dyDescent="0.15">
      <c r="A911" s="355">
        <v>1</v>
      </c>
      <c r="B911" s="355">
        <v>1</v>
      </c>
      <c r="C911" s="328"/>
      <c r="D911" s="343"/>
      <c r="E911" s="343"/>
      <c r="F911" s="343"/>
      <c r="G911" s="343"/>
      <c r="H911" s="343"/>
      <c r="I911" s="343"/>
      <c r="J911" s="329"/>
      <c r="K911" s="329"/>
      <c r="L911" s="329"/>
      <c r="M911" s="329"/>
      <c r="N911" s="329"/>
      <c r="O911" s="329"/>
      <c r="P911" s="893"/>
      <c r="Q911" s="889"/>
      <c r="R911" s="889"/>
      <c r="S911" s="889"/>
      <c r="T911" s="889"/>
      <c r="U911" s="889"/>
      <c r="V911" s="889"/>
      <c r="W911" s="889"/>
      <c r="X911" s="889"/>
      <c r="Y911" s="332"/>
      <c r="Z911" s="333"/>
      <c r="AA911" s="333"/>
      <c r="AB911" s="334"/>
      <c r="AC911" s="884"/>
      <c r="AD911" s="885"/>
      <c r="AE911" s="885"/>
      <c r="AF911" s="885"/>
      <c r="AG911" s="885"/>
      <c r="AH911" s="351"/>
      <c r="AI911" s="351"/>
      <c r="AJ911" s="351"/>
      <c r="AK911" s="351"/>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220</v>
      </c>
      <c r="K943" s="346"/>
      <c r="L943" s="346"/>
      <c r="M943" s="346"/>
      <c r="N943" s="346"/>
      <c r="O943" s="346"/>
      <c r="P943" s="232" t="s">
        <v>195</v>
      </c>
      <c r="Q943" s="232"/>
      <c r="R943" s="232"/>
      <c r="S943" s="232"/>
      <c r="T943" s="232"/>
      <c r="U943" s="232"/>
      <c r="V943" s="232"/>
      <c r="W943" s="232"/>
      <c r="X943" s="232"/>
      <c r="Y943" s="347" t="s">
        <v>218</v>
      </c>
      <c r="Z943" s="348"/>
      <c r="AA943" s="348"/>
      <c r="AB943" s="348"/>
      <c r="AC943" s="137" t="s">
        <v>256</v>
      </c>
      <c r="AD943" s="137"/>
      <c r="AE943" s="137"/>
      <c r="AF943" s="137"/>
      <c r="AG943" s="137"/>
      <c r="AH943" s="347" t="s">
        <v>283</v>
      </c>
      <c r="AI943" s="345"/>
      <c r="AJ943" s="345"/>
      <c r="AK943" s="345"/>
      <c r="AL943" s="345" t="s">
        <v>21</v>
      </c>
      <c r="AM943" s="345"/>
      <c r="AN943" s="345"/>
      <c r="AO943" s="349"/>
      <c r="AP943" s="350" t="s">
        <v>221</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220</v>
      </c>
      <c r="K976" s="346"/>
      <c r="L976" s="346"/>
      <c r="M976" s="346"/>
      <c r="N976" s="346"/>
      <c r="O976" s="346"/>
      <c r="P976" s="232" t="s">
        <v>195</v>
      </c>
      <c r="Q976" s="232"/>
      <c r="R976" s="232"/>
      <c r="S976" s="232"/>
      <c r="T976" s="232"/>
      <c r="U976" s="232"/>
      <c r="V976" s="232"/>
      <c r="W976" s="232"/>
      <c r="X976" s="232"/>
      <c r="Y976" s="347" t="s">
        <v>218</v>
      </c>
      <c r="Z976" s="348"/>
      <c r="AA976" s="348"/>
      <c r="AB976" s="348"/>
      <c r="AC976" s="137" t="s">
        <v>256</v>
      </c>
      <c r="AD976" s="137"/>
      <c r="AE976" s="137"/>
      <c r="AF976" s="137"/>
      <c r="AG976" s="137"/>
      <c r="AH976" s="347" t="s">
        <v>283</v>
      </c>
      <c r="AI976" s="345"/>
      <c r="AJ976" s="345"/>
      <c r="AK976" s="345"/>
      <c r="AL976" s="345" t="s">
        <v>21</v>
      </c>
      <c r="AM976" s="345"/>
      <c r="AN976" s="345"/>
      <c r="AO976" s="349"/>
      <c r="AP976" s="350" t="s">
        <v>221</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220</v>
      </c>
      <c r="K1009" s="346"/>
      <c r="L1009" s="346"/>
      <c r="M1009" s="346"/>
      <c r="N1009" s="346"/>
      <c r="O1009" s="346"/>
      <c r="P1009" s="232" t="s">
        <v>195</v>
      </c>
      <c r="Q1009" s="232"/>
      <c r="R1009" s="232"/>
      <c r="S1009" s="232"/>
      <c r="T1009" s="232"/>
      <c r="U1009" s="232"/>
      <c r="V1009" s="232"/>
      <c r="W1009" s="232"/>
      <c r="X1009" s="232"/>
      <c r="Y1009" s="347" t="s">
        <v>218</v>
      </c>
      <c r="Z1009" s="348"/>
      <c r="AA1009" s="348"/>
      <c r="AB1009" s="348"/>
      <c r="AC1009" s="137" t="s">
        <v>256</v>
      </c>
      <c r="AD1009" s="137"/>
      <c r="AE1009" s="137"/>
      <c r="AF1009" s="137"/>
      <c r="AG1009" s="137"/>
      <c r="AH1009" s="347" t="s">
        <v>283</v>
      </c>
      <c r="AI1009" s="345"/>
      <c r="AJ1009" s="345"/>
      <c r="AK1009" s="345"/>
      <c r="AL1009" s="345" t="s">
        <v>21</v>
      </c>
      <c r="AM1009" s="345"/>
      <c r="AN1009" s="345"/>
      <c r="AO1009" s="349"/>
      <c r="AP1009" s="350" t="s">
        <v>221</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220</v>
      </c>
      <c r="K1042" s="346"/>
      <c r="L1042" s="346"/>
      <c r="M1042" s="346"/>
      <c r="N1042" s="346"/>
      <c r="O1042" s="346"/>
      <c r="P1042" s="232" t="s">
        <v>195</v>
      </c>
      <c r="Q1042" s="232"/>
      <c r="R1042" s="232"/>
      <c r="S1042" s="232"/>
      <c r="T1042" s="232"/>
      <c r="U1042" s="232"/>
      <c r="V1042" s="232"/>
      <c r="W1042" s="232"/>
      <c r="X1042" s="232"/>
      <c r="Y1042" s="347" t="s">
        <v>218</v>
      </c>
      <c r="Z1042" s="348"/>
      <c r="AA1042" s="348"/>
      <c r="AB1042" s="348"/>
      <c r="AC1042" s="137" t="s">
        <v>256</v>
      </c>
      <c r="AD1042" s="137"/>
      <c r="AE1042" s="137"/>
      <c r="AF1042" s="137"/>
      <c r="AG1042" s="137"/>
      <c r="AH1042" s="347" t="s">
        <v>283</v>
      </c>
      <c r="AI1042" s="345"/>
      <c r="AJ1042" s="345"/>
      <c r="AK1042" s="345"/>
      <c r="AL1042" s="345" t="s">
        <v>21</v>
      </c>
      <c r="AM1042" s="345"/>
      <c r="AN1042" s="345"/>
      <c r="AO1042" s="349"/>
      <c r="AP1042" s="350" t="s">
        <v>221</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220</v>
      </c>
      <c r="K1075" s="346"/>
      <c r="L1075" s="346"/>
      <c r="M1075" s="346"/>
      <c r="N1075" s="346"/>
      <c r="O1075" s="346"/>
      <c r="P1075" s="232" t="s">
        <v>195</v>
      </c>
      <c r="Q1075" s="232"/>
      <c r="R1075" s="232"/>
      <c r="S1075" s="232"/>
      <c r="T1075" s="232"/>
      <c r="U1075" s="232"/>
      <c r="V1075" s="232"/>
      <c r="W1075" s="232"/>
      <c r="X1075" s="232"/>
      <c r="Y1075" s="347" t="s">
        <v>218</v>
      </c>
      <c r="Z1075" s="348"/>
      <c r="AA1075" s="348"/>
      <c r="AB1075" s="348"/>
      <c r="AC1075" s="137" t="s">
        <v>256</v>
      </c>
      <c r="AD1075" s="137"/>
      <c r="AE1075" s="137"/>
      <c r="AF1075" s="137"/>
      <c r="AG1075" s="137"/>
      <c r="AH1075" s="347" t="s">
        <v>283</v>
      </c>
      <c r="AI1075" s="345"/>
      <c r="AJ1075" s="345"/>
      <c r="AK1075" s="345"/>
      <c r="AL1075" s="345" t="s">
        <v>21</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247</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262</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214</v>
      </c>
      <c r="D1109" s="359"/>
      <c r="E1109" s="137" t="s">
        <v>213</v>
      </c>
      <c r="F1109" s="359"/>
      <c r="G1109" s="359"/>
      <c r="H1109" s="359"/>
      <c r="I1109" s="359"/>
      <c r="J1109" s="137" t="s">
        <v>220</v>
      </c>
      <c r="K1109" s="137"/>
      <c r="L1109" s="137"/>
      <c r="M1109" s="137"/>
      <c r="N1109" s="137"/>
      <c r="O1109" s="137"/>
      <c r="P1109" s="347" t="s">
        <v>27</v>
      </c>
      <c r="Q1109" s="347"/>
      <c r="R1109" s="347"/>
      <c r="S1109" s="347"/>
      <c r="T1109" s="347"/>
      <c r="U1109" s="347"/>
      <c r="V1109" s="347"/>
      <c r="W1109" s="347"/>
      <c r="X1109" s="347"/>
      <c r="Y1109" s="137" t="s">
        <v>222</v>
      </c>
      <c r="Z1109" s="359"/>
      <c r="AA1109" s="359"/>
      <c r="AB1109" s="359"/>
      <c r="AC1109" s="137" t="s">
        <v>196</v>
      </c>
      <c r="AD1109" s="137"/>
      <c r="AE1109" s="137"/>
      <c r="AF1109" s="137"/>
      <c r="AG1109" s="137"/>
      <c r="AH1109" s="347" t="s">
        <v>209</v>
      </c>
      <c r="AI1109" s="348"/>
      <c r="AJ1109" s="348"/>
      <c r="AK1109" s="348"/>
      <c r="AL1109" s="348" t="s">
        <v>21</v>
      </c>
      <c r="AM1109" s="348"/>
      <c r="AN1109" s="348"/>
      <c r="AO1109" s="360"/>
      <c r="AP1109" s="350" t="s">
        <v>248</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25">
      <formula>IF(RIGHT(TEXT(P14,"0.#"),1)=".",FALSE,TRUE)</formula>
    </cfRule>
    <cfRule type="expression" dxfId="2118" priority="14026">
      <formula>IF(RIGHT(TEXT(P14,"0.#"),1)=".",TRUE,FALSE)</formula>
    </cfRule>
  </conditionalFormatting>
  <conditionalFormatting sqref="AE32">
    <cfRule type="expression" dxfId="2117" priority="14015">
      <formula>IF(RIGHT(TEXT(AE32,"0.#"),1)=".",FALSE,TRUE)</formula>
    </cfRule>
    <cfRule type="expression" dxfId="2116" priority="14016">
      <formula>IF(RIGHT(TEXT(AE32,"0.#"),1)=".",TRUE,FALSE)</formula>
    </cfRule>
  </conditionalFormatting>
  <conditionalFormatting sqref="P18:AX18">
    <cfRule type="expression" dxfId="2115" priority="13901">
      <formula>IF(RIGHT(TEXT(P18,"0.#"),1)=".",FALSE,TRUE)</formula>
    </cfRule>
    <cfRule type="expression" dxfId="2114" priority="13902">
      <formula>IF(RIGHT(TEXT(P18,"0.#"),1)=".",TRUE,FALSE)</formula>
    </cfRule>
  </conditionalFormatting>
  <conditionalFormatting sqref="Y790">
    <cfRule type="expression" dxfId="2113" priority="13897">
      <formula>IF(RIGHT(TEXT(Y790,"0.#"),1)=".",FALSE,TRUE)</formula>
    </cfRule>
    <cfRule type="expression" dxfId="2112" priority="13898">
      <formula>IF(RIGHT(TEXT(Y790,"0.#"),1)=".",TRUE,FALSE)</formula>
    </cfRule>
  </conditionalFormatting>
  <conditionalFormatting sqref="Y799">
    <cfRule type="expression" dxfId="2111" priority="13893">
      <formula>IF(RIGHT(TEXT(Y799,"0.#"),1)=".",FALSE,TRUE)</formula>
    </cfRule>
    <cfRule type="expression" dxfId="2110" priority="13894">
      <formula>IF(RIGHT(TEXT(Y799,"0.#"),1)=".",TRUE,FALSE)</formula>
    </cfRule>
  </conditionalFormatting>
  <conditionalFormatting sqref="Y830:Y837 Y828 Y817:Y824 Y815 Y804:Y811 Y802">
    <cfRule type="expression" dxfId="2109" priority="13675">
      <formula>IF(RIGHT(TEXT(Y802,"0.#"),1)=".",FALSE,TRUE)</formula>
    </cfRule>
    <cfRule type="expression" dxfId="2108" priority="13676">
      <formula>IF(RIGHT(TEXT(Y802,"0.#"),1)=".",TRUE,FALSE)</formula>
    </cfRule>
  </conditionalFormatting>
  <conditionalFormatting sqref="P16:AQ17 P15:AX15 P13:AX13">
    <cfRule type="expression" dxfId="2107" priority="13723">
      <formula>IF(RIGHT(TEXT(P13,"0.#"),1)=".",FALSE,TRUE)</formula>
    </cfRule>
    <cfRule type="expression" dxfId="2106" priority="13724">
      <formula>IF(RIGHT(TEXT(P13,"0.#"),1)=".",TRUE,FALSE)</formula>
    </cfRule>
  </conditionalFormatting>
  <conditionalFormatting sqref="P19:AJ19">
    <cfRule type="expression" dxfId="2105" priority="13721">
      <formula>IF(RIGHT(TEXT(P19,"0.#"),1)=".",FALSE,TRUE)</formula>
    </cfRule>
    <cfRule type="expression" dxfId="2104" priority="13722">
      <formula>IF(RIGHT(TEXT(P19,"0.#"),1)=".",TRUE,FALSE)</formula>
    </cfRule>
  </conditionalFormatting>
  <conditionalFormatting sqref="AE101">
    <cfRule type="expression" dxfId="2103" priority="13713">
      <formula>IF(RIGHT(TEXT(AE101,"0.#"),1)=".",FALSE,TRUE)</formula>
    </cfRule>
    <cfRule type="expression" dxfId="2102" priority="13714">
      <formula>IF(RIGHT(TEXT(AE101,"0.#"),1)=".",TRUE,FALSE)</formula>
    </cfRule>
  </conditionalFormatting>
  <conditionalFormatting sqref="Y791:Y798 Y789">
    <cfRule type="expression" dxfId="2101" priority="13699">
      <formula>IF(RIGHT(TEXT(Y789,"0.#"),1)=".",FALSE,TRUE)</formula>
    </cfRule>
    <cfRule type="expression" dxfId="2100" priority="13700">
      <formula>IF(RIGHT(TEXT(Y789,"0.#"),1)=".",TRUE,FALSE)</formula>
    </cfRule>
  </conditionalFormatting>
  <conditionalFormatting sqref="AU790">
    <cfRule type="expression" dxfId="2099" priority="13697">
      <formula>IF(RIGHT(TEXT(AU790,"0.#"),1)=".",FALSE,TRUE)</formula>
    </cfRule>
    <cfRule type="expression" dxfId="2098" priority="13698">
      <formula>IF(RIGHT(TEXT(AU790,"0.#"),1)=".",TRUE,FALSE)</formula>
    </cfRule>
  </conditionalFormatting>
  <conditionalFormatting sqref="AU799">
    <cfRule type="expression" dxfId="2097" priority="13695">
      <formula>IF(RIGHT(TEXT(AU799,"0.#"),1)=".",FALSE,TRUE)</formula>
    </cfRule>
    <cfRule type="expression" dxfId="2096" priority="13696">
      <formula>IF(RIGHT(TEXT(AU799,"0.#"),1)=".",TRUE,FALSE)</formula>
    </cfRule>
  </conditionalFormatting>
  <conditionalFormatting sqref="AU791:AU798">
    <cfRule type="expression" dxfId="2095" priority="13693">
      <formula>IF(RIGHT(TEXT(AU791,"0.#"),1)=".",FALSE,TRUE)</formula>
    </cfRule>
    <cfRule type="expression" dxfId="2094" priority="13694">
      <formula>IF(RIGHT(TEXT(AU791,"0.#"),1)=".",TRUE,FALSE)</formula>
    </cfRule>
  </conditionalFormatting>
  <conditionalFormatting sqref="Y829 Y816 Y803">
    <cfRule type="expression" dxfId="2093" priority="13679">
      <formula>IF(RIGHT(TEXT(Y803,"0.#"),1)=".",FALSE,TRUE)</formula>
    </cfRule>
    <cfRule type="expression" dxfId="2092" priority="13680">
      <formula>IF(RIGHT(TEXT(Y803,"0.#"),1)=".",TRUE,FALSE)</formula>
    </cfRule>
  </conditionalFormatting>
  <conditionalFormatting sqref="Y838 Y825 Y812">
    <cfRule type="expression" dxfId="2091" priority="13677">
      <formula>IF(RIGHT(TEXT(Y812,"0.#"),1)=".",FALSE,TRUE)</formula>
    </cfRule>
    <cfRule type="expression" dxfId="2090" priority="13678">
      <formula>IF(RIGHT(TEXT(Y812,"0.#"),1)=".",TRUE,FALSE)</formula>
    </cfRule>
  </conditionalFormatting>
  <conditionalFormatting sqref="AU829 AU816 AU803">
    <cfRule type="expression" dxfId="2089" priority="13673">
      <formula>IF(RIGHT(TEXT(AU803,"0.#"),1)=".",FALSE,TRUE)</formula>
    </cfRule>
    <cfRule type="expression" dxfId="2088" priority="13674">
      <formula>IF(RIGHT(TEXT(AU803,"0.#"),1)=".",TRUE,FALSE)</formula>
    </cfRule>
  </conditionalFormatting>
  <conditionalFormatting sqref="AU838 AU825 AU812">
    <cfRule type="expression" dxfId="2087" priority="13671">
      <formula>IF(RIGHT(TEXT(AU812,"0.#"),1)=".",FALSE,TRUE)</formula>
    </cfRule>
    <cfRule type="expression" dxfId="2086" priority="13672">
      <formula>IF(RIGHT(TEXT(AU812,"0.#"),1)=".",TRUE,FALSE)</formula>
    </cfRule>
  </conditionalFormatting>
  <conditionalFormatting sqref="AU830:AU837 AU828 AU817:AU824 AU815 AU804:AU811 AU802">
    <cfRule type="expression" dxfId="2085" priority="13669">
      <formula>IF(RIGHT(TEXT(AU802,"0.#"),1)=".",FALSE,TRUE)</formula>
    </cfRule>
    <cfRule type="expression" dxfId="2084" priority="13670">
      <formula>IF(RIGHT(TEXT(AU802,"0.#"),1)=".",TRUE,FALSE)</formula>
    </cfRule>
  </conditionalFormatting>
  <conditionalFormatting sqref="AM87">
    <cfRule type="expression" dxfId="2083" priority="13323">
      <formula>IF(RIGHT(TEXT(AM87,"0.#"),1)=".",FALSE,TRUE)</formula>
    </cfRule>
    <cfRule type="expression" dxfId="2082" priority="13324">
      <formula>IF(RIGHT(TEXT(AM87,"0.#"),1)=".",TRUE,FALSE)</formula>
    </cfRule>
  </conditionalFormatting>
  <conditionalFormatting sqref="AE55">
    <cfRule type="expression" dxfId="2081" priority="13391">
      <formula>IF(RIGHT(TEXT(AE55,"0.#"),1)=".",FALSE,TRUE)</formula>
    </cfRule>
    <cfRule type="expression" dxfId="2080" priority="13392">
      <formula>IF(RIGHT(TEXT(AE55,"0.#"),1)=".",TRUE,FALSE)</formula>
    </cfRule>
  </conditionalFormatting>
  <conditionalFormatting sqref="AI55">
    <cfRule type="expression" dxfId="2079" priority="13389">
      <formula>IF(RIGHT(TEXT(AI55,"0.#"),1)=".",FALSE,TRUE)</formula>
    </cfRule>
    <cfRule type="expression" dxfId="2078" priority="13390">
      <formula>IF(RIGHT(TEXT(AI55,"0.#"),1)=".",TRUE,FALSE)</formula>
    </cfRule>
  </conditionalFormatting>
  <conditionalFormatting sqref="AM34">
    <cfRule type="expression" dxfId="2077" priority="13469">
      <formula>IF(RIGHT(TEXT(AM34,"0.#"),1)=".",FALSE,TRUE)</formula>
    </cfRule>
    <cfRule type="expression" dxfId="2076" priority="13470">
      <formula>IF(RIGHT(TEXT(AM34,"0.#"),1)=".",TRUE,FALSE)</formula>
    </cfRule>
  </conditionalFormatting>
  <conditionalFormatting sqref="AE33">
    <cfRule type="expression" dxfId="2075" priority="13483">
      <formula>IF(RIGHT(TEXT(AE33,"0.#"),1)=".",FALSE,TRUE)</formula>
    </cfRule>
    <cfRule type="expression" dxfId="2074" priority="13484">
      <formula>IF(RIGHT(TEXT(AE33,"0.#"),1)=".",TRUE,FALSE)</formula>
    </cfRule>
  </conditionalFormatting>
  <conditionalFormatting sqref="AE34">
    <cfRule type="expression" dxfId="2073" priority="13481">
      <formula>IF(RIGHT(TEXT(AE34,"0.#"),1)=".",FALSE,TRUE)</formula>
    </cfRule>
    <cfRule type="expression" dxfId="2072" priority="13482">
      <formula>IF(RIGHT(TEXT(AE34,"0.#"),1)=".",TRUE,FALSE)</formula>
    </cfRule>
  </conditionalFormatting>
  <conditionalFormatting sqref="AI34">
    <cfRule type="expression" dxfId="2071" priority="13479">
      <formula>IF(RIGHT(TEXT(AI34,"0.#"),1)=".",FALSE,TRUE)</formula>
    </cfRule>
    <cfRule type="expression" dxfId="2070" priority="13480">
      <formula>IF(RIGHT(TEXT(AI34,"0.#"),1)=".",TRUE,FALSE)</formula>
    </cfRule>
  </conditionalFormatting>
  <conditionalFormatting sqref="AI33">
    <cfRule type="expression" dxfId="2069" priority="13477">
      <formula>IF(RIGHT(TEXT(AI33,"0.#"),1)=".",FALSE,TRUE)</formula>
    </cfRule>
    <cfRule type="expression" dxfId="2068" priority="13478">
      <formula>IF(RIGHT(TEXT(AI33,"0.#"),1)=".",TRUE,FALSE)</formula>
    </cfRule>
  </conditionalFormatting>
  <conditionalFormatting sqref="AI32">
    <cfRule type="expression" dxfId="2067" priority="13475">
      <formula>IF(RIGHT(TEXT(AI32,"0.#"),1)=".",FALSE,TRUE)</formula>
    </cfRule>
    <cfRule type="expression" dxfId="2066" priority="13476">
      <formula>IF(RIGHT(TEXT(AI32,"0.#"),1)=".",TRUE,FALSE)</formula>
    </cfRule>
  </conditionalFormatting>
  <conditionalFormatting sqref="AM32">
    <cfRule type="expression" dxfId="2065" priority="13473">
      <formula>IF(RIGHT(TEXT(AM32,"0.#"),1)=".",FALSE,TRUE)</formula>
    </cfRule>
    <cfRule type="expression" dxfId="2064" priority="13474">
      <formula>IF(RIGHT(TEXT(AM32,"0.#"),1)=".",TRUE,FALSE)</formula>
    </cfRule>
  </conditionalFormatting>
  <conditionalFormatting sqref="AM33">
    <cfRule type="expression" dxfId="2063" priority="13471">
      <formula>IF(RIGHT(TEXT(AM33,"0.#"),1)=".",FALSE,TRUE)</formula>
    </cfRule>
    <cfRule type="expression" dxfId="2062" priority="13472">
      <formula>IF(RIGHT(TEXT(AM33,"0.#"),1)=".",TRUE,FALSE)</formula>
    </cfRule>
  </conditionalFormatting>
  <conditionalFormatting sqref="AQ32:AQ34">
    <cfRule type="expression" dxfId="2061" priority="13463">
      <formula>IF(RIGHT(TEXT(AQ32,"0.#"),1)=".",FALSE,TRUE)</formula>
    </cfRule>
    <cfRule type="expression" dxfId="2060" priority="13464">
      <formula>IF(RIGHT(TEXT(AQ32,"0.#"),1)=".",TRUE,FALSE)</formula>
    </cfRule>
  </conditionalFormatting>
  <conditionalFormatting sqref="AU32:AU34">
    <cfRule type="expression" dxfId="2059" priority="13461">
      <formula>IF(RIGHT(TEXT(AU32,"0.#"),1)=".",FALSE,TRUE)</formula>
    </cfRule>
    <cfRule type="expression" dxfId="2058" priority="13462">
      <formula>IF(RIGHT(TEXT(AU32,"0.#"),1)=".",TRUE,FALSE)</formula>
    </cfRule>
  </conditionalFormatting>
  <conditionalFormatting sqref="AE53">
    <cfRule type="expression" dxfId="2057" priority="13395">
      <formula>IF(RIGHT(TEXT(AE53,"0.#"),1)=".",FALSE,TRUE)</formula>
    </cfRule>
    <cfRule type="expression" dxfId="2056" priority="13396">
      <formula>IF(RIGHT(TEXT(AE53,"0.#"),1)=".",TRUE,FALSE)</formula>
    </cfRule>
  </conditionalFormatting>
  <conditionalFormatting sqref="AE54">
    <cfRule type="expression" dxfId="2055" priority="13393">
      <formula>IF(RIGHT(TEXT(AE54,"0.#"),1)=".",FALSE,TRUE)</formula>
    </cfRule>
    <cfRule type="expression" dxfId="2054" priority="13394">
      <formula>IF(RIGHT(TEXT(AE54,"0.#"),1)=".",TRUE,FALSE)</formula>
    </cfRule>
  </conditionalFormatting>
  <conditionalFormatting sqref="AI54">
    <cfRule type="expression" dxfId="2053" priority="13387">
      <formula>IF(RIGHT(TEXT(AI54,"0.#"),1)=".",FALSE,TRUE)</formula>
    </cfRule>
    <cfRule type="expression" dxfId="2052" priority="13388">
      <formula>IF(RIGHT(TEXT(AI54,"0.#"),1)=".",TRUE,FALSE)</formula>
    </cfRule>
  </conditionalFormatting>
  <conditionalFormatting sqref="AI53">
    <cfRule type="expression" dxfId="2051" priority="13385">
      <formula>IF(RIGHT(TEXT(AI53,"0.#"),1)=".",FALSE,TRUE)</formula>
    </cfRule>
    <cfRule type="expression" dxfId="2050" priority="13386">
      <formula>IF(RIGHT(TEXT(AI53,"0.#"),1)=".",TRUE,FALSE)</formula>
    </cfRule>
  </conditionalFormatting>
  <conditionalFormatting sqref="AM53">
    <cfRule type="expression" dxfId="2049" priority="13383">
      <formula>IF(RIGHT(TEXT(AM53,"0.#"),1)=".",FALSE,TRUE)</formula>
    </cfRule>
    <cfRule type="expression" dxfId="2048" priority="13384">
      <formula>IF(RIGHT(TEXT(AM53,"0.#"),1)=".",TRUE,FALSE)</formula>
    </cfRule>
  </conditionalFormatting>
  <conditionalFormatting sqref="AM54">
    <cfRule type="expression" dxfId="2047" priority="13381">
      <formula>IF(RIGHT(TEXT(AM54,"0.#"),1)=".",FALSE,TRUE)</formula>
    </cfRule>
    <cfRule type="expression" dxfId="2046" priority="13382">
      <formula>IF(RIGHT(TEXT(AM54,"0.#"),1)=".",TRUE,FALSE)</formula>
    </cfRule>
  </conditionalFormatting>
  <conditionalFormatting sqref="AM55">
    <cfRule type="expression" dxfId="2045" priority="13379">
      <formula>IF(RIGHT(TEXT(AM55,"0.#"),1)=".",FALSE,TRUE)</formula>
    </cfRule>
    <cfRule type="expression" dxfId="2044" priority="13380">
      <formula>IF(RIGHT(TEXT(AM55,"0.#"),1)=".",TRUE,FALSE)</formula>
    </cfRule>
  </conditionalFormatting>
  <conditionalFormatting sqref="AE60">
    <cfRule type="expression" dxfId="2043" priority="13365">
      <formula>IF(RIGHT(TEXT(AE60,"0.#"),1)=".",FALSE,TRUE)</formula>
    </cfRule>
    <cfRule type="expression" dxfId="2042" priority="13366">
      <formula>IF(RIGHT(TEXT(AE60,"0.#"),1)=".",TRUE,FALSE)</formula>
    </cfRule>
  </conditionalFormatting>
  <conditionalFormatting sqref="AE61">
    <cfRule type="expression" dxfId="2041" priority="13363">
      <formula>IF(RIGHT(TEXT(AE61,"0.#"),1)=".",FALSE,TRUE)</formula>
    </cfRule>
    <cfRule type="expression" dxfId="2040" priority="13364">
      <formula>IF(RIGHT(TEXT(AE61,"0.#"),1)=".",TRUE,FALSE)</formula>
    </cfRule>
  </conditionalFormatting>
  <conditionalFormatting sqref="AE62">
    <cfRule type="expression" dxfId="2039" priority="13361">
      <formula>IF(RIGHT(TEXT(AE62,"0.#"),1)=".",FALSE,TRUE)</formula>
    </cfRule>
    <cfRule type="expression" dxfId="2038" priority="13362">
      <formula>IF(RIGHT(TEXT(AE62,"0.#"),1)=".",TRUE,FALSE)</formula>
    </cfRule>
  </conditionalFormatting>
  <conditionalFormatting sqref="AI62">
    <cfRule type="expression" dxfId="2037" priority="13359">
      <formula>IF(RIGHT(TEXT(AI62,"0.#"),1)=".",FALSE,TRUE)</formula>
    </cfRule>
    <cfRule type="expression" dxfId="2036" priority="13360">
      <formula>IF(RIGHT(TEXT(AI62,"0.#"),1)=".",TRUE,FALSE)</formula>
    </cfRule>
  </conditionalFormatting>
  <conditionalFormatting sqref="AI61">
    <cfRule type="expression" dxfId="2035" priority="13357">
      <formula>IF(RIGHT(TEXT(AI61,"0.#"),1)=".",FALSE,TRUE)</formula>
    </cfRule>
    <cfRule type="expression" dxfId="2034" priority="13358">
      <formula>IF(RIGHT(TEXT(AI61,"0.#"),1)=".",TRUE,FALSE)</formula>
    </cfRule>
  </conditionalFormatting>
  <conditionalFormatting sqref="AI60">
    <cfRule type="expression" dxfId="2033" priority="13355">
      <formula>IF(RIGHT(TEXT(AI60,"0.#"),1)=".",FALSE,TRUE)</formula>
    </cfRule>
    <cfRule type="expression" dxfId="2032" priority="13356">
      <formula>IF(RIGHT(TEXT(AI60,"0.#"),1)=".",TRUE,FALSE)</formula>
    </cfRule>
  </conditionalFormatting>
  <conditionalFormatting sqref="AM60">
    <cfRule type="expression" dxfId="2031" priority="13353">
      <formula>IF(RIGHT(TEXT(AM60,"0.#"),1)=".",FALSE,TRUE)</formula>
    </cfRule>
    <cfRule type="expression" dxfId="2030" priority="13354">
      <formula>IF(RIGHT(TEXT(AM60,"0.#"),1)=".",TRUE,FALSE)</formula>
    </cfRule>
  </conditionalFormatting>
  <conditionalFormatting sqref="AM61">
    <cfRule type="expression" dxfId="2029" priority="13351">
      <formula>IF(RIGHT(TEXT(AM61,"0.#"),1)=".",FALSE,TRUE)</formula>
    </cfRule>
    <cfRule type="expression" dxfId="2028" priority="13352">
      <formula>IF(RIGHT(TEXT(AM61,"0.#"),1)=".",TRUE,FALSE)</formula>
    </cfRule>
  </conditionalFormatting>
  <conditionalFormatting sqref="AM62">
    <cfRule type="expression" dxfId="2027" priority="13349">
      <formula>IF(RIGHT(TEXT(AM62,"0.#"),1)=".",FALSE,TRUE)</formula>
    </cfRule>
    <cfRule type="expression" dxfId="2026" priority="13350">
      <formula>IF(RIGHT(TEXT(AM62,"0.#"),1)=".",TRUE,FALSE)</formula>
    </cfRule>
  </conditionalFormatting>
  <conditionalFormatting sqref="AE87">
    <cfRule type="expression" dxfId="2025" priority="13335">
      <formula>IF(RIGHT(TEXT(AE87,"0.#"),1)=".",FALSE,TRUE)</formula>
    </cfRule>
    <cfRule type="expression" dxfId="2024" priority="13336">
      <formula>IF(RIGHT(TEXT(AE87,"0.#"),1)=".",TRUE,FALSE)</formula>
    </cfRule>
  </conditionalFormatting>
  <conditionalFormatting sqref="AE88">
    <cfRule type="expression" dxfId="2023" priority="13333">
      <formula>IF(RIGHT(TEXT(AE88,"0.#"),1)=".",FALSE,TRUE)</formula>
    </cfRule>
    <cfRule type="expression" dxfId="2022" priority="13334">
      <formula>IF(RIGHT(TEXT(AE88,"0.#"),1)=".",TRUE,FALSE)</formula>
    </cfRule>
  </conditionalFormatting>
  <conditionalFormatting sqref="AE89">
    <cfRule type="expression" dxfId="2021" priority="13331">
      <formula>IF(RIGHT(TEXT(AE89,"0.#"),1)=".",FALSE,TRUE)</formula>
    </cfRule>
    <cfRule type="expression" dxfId="2020" priority="13332">
      <formula>IF(RIGHT(TEXT(AE89,"0.#"),1)=".",TRUE,FALSE)</formula>
    </cfRule>
  </conditionalFormatting>
  <conditionalFormatting sqref="AI89">
    <cfRule type="expression" dxfId="2019" priority="13329">
      <formula>IF(RIGHT(TEXT(AI89,"0.#"),1)=".",FALSE,TRUE)</formula>
    </cfRule>
    <cfRule type="expression" dxfId="2018" priority="13330">
      <formula>IF(RIGHT(TEXT(AI89,"0.#"),1)=".",TRUE,FALSE)</formula>
    </cfRule>
  </conditionalFormatting>
  <conditionalFormatting sqref="AI88">
    <cfRule type="expression" dxfId="2017" priority="13327">
      <formula>IF(RIGHT(TEXT(AI88,"0.#"),1)=".",FALSE,TRUE)</formula>
    </cfRule>
    <cfRule type="expression" dxfId="2016" priority="13328">
      <formula>IF(RIGHT(TEXT(AI88,"0.#"),1)=".",TRUE,FALSE)</formula>
    </cfRule>
  </conditionalFormatting>
  <conditionalFormatting sqref="AI87">
    <cfRule type="expression" dxfId="2015" priority="13325">
      <formula>IF(RIGHT(TEXT(AI87,"0.#"),1)=".",FALSE,TRUE)</formula>
    </cfRule>
    <cfRule type="expression" dxfId="2014" priority="13326">
      <formula>IF(RIGHT(TEXT(AI87,"0.#"),1)=".",TRUE,FALSE)</formula>
    </cfRule>
  </conditionalFormatting>
  <conditionalFormatting sqref="AM88">
    <cfRule type="expression" dxfId="2013" priority="13321">
      <formula>IF(RIGHT(TEXT(AM88,"0.#"),1)=".",FALSE,TRUE)</formula>
    </cfRule>
    <cfRule type="expression" dxfId="2012" priority="13322">
      <formula>IF(RIGHT(TEXT(AM88,"0.#"),1)=".",TRUE,FALSE)</formula>
    </cfRule>
  </conditionalFormatting>
  <conditionalFormatting sqref="AM89">
    <cfRule type="expression" dxfId="2011" priority="13319">
      <formula>IF(RIGHT(TEXT(AM89,"0.#"),1)=".",FALSE,TRUE)</formula>
    </cfRule>
    <cfRule type="expression" dxfId="2010" priority="13320">
      <formula>IF(RIGHT(TEXT(AM89,"0.#"),1)=".",TRUE,FALSE)</formula>
    </cfRule>
  </conditionalFormatting>
  <conditionalFormatting sqref="AE92">
    <cfRule type="expression" dxfId="2009" priority="13305">
      <formula>IF(RIGHT(TEXT(AE92,"0.#"),1)=".",FALSE,TRUE)</formula>
    </cfRule>
    <cfRule type="expression" dxfId="2008" priority="13306">
      <formula>IF(RIGHT(TEXT(AE92,"0.#"),1)=".",TRUE,FALSE)</formula>
    </cfRule>
  </conditionalFormatting>
  <conditionalFormatting sqref="AE93">
    <cfRule type="expression" dxfId="2007" priority="13303">
      <formula>IF(RIGHT(TEXT(AE93,"0.#"),1)=".",FALSE,TRUE)</formula>
    </cfRule>
    <cfRule type="expression" dxfId="2006" priority="13304">
      <formula>IF(RIGHT(TEXT(AE93,"0.#"),1)=".",TRUE,FALSE)</formula>
    </cfRule>
  </conditionalFormatting>
  <conditionalFormatting sqref="AE94">
    <cfRule type="expression" dxfId="2005" priority="13301">
      <formula>IF(RIGHT(TEXT(AE94,"0.#"),1)=".",FALSE,TRUE)</formula>
    </cfRule>
    <cfRule type="expression" dxfId="2004" priority="13302">
      <formula>IF(RIGHT(TEXT(AE94,"0.#"),1)=".",TRUE,FALSE)</formula>
    </cfRule>
  </conditionalFormatting>
  <conditionalFormatting sqref="AI94">
    <cfRule type="expression" dxfId="2003" priority="13299">
      <formula>IF(RIGHT(TEXT(AI94,"0.#"),1)=".",FALSE,TRUE)</formula>
    </cfRule>
    <cfRule type="expression" dxfId="2002" priority="13300">
      <formula>IF(RIGHT(TEXT(AI94,"0.#"),1)=".",TRUE,FALSE)</formula>
    </cfRule>
  </conditionalFormatting>
  <conditionalFormatting sqref="AI93">
    <cfRule type="expression" dxfId="2001" priority="13297">
      <formula>IF(RIGHT(TEXT(AI93,"0.#"),1)=".",FALSE,TRUE)</formula>
    </cfRule>
    <cfRule type="expression" dxfId="2000" priority="13298">
      <formula>IF(RIGHT(TEXT(AI93,"0.#"),1)=".",TRUE,FALSE)</formula>
    </cfRule>
  </conditionalFormatting>
  <conditionalFormatting sqref="AI92">
    <cfRule type="expression" dxfId="1999" priority="13295">
      <formula>IF(RIGHT(TEXT(AI92,"0.#"),1)=".",FALSE,TRUE)</formula>
    </cfRule>
    <cfRule type="expression" dxfId="1998" priority="13296">
      <formula>IF(RIGHT(TEXT(AI92,"0.#"),1)=".",TRUE,FALSE)</formula>
    </cfRule>
  </conditionalFormatting>
  <conditionalFormatting sqref="AM92">
    <cfRule type="expression" dxfId="1997" priority="13293">
      <formula>IF(RIGHT(TEXT(AM92,"0.#"),1)=".",FALSE,TRUE)</formula>
    </cfRule>
    <cfRule type="expression" dxfId="1996" priority="13294">
      <formula>IF(RIGHT(TEXT(AM92,"0.#"),1)=".",TRUE,FALSE)</formula>
    </cfRule>
  </conditionalFormatting>
  <conditionalFormatting sqref="AM93">
    <cfRule type="expression" dxfId="1995" priority="13291">
      <formula>IF(RIGHT(TEXT(AM93,"0.#"),1)=".",FALSE,TRUE)</formula>
    </cfRule>
    <cfRule type="expression" dxfId="1994" priority="13292">
      <formula>IF(RIGHT(TEXT(AM93,"0.#"),1)=".",TRUE,FALSE)</formula>
    </cfRule>
  </conditionalFormatting>
  <conditionalFormatting sqref="AM94">
    <cfRule type="expression" dxfId="1993" priority="13289">
      <formula>IF(RIGHT(TEXT(AM94,"0.#"),1)=".",FALSE,TRUE)</formula>
    </cfRule>
    <cfRule type="expression" dxfId="1992" priority="13290">
      <formula>IF(RIGHT(TEXT(AM94,"0.#"),1)=".",TRUE,FALSE)</formula>
    </cfRule>
  </conditionalFormatting>
  <conditionalFormatting sqref="AE97">
    <cfRule type="expression" dxfId="1991" priority="13275">
      <formula>IF(RIGHT(TEXT(AE97,"0.#"),1)=".",FALSE,TRUE)</formula>
    </cfRule>
    <cfRule type="expression" dxfId="1990" priority="13276">
      <formula>IF(RIGHT(TEXT(AE97,"0.#"),1)=".",TRUE,FALSE)</formula>
    </cfRule>
  </conditionalFormatting>
  <conditionalFormatting sqref="AE98">
    <cfRule type="expression" dxfId="1989" priority="13273">
      <formula>IF(RIGHT(TEXT(AE98,"0.#"),1)=".",FALSE,TRUE)</formula>
    </cfRule>
    <cfRule type="expression" dxfId="1988" priority="13274">
      <formula>IF(RIGHT(TEXT(AE98,"0.#"),1)=".",TRUE,FALSE)</formula>
    </cfRule>
  </conditionalFormatting>
  <conditionalFormatting sqref="AE99">
    <cfRule type="expression" dxfId="1987" priority="13271">
      <formula>IF(RIGHT(TEXT(AE99,"0.#"),1)=".",FALSE,TRUE)</formula>
    </cfRule>
    <cfRule type="expression" dxfId="1986" priority="13272">
      <formula>IF(RIGHT(TEXT(AE99,"0.#"),1)=".",TRUE,FALSE)</formula>
    </cfRule>
  </conditionalFormatting>
  <conditionalFormatting sqref="AI99">
    <cfRule type="expression" dxfId="1985" priority="13269">
      <formula>IF(RIGHT(TEXT(AI99,"0.#"),1)=".",FALSE,TRUE)</formula>
    </cfRule>
    <cfRule type="expression" dxfId="1984" priority="13270">
      <formula>IF(RIGHT(TEXT(AI99,"0.#"),1)=".",TRUE,FALSE)</formula>
    </cfRule>
  </conditionalFormatting>
  <conditionalFormatting sqref="AI98">
    <cfRule type="expression" dxfId="1983" priority="13267">
      <formula>IF(RIGHT(TEXT(AI98,"0.#"),1)=".",FALSE,TRUE)</formula>
    </cfRule>
    <cfRule type="expression" dxfId="1982" priority="13268">
      <formula>IF(RIGHT(TEXT(AI98,"0.#"),1)=".",TRUE,FALSE)</formula>
    </cfRule>
  </conditionalFormatting>
  <conditionalFormatting sqref="AI97">
    <cfRule type="expression" dxfId="1981" priority="13265">
      <formula>IF(RIGHT(TEXT(AI97,"0.#"),1)=".",FALSE,TRUE)</formula>
    </cfRule>
    <cfRule type="expression" dxfId="1980" priority="13266">
      <formula>IF(RIGHT(TEXT(AI97,"0.#"),1)=".",TRUE,FALSE)</formula>
    </cfRule>
  </conditionalFormatting>
  <conditionalFormatting sqref="AM97">
    <cfRule type="expression" dxfId="1979" priority="13263">
      <formula>IF(RIGHT(TEXT(AM97,"0.#"),1)=".",FALSE,TRUE)</formula>
    </cfRule>
    <cfRule type="expression" dxfId="1978" priority="13264">
      <formula>IF(RIGHT(TEXT(AM97,"0.#"),1)=".",TRUE,FALSE)</formula>
    </cfRule>
  </conditionalFormatting>
  <conditionalFormatting sqref="AM98">
    <cfRule type="expression" dxfId="1977" priority="13261">
      <formula>IF(RIGHT(TEXT(AM98,"0.#"),1)=".",FALSE,TRUE)</formula>
    </cfRule>
    <cfRule type="expression" dxfId="1976" priority="13262">
      <formula>IF(RIGHT(TEXT(AM98,"0.#"),1)=".",TRUE,FALSE)</formula>
    </cfRule>
  </conditionalFormatting>
  <conditionalFormatting sqref="AM99">
    <cfRule type="expression" dxfId="1975" priority="13259">
      <formula>IF(RIGHT(TEXT(AM99,"0.#"),1)=".",FALSE,TRUE)</formula>
    </cfRule>
    <cfRule type="expression" dxfId="1974" priority="13260">
      <formula>IF(RIGHT(TEXT(AM99,"0.#"),1)=".",TRUE,FALSE)</formula>
    </cfRule>
  </conditionalFormatting>
  <conditionalFormatting sqref="AI101">
    <cfRule type="expression" dxfId="1973" priority="13245">
      <formula>IF(RIGHT(TEXT(AI101,"0.#"),1)=".",FALSE,TRUE)</formula>
    </cfRule>
    <cfRule type="expression" dxfId="1972" priority="13246">
      <formula>IF(RIGHT(TEXT(AI101,"0.#"),1)=".",TRUE,FALSE)</formula>
    </cfRule>
  </conditionalFormatting>
  <conditionalFormatting sqref="AM101">
    <cfRule type="expression" dxfId="1971" priority="13243">
      <formula>IF(RIGHT(TEXT(AM101,"0.#"),1)=".",FALSE,TRUE)</formula>
    </cfRule>
    <cfRule type="expression" dxfId="1970" priority="13244">
      <formula>IF(RIGHT(TEXT(AM101,"0.#"),1)=".",TRUE,FALSE)</formula>
    </cfRule>
  </conditionalFormatting>
  <conditionalFormatting sqref="AE102">
    <cfRule type="expression" dxfId="1969" priority="13241">
      <formula>IF(RIGHT(TEXT(AE102,"0.#"),1)=".",FALSE,TRUE)</formula>
    </cfRule>
    <cfRule type="expression" dxfId="1968" priority="13242">
      <formula>IF(RIGHT(TEXT(AE102,"0.#"),1)=".",TRUE,FALSE)</formula>
    </cfRule>
  </conditionalFormatting>
  <conditionalFormatting sqref="AI102">
    <cfRule type="expression" dxfId="1967" priority="13239">
      <formula>IF(RIGHT(TEXT(AI102,"0.#"),1)=".",FALSE,TRUE)</formula>
    </cfRule>
    <cfRule type="expression" dxfId="1966" priority="13240">
      <formula>IF(RIGHT(TEXT(AI102,"0.#"),1)=".",TRUE,FALSE)</formula>
    </cfRule>
  </conditionalFormatting>
  <conditionalFormatting sqref="AM102">
    <cfRule type="expression" dxfId="1965" priority="13237">
      <formula>IF(RIGHT(TEXT(AM102,"0.#"),1)=".",FALSE,TRUE)</formula>
    </cfRule>
    <cfRule type="expression" dxfId="1964" priority="13238">
      <formula>IF(RIGHT(TEXT(AM102,"0.#"),1)=".",TRUE,FALSE)</formula>
    </cfRule>
  </conditionalFormatting>
  <conditionalFormatting sqref="AQ102">
    <cfRule type="expression" dxfId="1963" priority="13235">
      <formula>IF(RIGHT(TEXT(AQ102,"0.#"),1)=".",FALSE,TRUE)</formula>
    </cfRule>
    <cfRule type="expression" dxfId="1962" priority="13236">
      <formula>IF(RIGHT(TEXT(AQ102,"0.#"),1)=".",TRUE,FALSE)</formula>
    </cfRule>
  </conditionalFormatting>
  <conditionalFormatting sqref="AE104">
    <cfRule type="expression" dxfId="1961" priority="13233">
      <formula>IF(RIGHT(TEXT(AE104,"0.#"),1)=".",FALSE,TRUE)</formula>
    </cfRule>
    <cfRule type="expression" dxfId="1960" priority="13234">
      <formula>IF(RIGHT(TEXT(AE104,"0.#"),1)=".",TRUE,FALSE)</formula>
    </cfRule>
  </conditionalFormatting>
  <conditionalFormatting sqref="AI104">
    <cfRule type="expression" dxfId="1959" priority="13231">
      <formula>IF(RIGHT(TEXT(AI104,"0.#"),1)=".",FALSE,TRUE)</formula>
    </cfRule>
    <cfRule type="expression" dxfId="1958" priority="13232">
      <formula>IF(RIGHT(TEXT(AI104,"0.#"),1)=".",TRUE,FALSE)</formula>
    </cfRule>
  </conditionalFormatting>
  <conditionalFormatting sqref="AM104">
    <cfRule type="expression" dxfId="1957" priority="13229">
      <formula>IF(RIGHT(TEXT(AM104,"0.#"),1)=".",FALSE,TRUE)</formula>
    </cfRule>
    <cfRule type="expression" dxfId="1956" priority="13230">
      <formula>IF(RIGHT(TEXT(AM104,"0.#"),1)=".",TRUE,FALSE)</formula>
    </cfRule>
  </conditionalFormatting>
  <conditionalFormatting sqref="AE105">
    <cfRule type="expression" dxfId="1955" priority="13227">
      <formula>IF(RIGHT(TEXT(AE105,"0.#"),1)=".",FALSE,TRUE)</formula>
    </cfRule>
    <cfRule type="expression" dxfId="1954" priority="13228">
      <formula>IF(RIGHT(TEXT(AE105,"0.#"),1)=".",TRUE,FALSE)</formula>
    </cfRule>
  </conditionalFormatting>
  <conditionalFormatting sqref="AI105">
    <cfRule type="expression" dxfId="1953" priority="13225">
      <formula>IF(RIGHT(TEXT(AI105,"0.#"),1)=".",FALSE,TRUE)</formula>
    </cfRule>
    <cfRule type="expression" dxfId="1952" priority="13226">
      <formula>IF(RIGHT(TEXT(AI105,"0.#"),1)=".",TRUE,FALSE)</formula>
    </cfRule>
  </conditionalFormatting>
  <conditionalFormatting sqref="AM105">
    <cfRule type="expression" dxfId="1951" priority="13223">
      <formula>IF(RIGHT(TEXT(AM105,"0.#"),1)=".",FALSE,TRUE)</formula>
    </cfRule>
    <cfRule type="expression" dxfId="1950" priority="13224">
      <formula>IF(RIGHT(TEXT(AM105,"0.#"),1)=".",TRUE,FALSE)</formula>
    </cfRule>
  </conditionalFormatting>
  <conditionalFormatting sqref="AE107">
    <cfRule type="expression" dxfId="1949" priority="13219">
      <formula>IF(RIGHT(TEXT(AE107,"0.#"),1)=".",FALSE,TRUE)</formula>
    </cfRule>
    <cfRule type="expression" dxfId="1948" priority="13220">
      <formula>IF(RIGHT(TEXT(AE107,"0.#"),1)=".",TRUE,FALSE)</formula>
    </cfRule>
  </conditionalFormatting>
  <conditionalFormatting sqref="AI107">
    <cfRule type="expression" dxfId="1947" priority="13217">
      <formula>IF(RIGHT(TEXT(AI107,"0.#"),1)=".",FALSE,TRUE)</formula>
    </cfRule>
    <cfRule type="expression" dxfId="1946" priority="13218">
      <formula>IF(RIGHT(TEXT(AI107,"0.#"),1)=".",TRUE,FALSE)</formula>
    </cfRule>
  </conditionalFormatting>
  <conditionalFormatting sqref="AM107">
    <cfRule type="expression" dxfId="1945" priority="13215">
      <formula>IF(RIGHT(TEXT(AM107,"0.#"),1)=".",FALSE,TRUE)</formula>
    </cfRule>
    <cfRule type="expression" dxfId="1944" priority="13216">
      <formula>IF(RIGHT(TEXT(AM107,"0.#"),1)=".",TRUE,FALSE)</formula>
    </cfRule>
  </conditionalFormatting>
  <conditionalFormatting sqref="AE108">
    <cfRule type="expression" dxfId="1943" priority="13213">
      <formula>IF(RIGHT(TEXT(AE108,"0.#"),1)=".",FALSE,TRUE)</formula>
    </cfRule>
    <cfRule type="expression" dxfId="1942" priority="13214">
      <formula>IF(RIGHT(TEXT(AE108,"0.#"),1)=".",TRUE,FALSE)</formula>
    </cfRule>
  </conditionalFormatting>
  <conditionalFormatting sqref="AI108">
    <cfRule type="expression" dxfId="1941" priority="13211">
      <formula>IF(RIGHT(TEXT(AI108,"0.#"),1)=".",FALSE,TRUE)</formula>
    </cfRule>
    <cfRule type="expression" dxfId="1940" priority="13212">
      <formula>IF(RIGHT(TEXT(AI108,"0.#"),1)=".",TRUE,FALSE)</formula>
    </cfRule>
  </conditionalFormatting>
  <conditionalFormatting sqref="AM108">
    <cfRule type="expression" dxfId="1939" priority="13209">
      <formula>IF(RIGHT(TEXT(AM108,"0.#"),1)=".",FALSE,TRUE)</formula>
    </cfRule>
    <cfRule type="expression" dxfId="1938" priority="13210">
      <formula>IF(RIGHT(TEXT(AM108,"0.#"),1)=".",TRUE,FALSE)</formula>
    </cfRule>
  </conditionalFormatting>
  <conditionalFormatting sqref="AE110">
    <cfRule type="expression" dxfId="1937" priority="13205">
      <formula>IF(RIGHT(TEXT(AE110,"0.#"),1)=".",FALSE,TRUE)</formula>
    </cfRule>
    <cfRule type="expression" dxfId="1936" priority="13206">
      <formula>IF(RIGHT(TEXT(AE110,"0.#"),1)=".",TRUE,FALSE)</formula>
    </cfRule>
  </conditionalFormatting>
  <conditionalFormatting sqref="AI110">
    <cfRule type="expression" dxfId="1935" priority="13203">
      <formula>IF(RIGHT(TEXT(AI110,"0.#"),1)=".",FALSE,TRUE)</formula>
    </cfRule>
    <cfRule type="expression" dxfId="1934" priority="13204">
      <formula>IF(RIGHT(TEXT(AI110,"0.#"),1)=".",TRUE,FALSE)</formula>
    </cfRule>
  </conditionalFormatting>
  <conditionalFormatting sqref="AM110">
    <cfRule type="expression" dxfId="1933" priority="13201">
      <formula>IF(RIGHT(TEXT(AM110,"0.#"),1)=".",FALSE,TRUE)</formula>
    </cfRule>
    <cfRule type="expression" dxfId="1932" priority="13202">
      <formula>IF(RIGHT(TEXT(AM110,"0.#"),1)=".",TRUE,FALSE)</formula>
    </cfRule>
  </conditionalFormatting>
  <conditionalFormatting sqref="AE111">
    <cfRule type="expression" dxfId="1931" priority="13199">
      <formula>IF(RIGHT(TEXT(AE111,"0.#"),1)=".",FALSE,TRUE)</formula>
    </cfRule>
    <cfRule type="expression" dxfId="1930" priority="13200">
      <formula>IF(RIGHT(TEXT(AE111,"0.#"),1)=".",TRUE,FALSE)</formula>
    </cfRule>
  </conditionalFormatting>
  <conditionalFormatting sqref="AI111">
    <cfRule type="expression" dxfId="1929" priority="13197">
      <formula>IF(RIGHT(TEXT(AI111,"0.#"),1)=".",FALSE,TRUE)</formula>
    </cfRule>
    <cfRule type="expression" dxfId="1928" priority="13198">
      <formula>IF(RIGHT(TEXT(AI111,"0.#"),1)=".",TRUE,FALSE)</formula>
    </cfRule>
  </conditionalFormatting>
  <conditionalFormatting sqref="AM111">
    <cfRule type="expression" dxfId="1927" priority="13195">
      <formula>IF(RIGHT(TEXT(AM111,"0.#"),1)=".",FALSE,TRUE)</formula>
    </cfRule>
    <cfRule type="expression" dxfId="1926" priority="13196">
      <formula>IF(RIGHT(TEXT(AM111,"0.#"),1)=".",TRUE,FALSE)</formula>
    </cfRule>
  </conditionalFormatting>
  <conditionalFormatting sqref="AE113">
    <cfRule type="expression" dxfId="1925" priority="13191">
      <formula>IF(RIGHT(TEXT(AE113,"0.#"),1)=".",FALSE,TRUE)</formula>
    </cfRule>
    <cfRule type="expression" dxfId="1924" priority="13192">
      <formula>IF(RIGHT(TEXT(AE113,"0.#"),1)=".",TRUE,FALSE)</formula>
    </cfRule>
  </conditionalFormatting>
  <conditionalFormatting sqref="AI113">
    <cfRule type="expression" dxfId="1923" priority="13189">
      <formula>IF(RIGHT(TEXT(AI113,"0.#"),1)=".",FALSE,TRUE)</formula>
    </cfRule>
    <cfRule type="expression" dxfId="1922" priority="13190">
      <formula>IF(RIGHT(TEXT(AI113,"0.#"),1)=".",TRUE,FALSE)</formula>
    </cfRule>
  </conditionalFormatting>
  <conditionalFormatting sqref="AM113">
    <cfRule type="expression" dxfId="1921" priority="13187">
      <formula>IF(RIGHT(TEXT(AM113,"0.#"),1)=".",FALSE,TRUE)</formula>
    </cfRule>
    <cfRule type="expression" dxfId="1920" priority="13188">
      <formula>IF(RIGHT(TEXT(AM113,"0.#"),1)=".",TRUE,FALSE)</formula>
    </cfRule>
  </conditionalFormatting>
  <conditionalFormatting sqref="AE114">
    <cfRule type="expression" dxfId="1919" priority="13185">
      <formula>IF(RIGHT(TEXT(AE114,"0.#"),1)=".",FALSE,TRUE)</formula>
    </cfRule>
    <cfRule type="expression" dxfId="1918" priority="13186">
      <formula>IF(RIGHT(TEXT(AE114,"0.#"),1)=".",TRUE,FALSE)</formula>
    </cfRule>
  </conditionalFormatting>
  <conditionalFormatting sqref="AI114">
    <cfRule type="expression" dxfId="1917" priority="13183">
      <formula>IF(RIGHT(TEXT(AI114,"0.#"),1)=".",FALSE,TRUE)</formula>
    </cfRule>
    <cfRule type="expression" dxfId="1916" priority="13184">
      <formula>IF(RIGHT(TEXT(AI114,"0.#"),1)=".",TRUE,FALSE)</formula>
    </cfRule>
  </conditionalFormatting>
  <conditionalFormatting sqref="AM114">
    <cfRule type="expression" dxfId="1915" priority="13181">
      <formula>IF(RIGHT(TEXT(AM114,"0.#"),1)=".",FALSE,TRUE)</formula>
    </cfRule>
    <cfRule type="expression" dxfId="1914" priority="13182">
      <formula>IF(RIGHT(TEXT(AM114,"0.#"),1)=".",TRUE,FALSE)</formula>
    </cfRule>
  </conditionalFormatting>
  <conditionalFormatting sqref="AE116 AQ116">
    <cfRule type="expression" dxfId="1913" priority="13177">
      <formula>IF(RIGHT(TEXT(AE116,"0.#"),1)=".",FALSE,TRUE)</formula>
    </cfRule>
    <cfRule type="expression" dxfId="1912" priority="13178">
      <formula>IF(RIGHT(TEXT(AE116,"0.#"),1)=".",TRUE,FALSE)</formula>
    </cfRule>
  </conditionalFormatting>
  <conditionalFormatting sqref="AI116">
    <cfRule type="expression" dxfId="1911" priority="13175">
      <formula>IF(RIGHT(TEXT(AI116,"0.#"),1)=".",FALSE,TRUE)</formula>
    </cfRule>
    <cfRule type="expression" dxfId="1910" priority="13176">
      <formula>IF(RIGHT(TEXT(AI116,"0.#"),1)=".",TRUE,FALSE)</formula>
    </cfRule>
  </conditionalFormatting>
  <conditionalFormatting sqref="AM116">
    <cfRule type="expression" dxfId="1909" priority="13173">
      <formula>IF(RIGHT(TEXT(AM116,"0.#"),1)=".",FALSE,TRUE)</formula>
    </cfRule>
    <cfRule type="expression" dxfId="1908" priority="13174">
      <formula>IF(RIGHT(TEXT(AM116,"0.#"),1)=".",TRUE,FALSE)</formula>
    </cfRule>
  </conditionalFormatting>
  <conditionalFormatting sqref="AE117 AM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E134:AE135 AI134:AI135 AM134:AM135 AQ134:AQ135 AU134:AU135">
    <cfRule type="expression" dxfId="1851" priority="13077">
      <formula>IF(RIGHT(TEXT(AE134,"0.#"),1)=".",FALSE,TRUE)</formula>
    </cfRule>
    <cfRule type="expression" dxfId="1850" priority="13078">
      <formula>IF(RIGHT(TEXT(AE134,"0.#"),1)=".",TRUE,FALSE)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7:AO874">
    <cfRule type="expression" dxfId="1819" priority="6647">
      <formula>IF(AND(AL847&gt;=0, RIGHT(TEXT(AL847,"0.#"),1)&lt;&gt;"."),TRUE,FALSE)</formula>
    </cfRule>
    <cfRule type="expression" dxfId="1818" priority="6648">
      <formula>IF(AND(AL847&gt;=0, RIGHT(TEXT(AL847,"0.#"),1)="."),TRUE,FALSE)</formula>
    </cfRule>
    <cfRule type="expression" dxfId="1817" priority="6649">
      <formula>IF(AND(AL847&lt;0, RIGHT(TEXT(AL847,"0.#"),1)&lt;&gt;"."),TRUE,FALSE)</formula>
    </cfRule>
    <cfRule type="expression" dxfId="1816" priority="6650">
      <formula>IF(AND(AL847&lt;0, RIGHT(TEXT(AL847,"0.#"),1)="."),TRUE,FALSE)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7:Y874">
    <cfRule type="expression" dxfId="1745" priority="2975">
      <formula>IF(RIGHT(TEXT(Y847,"0.#"),1)=".",FALSE,TRUE)</formula>
    </cfRule>
    <cfRule type="expression" dxfId="1744" priority="2976">
      <formula>IF(RIGHT(TEXT(Y847,"0.#"),1)=".",TRUE,FALSE)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10:AO1139">
    <cfRule type="expression" dxfId="1715" priority="2881">
      <formula>IF(AND(AL1110&gt;=0, RIGHT(TEXT(AL1110,"0.#"),1)&lt;&gt;"."),TRUE,FALSE)</formula>
    </cfRule>
    <cfRule type="expression" dxfId="1714" priority="2882">
      <formula>IF(AND(AL1110&gt;=0, RIGHT(TEXT(AL1110,"0.#"),1)="."),TRUE,FALSE)</formula>
    </cfRule>
    <cfRule type="expression" dxfId="1713" priority="2883">
      <formula>IF(AND(AL1110&lt;0, RIGHT(TEXT(AL1110,"0.#"),1)&lt;&gt;"."),TRUE,FALSE)</formula>
    </cfRule>
    <cfRule type="expression" dxfId="1712" priority="2884">
      <formula>IF(AND(AL1110&lt;0, RIGHT(TEXT(AL1110,"0.#"),1)="."),TRUE,FALSE)</formula>
    </cfRule>
  </conditionalFormatting>
  <conditionalFormatting sqref="Y1110:Y1139">
    <cfRule type="expression" dxfId="1711" priority="2879">
      <formula>IF(RIGHT(TEXT(Y1110,"0.#"),1)=".",FALSE,TRUE)</formula>
    </cfRule>
    <cfRule type="expression" dxfId="1710" priority="2880">
      <formula>IF(RIGHT(TEXT(Y1110,"0.#"),1)=".",TRUE,FALSE)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46:AO846">
    <cfRule type="expression" dxfId="1701" priority="2833">
      <formula>IF(AND(AL846&gt;=0, RIGHT(TEXT(AL846,"0.#"),1)&lt;&gt;"."),TRUE,FALSE)</formula>
    </cfRule>
    <cfRule type="expression" dxfId="1700" priority="2834">
      <formula>IF(AND(AL846&gt;=0, RIGHT(TEXT(AL846,"0.#"),1)="."),TRUE,FALSE)</formula>
    </cfRule>
    <cfRule type="expression" dxfId="1699" priority="2835">
      <formula>IF(AND(AL846&lt;0, RIGHT(TEXT(AL846,"0.#"),1)&lt;&gt;"."),TRUE,FALSE)</formula>
    </cfRule>
    <cfRule type="expression" dxfId="1698" priority="2836">
      <formula>IF(AND(AL846&lt;0, RIGHT(TEXT(AL846,"0.#"),1)="."),TRUE,FALSE)</formula>
    </cfRule>
  </conditionalFormatting>
  <conditionalFormatting sqref="Y846">
    <cfRule type="expression" dxfId="1697" priority="2831">
      <formula>IF(RIGHT(TEXT(Y846,"0.#"),1)=".",FALSE,TRUE)</formula>
    </cfRule>
    <cfRule type="expression" dxfId="1696" priority="2832">
      <formula>IF(RIGHT(TEXT(Y846,"0.#"),1)=".",TRUE,FALSE)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80:Y907">
    <cfRule type="expression" dxfId="1379" priority="2091">
      <formula>IF(RIGHT(TEXT(Y880,"0.#"),1)=".",FALSE,TRUE)</formula>
    </cfRule>
    <cfRule type="expression" dxfId="1378" priority="2092">
      <formula>IF(RIGHT(TEXT(Y880,"0.#"),1)=".",TRUE,FALSE)</formula>
    </cfRule>
  </conditionalFormatting>
  <conditionalFormatting sqref="Y879">
    <cfRule type="expression" dxfId="1377" priority="2085">
      <formula>IF(RIGHT(TEXT(Y879,"0.#"),1)=".",FALSE,TRUE)</formula>
    </cfRule>
    <cfRule type="expression" dxfId="1376" priority="2086">
      <formula>IF(RIGHT(TEXT(Y879,"0.#"),1)=".",TRUE,FALSE)</formula>
    </cfRule>
  </conditionalFormatting>
  <conditionalFormatting sqref="Y913:Y940">
    <cfRule type="expression" dxfId="1375" priority="2079">
      <formula>IF(RIGHT(TEXT(Y913,"0.#"),1)=".",FALSE,TRUE)</formula>
    </cfRule>
    <cfRule type="expression" dxfId="1374" priority="2080">
      <formula>IF(RIGHT(TEXT(Y913,"0.#"),1)=".",TRUE,FALSE)</formula>
    </cfRule>
  </conditionalFormatting>
  <conditionalFormatting sqref="Y912">
    <cfRule type="expression" dxfId="1373" priority="2073">
      <formula>IF(RIGHT(TEXT(Y912,"0.#"),1)=".",FALSE,TRUE)</formula>
    </cfRule>
    <cfRule type="expression" dxfId="1372" priority="2074">
      <formula>IF(RIGHT(TEXT(Y912,"0.#"),1)=".",TRUE,FALSE)</formula>
    </cfRule>
  </conditionalFormatting>
  <conditionalFormatting sqref="Y946:Y973">
    <cfRule type="expression" dxfId="1371" priority="2067">
      <formula>IF(RIGHT(TEXT(Y946,"0.#"),1)=".",FALSE,TRUE)</formula>
    </cfRule>
    <cfRule type="expression" dxfId="1370" priority="2068">
      <formula>IF(RIGHT(TEXT(Y946,"0.#"),1)=".",TRUE,FALSE)</formula>
    </cfRule>
  </conditionalFormatting>
  <conditionalFormatting sqref="Y944:Y945">
    <cfRule type="expression" dxfId="1369" priority="2061">
      <formula>IF(RIGHT(TEXT(Y944,"0.#"),1)=".",FALSE,TRUE)</formula>
    </cfRule>
    <cfRule type="expression" dxfId="1368" priority="2062">
      <formula>IF(RIGHT(TEXT(Y944,"0.#"),1)=".",TRUE,FALSE)</formula>
    </cfRule>
  </conditionalFormatting>
  <conditionalFormatting sqref="Y979:Y1006">
    <cfRule type="expression" dxfId="1367" priority="2055">
      <formula>IF(RIGHT(TEXT(Y979,"0.#"),1)=".",FALSE,TRUE)</formula>
    </cfRule>
    <cfRule type="expression" dxfId="1366" priority="2056">
      <formula>IF(RIGHT(TEXT(Y979,"0.#"),1)=".",TRUE,FALSE)</formula>
    </cfRule>
  </conditionalFormatting>
  <conditionalFormatting sqref="Y977:Y978">
    <cfRule type="expression" dxfId="1365" priority="2049">
      <formula>IF(RIGHT(TEXT(Y977,"0.#"),1)=".",FALSE,TRUE)</formula>
    </cfRule>
    <cfRule type="expression" dxfId="1364" priority="2050">
      <formula>IF(RIGHT(TEXT(Y977,"0.#"),1)=".",TRUE,FALSE)</formula>
    </cfRule>
  </conditionalFormatting>
  <conditionalFormatting sqref="Y1012:Y1039">
    <cfRule type="expression" dxfId="1363" priority="2043">
      <formula>IF(RIGHT(TEXT(Y1012,"0.#"),1)=".",FALSE,TRUE)</formula>
    </cfRule>
    <cfRule type="expression" dxfId="1362" priority="2044">
      <formula>IF(RIGHT(TEXT(Y1012,"0.#"),1)=".",TRUE,FALSE)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 RIGHT(TEXT(AL880,"0.#"),1)&lt;&gt;"."),TRUE,FALSE)</formula>
    </cfRule>
    <cfRule type="expression" dxfId="1280" priority="2094">
      <formula>IF(AND(AL880&gt;=0, RIGHT(TEXT(AL880,"0.#"),1)="."),TRUE,FALSE)</formula>
    </cfRule>
    <cfRule type="expression" dxfId="1279" priority="2095">
      <formula>IF(AND(AL880&lt;0, RIGHT(TEXT(AL880,"0.#"),1)&lt;&gt;"."),TRUE,FALSE)</formula>
    </cfRule>
    <cfRule type="expression" dxfId="1278" priority="2096">
      <formula>IF(AND(AL880&lt;0, RIGHT(TEXT(AL880,"0.#"),1)="."),TRUE,FALSE)</formula>
    </cfRule>
  </conditionalFormatting>
  <conditionalFormatting sqref="AL879:AO879">
    <cfRule type="expression" dxfId="1277" priority="2087">
      <formula>IF(AND(AL879&gt;=0, RIGHT(TEXT(AL879,"0.#"),1)&lt;&gt;"."),TRUE,FALSE)</formula>
    </cfRule>
    <cfRule type="expression" dxfId="1276" priority="2088">
      <formula>IF(AND(AL879&gt;=0, RIGHT(TEXT(AL879,"0.#"),1)="."),TRUE,FALSE)</formula>
    </cfRule>
    <cfRule type="expression" dxfId="1275" priority="2089">
      <formula>IF(AND(AL879&lt;0, RIGHT(TEXT(AL879,"0.#"),1)&lt;&gt;"."),TRUE,FALSE)</formula>
    </cfRule>
    <cfRule type="expression" dxfId="1274" priority="2090">
      <formula>IF(AND(AL879&lt;0, RIGHT(TEXT(AL879,"0.#"),1)="."),TRUE,FALSE)</formula>
    </cfRule>
  </conditionalFormatting>
  <conditionalFormatting sqref="AL913:AO940">
    <cfRule type="expression" dxfId="1273" priority="2081">
      <formula>IF(AND(AL913&gt;=0, RIGHT(TEXT(AL913,"0.#"),1)&lt;&gt;"."),TRUE,FALSE)</formula>
    </cfRule>
    <cfRule type="expression" dxfId="1272" priority="2082">
      <formula>IF(AND(AL913&gt;=0, RIGHT(TEXT(AL913,"0.#"),1)="."),TRUE,FALSE)</formula>
    </cfRule>
    <cfRule type="expression" dxfId="1271" priority="2083">
      <formula>IF(AND(AL913&lt;0, RIGHT(TEXT(AL913,"0.#"),1)&lt;&gt;"."),TRUE,FALSE)</formula>
    </cfRule>
    <cfRule type="expression" dxfId="1270" priority="2084">
      <formula>IF(AND(AL913&lt;0, RIGHT(TEXT(AL913,"0.#"),1)="."),TRUE,FALSE)</formula>
    </cfRule>
  </conditionalFormatting>
  <conditionalFormatting sqref="AL912:AO912">
    <cfRule type="expression" dxfId="1269" priority="2075">
      <formula>IF(AND(AL912&gt;=0, RIGHT(TEXT(AL912,"0.#"),1)&lt;&gt;"."),TRUE,FALSE)</formula>
    </cfRule>
    <cfRule type="expression" dxfId="1268" priority="2076">
      <formula>IF(AND(AL912&gt;=0, RIGHT(TEXT(AL912,"0.#"),1)="."),TRUE,FALSE)</formula>
    </cfRule>
    <cfRule type="expression" dxfId="1267" priority="2077">
      <formula>IF(AND(AL912&lt;0, RIGHT(TEXT(AL912,"0.#"),1)&lt;&gt;"."),TRUE,FALSE)</formula>
    </cfRule>
    <cfRule type="expression" dxfId="1266" priority="2078">
      <formula>IF(AND(AL912&lt;0, RIGHT(TEXT(AL912,"0.#"),1)="."),TRUE,FALSE)</formula>
    </cfRule>
  </conditionalFormatting>
  <conditionalFormatting sqref="AL946:AO973">
    <cfRule type="expression" dxfId="1265" priority="2069">
      <formula>IF(AND(AL946&gt;=0, RIGHT(TEXT(AL946,"0.#"),1)&lt;&gt;"."),TRUE,FALSE)</formula>
    </cfRule>
    <cfRule type="expression" dxfId="1264" priority="2070">
      <formula>IF(AND(AL946&gt;=0, RIGHT(TEXT(AL946,"0.#"),1)="."),TRUE,FALSE)</formula>
    </cfRule>
    <cfRule type="expression" dxfId="1263" priority="2071">
      <formula>IF(AND(AL946&lt;0, RIGHT(TEXT(AL946,"0.#"),1)&lt;&gt;"."),TRUE,FALSE)</formula>
    </cfRule>
    <cfRule type="expression" dxfId="1262" priority="2072">
      <formula>IF(AND(AL946&lt;0, RIGHT(TEXT(AL946,"0.#"),1)="."),TRUE,FALSE)</formula>
    </cfRule>
  </conditionalFormatting>
  <conditionalFormatting sqref="AL944:AO945">
    <cfRule type="expression" dxfId="1261" priority="2063">
      <formula>IF(AND(AL944&gt;=0, RIGHT(TEXT(AL944,"0.#"),1)&lt;&gt;"."),TRUE,FALSE)</formula>
    </cfRule>
    <cfRule type="expression" dxfId="1260" priority="2064">
      <formula>IF(AND(AL944&gt;=0, RIGHT(TEXT(AL944,"0.#"),1)="."),TRUE,FALSE)</formula>
    </cfRule>
    <cfRule type="expression" dxfId="1259" priority="2065">
      <formula>IF(AND(AL944&lt;0, RIGHT(TEXT(AL944,"0.#"),1)&lt;&gt;"."),TRUE,FALSE)</formula>
    </cfRule>
    <cfRule type="expression" dxfId="1258" priority="2066">
      <formula>IF(AND(AL944&lt;0, RIGHT(TEXT(AL944,"0.#"),1)="."),TRUE,FALSE)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Q101">
    <cfRule type="expression" dxfId="21" priority="21">
      <formula>IF(RIGHT(TEXT(AQ101,"0.#"),1)=".",FALSE,TRUE)</formula>
    </cfRule>
    <cfRule type="expression" dxfId="20" priority="22">
      <formula>IF(RIGHT(TEXT(AQ101,"0.#"),1)=".",TRUE,FALSE)</formula>
    </cfRule>
  </conditionalFormatting>
  <conditionalFormatting sqref="Y845">
    <cfRule type="expression" dxfId="19" priority="15">
      <formula>IF(RIGHT(TEXT(Y845,"0.#"),1)=".",FALSE,TRUE)</formula>
    </cfRule>
    <cfRule type="expression" dxfId="18" priority="16">
      <formula>IF(RIGHT(TEXT(Y845,"0.#"),1)=".",TRUE,FALSE)</formula>
    </cfRule>
  </conditionalFormatting>
  <conditionalFormatting sqref="AL845:AO845">
    <cfRule type="expression" dxfId="17" priority="17">
      <formula>IF(AND(AL845&gt;=0,RIGHT(TEXT(AL845,"0.#"),1)&lt;&gt;"."),TRUE,FALSE)</formula>
    </cfRule>
    <cfRule type="expression" dxfId="16" priority="18">
      <formula>IF(AND(AL845&gt;=0,RIGHT(TEXT(AL845,"0.#"),1)="."),TRUE,FALSE)</formula>
    </cfRule>
    <cfRule type="expression" dxfId="15" priority="19">
      <formula>IF(AND(AL845&lt;0,RIGHT(TEXT(AL845,"0.#"),1)&lt;&gt;"."),TRUE,FALSE)</formula>
    </cfRule>
    <cfRule type="expression" dxfId="14" priority="20">
      <formula>IF(AND(AL845&lt;0,RIGHT(TEXT(AL845,"0.#"),1)="."),TRUE,FALSE)</formula>
    </cfRule>
  </conditionalFormatting>
  <conditionalFormatting sqref="Y911">
    <cfRule type="expression" dxfId="13" priority="9">
      <formula>IF(RIGHT(TEXT(Y911,"0.#"),1)=".",FALSE,TRUE)</formula>
    </cfRule>
    <cfRule type="expression" dxfId="12" priority="10">
      <formula>IF(RIGHT(TEXT(Y911,"0.#"),1)=".",TRUE,FALSE)</formula>
    </cfRule>
  </conditionalFormatting>
  <conditionalFormatting sqref="AL911:AO911">
    <cfRule type="expression" dxfId="11" priority="11">
      <formula>IF(AND(AL911&gt;=0,RIGHT(TEXT(AL911,"0.#"),1)&lt;&gt;"."),TRUE,FALSE)</formula>
    </cfRule>
    <cfRule type="expression" dxfId="10" priority="12">
      <formula>IF(AND(AL911&gt;=0,RIGHT(TEXT(AL911,"0.#"),1)="."),TRUE,FALSE)</formula>
    </cfRule>
    <cfRule type="expression" dxfId="9" priority="13">
      <formula>IF(AND(AL911&lt;0,RIGHT(TEXT(AL911,"0.#"),1)&lt;&gt;"."),TRUE,FALSE)</formula>
    </cfRule>
    <cfRule type="expression" dxfId="8" priority="14">
      <formula>IF(AND(AL911&lt;0,RIGHT(TEXT(AL911,"0.#"),1)="."),TRUE,FALSE)</formula>
    </cfRule>
  </conditionalFormatting>
  <conditionalFormatting sqref="AU789">
    <cfRule type="expression" dxfId="7" priority="7">
      <formula>IF(RIGHT(TEXT(AU789,"0.#"),1)=".",FALSE,TRUE)</formula>
    </cfRule>
    <cfRule type="expression" dxfId="6" priority="8">
      <formula>IF(RIGHT(TEXT(AU789,"0.#"),1)=".",TRUE,FALSE)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IF(AND(AL878&gt;=0,RIGHT(TEXT(AL878,"0.#"),1)&lt;&gt;"."),TRUE,FALSE)</formula>
    </cfRule>
    <cfRule type="expression" dxfId="2" priority="4">
      <formula>IF(AND(AL878&gt;=0,RIGHT(TEXT(AL878,"0.#"),1)="."),TRUE,FALSE)</formula>
    </cfRule>
    <cfRule type="expression" dxfId="1" priority="5">
      <formula>IF(AND(AL878&lt;0,RIGHT(TEXT(AL878,"0.#"),1)&lt;&gt;"."),TRUE,FALSE)</formula>
    </cfRule>
    <cfRule type="expression" dxfId="0" priority="6">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196</v>
      </c>
      <c r="AI1" s="42" t="s">
        <v>205</v>
      </c>
      <c r="AK1" s="42" t="s">
        <v>210</v>
      </c>
      <c r="AM1" s="68"/>
      <c r="AN1" s="68"/>
      <c r="AP1" s="28" t="s">
        <v>273</v>
      </c>
    </row>
    <row r="2" spans="1:42" ht="13.5" customHeight="1" x14ac:dyDescent="0.15">
      <c r="A2" s="14" t="s">
        <v>84</v>
      </c>
      <c r="B2" s="15"/>
      <c r="C2" s="13" t="str">
        <f>IF(B2="","",A2)</f>
        <v/>
      </c>
      <c r="D2" s="13" t="str">
        <f>IF(C2="","",IF(D1&lt;&gt;"",CONCATENATE(D1,"、",C2),C2))</f>
        <v/>
      </c>
      <c r="F2" s="12" t="s">
        <v>71</v>
      </c>
      <c r="G2" s="17" t="s">
        <v>630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558</v>
      </c>
      <c r="AC2" s="80" t="s">
        <v>134</v>
      </c>
      <c r="AD2" s="28"/>
      <c r="AE2" s="34" t="s">
        <v>170</v>
      </c>
      <c r="AF2" s="30"/>
      <c r="AG2" s="44" t="s">
        <v>287</v>
      </c>
      <c r="AI2" s="42" t="s">
        <v>321</v>
      </c>
      <c r="AK2" s="42" t="s">
        <v>211</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630</v>
      </c>
      <c r="R3" s="13" t="str">
        <f t="shared" ref="R3:R8" si="3">IF(Q3="","",P3)</f>
        <v>委託・請負</v>
      </c>
      <c r="S3" s="13" t="str">
        <f t="shared" ref="S3:S8" si="4">IF(R3="",S2,IF(S2&lt;&gt;"",CONCATENATE(S2,"、",R3),R3))</f>
        <v>委託・請負</v>
      </c>
      <c r="T3" s="13"/>
      <c r="U3" s="32" t="s">
        <v>590</v>
      </c>
      <c r="W3" s="32" t="s">
        <v>149</v>
      </c>
      <c r="Y3" s="32" t="s">
        <v>68</v>
      </c>
      <c r="Z3" s="32" t="s">
        <v>465</v>
      </c>
      <c r="AA3" s="79" t="s">
        <v>426</v>
      </c>
      <c r="AB3" s="79" t="s">
        <v>559</v>
      </c>
      <c r="AC3" s="80" t="s">
        <v>135</v>
      </c>
      <c r="AD3" s="28"/>
      <c r="AE3" s="34" t="s">
        <v>171</v>
      </c>
      <c r="AF3" s="30"/>
      <c r="AG3" s="44" t="s">
        <v>288</v>
      </c>
      <c r="AI3" s="42" t="s">
        <v>204</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333</v>
      </c>
      <c r="Z4" s="32" t="s">
        <v>466</v>
      </c>
      <c r="AA4" s="79" t="s">
        <v>427</v>
      </c>
      <c r="AB4" s="79" t="s">
        <v>560</v>
      </c>
      <c r="AC4" s="79" t="s">
        <v>136</v>
      </c>
      <c r="AD4" s="28"/>
      <c r="AE4" s="34" t="s">
        <v>172</v>
      </c>
      <c r="AF4" s="30"/>
      <c r="AG4" s="44" t="s">
        <v>289</v>
      </c>
      <c r="AI4" s="42" t="s">
        <v>206</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615</v>
      </c>
      <c r="Y5" s="32" t="s">
        <v>334</v>
      </c>
      <c r="Z5" s="32" t="s">
        <v>467</v>
      </c>
      <c r="AA5" s="79" t="s">
        <v>428</v>
      </c>
      <c r="AB5" s="79" t="s">
        <v>561</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468</v>
      </c>
      <c r="AA6" s="79" t="s">
        <v>429</v>
      </c>
      <c r="AB6" s="79" t="s">
        <v>562</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469</v>
      </c>
      <c r="AA7" s="79" t="s">
        <v>430</v>
      </c>
      <c r="AB7" s="79" t="s">
        <v>563</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470</v>
      </c>
      <c r="AA8" s="79" t="s">
        <v>431</v>
      </c>
      <c r="AB8" s="79" t="s">
        <v>564</v>
      </c>
      <c r="AC8" s="31"/>
      <c r="AD8" s="31"/>
      <c r="AE8" s="31"/>
      <c r="AF8" s="30"/>
      <c r="AG8" s="44" t="s">
        <v>293</v>
      </c>
      <c r="AI8" s="42" t="s">
        <v>316</v>
      </c>
      <c r="AK8" s="42" t="str">
        <f t="shared" si="7"/>
        <v>G</v>
      </c>
      <c r="AP8" s="44" t="s">
        <v>293</v>
      </c>
    </row>
    <row r="9" spans="1:42" ht="13.5" customHeight="1" x14ac:dyDescent="0.15">
      <c r="A9" s="14" t="s">
        <v>91</v>
      </c>
      <c r="B9" s="15" t="s">
        <v>630</v>
      </c>
      <c r="C9" s="13" t="str">
        <f t="shared" si="0"/>
        <v>高齢社会対策</v>
      </c>
      <c r="D9" s="13" t="str">
        <f t="shared" si="8"/>
        <v>高齢社会対策</v>
      </c>
      <c r="F9" s="18" t="s">
        <v>224</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471</v>
      </c>
      <c r="AA9" s="79" t="s">
        <v>432</v>
      </c>
      <c r="AB9" s="79" t="s">
        <v>565</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高齢社会対策</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339</v>
      </c>
      <c r="Z10" s="32" t="s">
        <v>472</v>
      </c>
      <c r="AA10" s="79" t="s">
        <v>433</v>
      </c>
      <c r="AB10" s="79" t="s">
        <v>566</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t="s">
        <v>630</v>
      </c>
      <c r="M11" s="13" t="str">
        <f t="shared" si="2"/>
        <v>その他の事項経費</v>
      </c>
      <c r="N11" s="13" t="str">
        <f t="shared" si="6"/>
        <v>その他の事項経費</v>
      </c>
      <c r="O11" s="13"/>
      <c r="P11" s="13"/>
      <c r="Q11" s="19"/>
      <c r="T11" s="13"/>
      <c r="W11" s="32" t="s">
        <v>156</v>
      </c>
      <c r="Y11" s="32" t="s">
        <v>340</v>
      </c>
      <c r="Z11" s="32" t="s">
        <v>473</v>
      </c>
      <c r="AA11" s="79" t="s">
        <v>434</v>
      </c>
      <c r="AB11" s="79" t="s">
        <v>567</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592</v>
      </c>
      <c r="W12" s="32" t="s">
        <v>157</v>
      </c>
      <c r="Y12" s="32" t="s">
        <v>341</v>
      </c>
      <c r="Z12" s="32" t="s">
        <v>474</v>
      </c>
      <c r="AA12" s="79" t="s">
        <v>435</v>
      </c>
      <c r="AB12" s="79" t="s">
        <v>568</v>
      </c>
      <c r="AC12" s="31"/>
      <c r="AD12" s="31"/>
      <c r="AE12" s="31"/>
      <c r="AF12" s="30"/>
      <c r="AG12" s="42" t="s">
        <v>280</v>
      </c>
      <c r="AK12" s="42" t="str">
        <f t="shared" si="7"/>
        <v>K</v>
      </c>
    </row>
    <row r="13" spans="1:42" ht="13.5" customHeight="1" x14ac:dyDescent="0.15">
      <c r="A13" s="14" t="s">
        <v>94</v>
      </c>
      <c r="B13" s="15" t="s">
        <v>630</v>
      </c>
      <c r="C13" s="13" t="str">
        <f t="shared" si="9"/>
        <v>少子化社会対策</v>
      </c>
      <c r="D13" s="13" t="str">
        <f t="shared" si="8"/>
        <v>高齢社会対策、少子化社会対策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475</v>
      </c>
      <c r="AA13" s="79" t="s">
        <v>436</v>
      </c>
      <c r="AB13" s="79" t="s">
        <v>569</v>
      </c>
      <c r="AC13" s="31"/>
      <c r="AD13" s="31"/>
      <c r="AE13" s="31"/>
      <c r="AF13" s="30"/>
      <c r="AG13" s="42" t="s">
        <v>281</v>
      </c>
      <c r="AK13" s="42" t="str">
        <f t="shared" si="7"/>
        <v>L</v>
      </c>
    </row>
    <row r="14" spans="1:42" ht="13.5" customHeight="1" x14ac:dyDescent="0.15">
      <c r="A14" s="14" t="s">
        <v>95</v>
      </c>
      <c r="B14" s="15"/>
      <c r="C14" s="13" t="str">
        <f t="shared" si="9"/>
        <v/>
      </c>
      <c r="D14" s="13" t="str">
        <f t="shared" si="8"/>
        <v>高齢社会対策、少子化社会対策</v>
      </c>
      <c r="F14" s="18" t="s">
        <v>120</v>
      </c>
      <c r="G14" s="17"/>
      <c r="H14" s="13" t="str">
        <f t="shared" si="1"/>
        <v/>
      </c>
      <c r="I14" s="13" t="str">
        <f t="shared" si="5"/>
        <v>一般会計</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t="s">
        <v>630</v>
      </c>
      <c r="C15" s="13" t="str">
        <f t="shared" si="9"/>
        <v>男女共同参画</v>
      </c>
      <c r="D15" s="13" t="str">
        <f t="shared" si="8"/>
        <v>高齢社会対策、少子化社会対策、男女共同参画</v>
      </c>
      <c r="F15" s="18" t="s">
        <v>121</v>
      </c>
      <c r="G15" s="17"/>
      <c r="H15" s="13" t="str">
        <f t="shared" si="1"/>
        <v/>
      </c>
      <c r="I15" s="13" t="str">
        <f t="shared" si="5"/>
        <v>一般会計</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t="s">
        <v>630</v>
      </c>
      <c r="C16" s="13" t="str">
        <f t="shared" si="9"/>
        <v>地球温暖化対策</v>
      </c>
      <c r="D16" s="13" t="str">
        <f t="shared" si="8"/>
        <v>高齢社会対策、少子化社会対策、男女共同参画、地球温暖化対策</v>
      </c>
      <c r="F16" s="18" t="s">
        <v>122</v>
      </c>
      <c r="G16" s="17"/>
      <c r="H16" s="13" t="str">
        <f t="shared" si="1"/>
        <v/>
      </c>
      <c r="I16" s="13" t="str">
        <f t="shared" si="5"/>
        <v>一般会計</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高齢社会対策、少子化社会対策、男女共同参画、地球温暖化対策</v>
      </c>
      <c r="F17" s="18" t="s">
        <v>123</v>
      </c>
      <c r="G17" s="17"/>
      <c r="H17" s="13" t="str">
        <f t="shared" si="1"/>
        <v/>
      </c>
      <c r="I17" s="13" t="str">
        <f t="shared" si="5"/>
        <v>一般会計</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t="s">
        <v>630</v>
      </c>
      <c r="C18" s="13" t="str">
        <f t="shared" si="9"/>
        <v>ＩＴ戦略</v>
      </c>
      <c r="D18" s="13" t="str">
        <f t="shared" si="8"/>
        <v>高齢社会対策、少子化社会対策、男女共同参画、地球温暖化対策、ＩＴ戦略</v>
      </c>
      <c r="F18" s="18" t="s">
        <v>124</v>
      </c>
      <c r="G18" s="17"/>
      <c r="H18" s="13" t="str">
        <f t="shared" si="1"/>
        <v/>
      </c>
      <c r="I18" s="13" t="str">
        <f t="shared" si="5"/>
        <v>一般会計</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高齢社会対策、少子化社会対策、男女共同参画、地球温暖化対策、ＩＴ戦略</v>
      </c>
      <c r="F19" s="18" t="s">
        <v>125</v>
      </c>
      <c r="G19" s="17"/>
      <c r="H19" s="13" t="str">
        <f t="shared" si="1"/>
        <v/>
      </c>
      <c r="I19" s="13" t="str">
        <f t="shared" si="5"/>
        <v>一般会計</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234</v>
      </c>
      <c r="B20" s="15"/>
      <c r="C20" s="13" t="str">
        <f t="shared" si="9"/>
        <v/>
      </c>
      <c r="D20" s="13" t="str">
        <f t="shared" si="8"/>
        <v>高齢社会対策、少子化社会対策、男女共同参画、地球温暖化対策、ＩＴ戦略</v>
      </c>
      <c r="F20" s="18" t="s">
        <v>233</v>
      </c>
      <c r="G20" s="17"/>
      <c r="H20" s="13" t="str">
        <f t="shared" si="1"/>
        <v/>
      </c>
      <c r="I20" s="13" t="str">
        <f t="shared" si="5"/>
        <v>一般会計</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235</v>
      </c>
      <c r="B21" s="15" t="s">
        <v>630</v>
      </c>
      <c r="C21" s="13" t="str">
        <f t="shared" si="9"/>
        <v>地方創生</v>
      </c>
      <c r="D21" s="13" t="str">
        <f t="shared" si="8"/>
        <v>高齢社会対策、少子化社会対策、男女共同参画、地球温暖化対策、ＩＴ戦略、地方創生</v>
      </c>
      <c r="F21" s="18" t="s">
        <v>126</v>
      </c>
      <c r="G21" s="17"/>
      <c r="H21" s="13" t="str">
        <f t="shared" si="1"/>
        <v/>
      </c>
      <c r="I21" s="13" t="str">
        <f t="shared" si="5"/>
        <v>一般会計</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236</v>
      </c>
      <c r="B22" s="15"/>
      <c r="C22" s="13" t="str">
        <f t="shared" si="9"/>
        <v/>
      </c>
      <c r="D22" s="13" t="str">
        <f>IF(C22="",D21,IF(D21&lt;&gt;"",CONCATENATE(D21,"、",C22),C22))</f>
        <v>高齢社会対策、少子化社会対策、男女共同参画、地球温暖化対策、ＩＴ戦略、地方創生</v>
      </c>
      <c r="F22" s="18" t="s">
        <v>127</v>
      </c>
      <c r="G22" s="17"/>
      <c r="H22" s="13" t="str">
        <f t="shared" si="1"/>
        <v/>
      </c>
      <c r="I22" s="13" t="str">
        <f t="shared" si="5"/>
        <v>一般会計</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237</v>
      </c>
      <c r="B23" s="15" t="s">
        <v>630</v>
      </c>
      <c r="C23" s="13" t="str">
        <f t="shared" si="9"/>
        <v>2020年東京オリパラ</v>
      </c>
      <c r="D23" s="13" t="str">
        <f>IF(C23="",D22,IF(D22&lt;&gt;"",CONCATENATE(D22,"、",C23),C23))</f>
        <v>高齢社会対策、少子化社会対策、男女共同参画、地球温暖化対策、ＩＴ戦略、地方創生、2020年東京オリパラ</v>
      </c>
      <c r="F23" s="18" t="s">
        <v>128</v>
      </c>
      <c r="G23" s="17"/>
      <c r="H23" s="13" t="str">
        <f t="shared" si="1"/>
        <v/>
      </c>
      <c r="I23" s="13" t="str">
        <f t="shared" si="5"/>
        <v>一般会計</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高齢社会対策、少子化社会対策、男女共同参画、地球温暖化対策、ＩＴ戦略、地方創生、2020年東京オリパラ</v>
      </c>
      <c r="F24" s="18" t="s">
        <v>324</v>
      </c>
      <c r="G24" s="17"/>
      <c r="H24" s="13" t="str">
        <f t="shared" si="1"/>
        <v/>
      </c>
      <c r="I24" s="13" t="str">
        <f t="shared" si="5"/>
        <v>一般会計</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高齢社会対策、少子化社会対策、男女共同参画、地球温暖化対策、ＩＴ戦略、地方創生、2020年東京オリパラ</v>
      </c>
      <c r="B27" s="13"/>
      <c r="F27" s="18" t="s">
        <v>131</v>
      </c>
      <c r="G27" s="17"/>
      <c r="H27" s="13" t="str">
        <f t="shared" si="1"/>
        <v/>
      </c>
      <c r="I27" s="13" t="str">
        <f t="shared" si="5"/>
        <v>一般会計</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357</v>
      </c>
      <c r="Z28" s="32" t="s">
        <v>490</v>
      </c>
      <c r="AA28" s="79" t="s">
        <v>451</v>
      </c>
      <c r="AB28" s="79" t="s">
        <v>584</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364</v>
      </c>
      <c r="Z35" s="32" t="s">
        <v>497</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潤</dc:creator>
  <cp:lastModifiedBy>ㅤ</cp:lastModifiedBy>
  <cp:lastPrinted>2021-09-02T10:29:05Z</cp:lastPrinted>
  <dcterms:created xsi:type="dcterms:W3CDTF">2012-03-13T00:50:25Z</dcterms:created>
  <dcterms:modified xsi:type="dcterms:W3CDTF">2021-09-02T10:29:37Z</dcterms:modified>
</cp:coreProperties>
</file>