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20_ 最終公表に向けたレビューシート等の追記・修正等について\3_各課提出\公園(チェック済)\公園再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9"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64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<sst xmlns="http://schemas.openxmlformats.org/spreadsheetml/2006/main" count="2286" uniqueCount="707">
  <si>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</si>
  <si>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</si>
  <si>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</si>
  <si>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</si>
  <si>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</si>
  <si>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</si>
  <si>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</si>
  <si>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</si>
  <si>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</si>
  <si>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</si>
  <si>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</si>
  <si>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</si>
  <si>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</si>
  <si>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</si>
  <si>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</si>
  <si>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</si>
  <si>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</si>
  <si>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</si>
  <si>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</si>
  <si>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</si>
  <si>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</si>
  <si>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</si>
  <si>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</si>
  <si>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</si>
  <si>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</si>
  <si>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</si>
  <si>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</si>
  <si>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</si>
  <si>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</si>
  <si>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</si>
  <si>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</si>
  <si>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</si>
  <si>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</si>
  <si>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</si>
  <si>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</si>
  <si>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</si>
  <si>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</si>
  <si>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</si>
  <si>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</si>
  <si>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</si>
  <si>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</si>
  <si>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</si>
  <si>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</si>
  <si>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</si>
  <si>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</si>
  <si>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</si>
  <si>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</si>
  <si>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</si>
  <si>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</si>
  <si>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</si>
  <si>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</si>
  <si>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</si>
  <si>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</si>
  <si>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</si>
  <si>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</si>
  <si>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</si>
  <si>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</si>
  <si>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</si>
  <si>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</si>
  <si>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</si>
  <si>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</si>
  <si>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</si>
  <si>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</si>
  <si>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</si>
  <si>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</si>
  <si>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</si>
  <si>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</si>
  <si>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</si>
  <si>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</si>
  <si>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</si>
  <si>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</si>
  <si>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</si>
  <si>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</si>
  <si>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</si>
  <si>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</si>
  <si>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</si>
  <si>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</si>
  <si>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</si>
  <si>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</si>
  <si>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</si>
  <si>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</si>
  <si>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</si>
  <si>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</si>
  <si>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</si>
  <si>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</si>
  <si>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</si>
  <si>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</si>
  <si>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</si>
  <si>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</si>
  <si>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</si>
  <si>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</si>
  <si>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</si>
  <si>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</si>
  <si>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</si>
  <si>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</si>
  <si>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</si>
  <si>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</si>
  <si>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</si>
  <si>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</si>
  <si>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</si>
  <si>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</si>
  <si>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</si>
  <si>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</si>
  <si>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</si>
  <si>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</si>
  <si>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</si>
  <si>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</si>
  <si>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</si>
  <si>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</si>
  <si>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</si>
  <si>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</si>
  <si>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</si>
  <si>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</si>
  <si>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</si>
  <si>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</si>
  <si>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</si>
  <si>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</si>
  <si>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</si>
  <si>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</si>
  <si>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</si>
  <si>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</si>
  <si>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</si>
  <si>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</si>
  <si>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</si>
  <si>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</si>
  <si>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</si>
  <si>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</si>
  <si>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</si>
  <si>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</si>
  <si>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</si>
  <si>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</si>
  <si>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</si>
  <si>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</si>
  <si>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</si>
  <si>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</si>
  <si>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</si>
  <si>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</si>
  <si>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</si>
  <si>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</si>
  <si>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</si>
  <si>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</si>
  <si>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</si>
  <si>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</si>
  <si>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</si>
  <si>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</si>
  <si>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</si>
  <si>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</si>
  <si>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</si>
  <si>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</si>
  <si>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</si>
  <si>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</si>
  <si>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</si>
  <si>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</si>
  <si>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</si>
  <si>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</si>
  <si>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</si>
  <si>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</si>
  <si>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</si>
  <si>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</si>
  <si>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</si>
  <si>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</si>
  <si>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</si>
  <si>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</si>
  <si>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</si>
  <si>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</si>
  <si>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</si>
  <si>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</si>
  <si>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</si>
  <si>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</si>
  <si>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</si>
  <si>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</si>
  <si>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</si>
  <si>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</si>
  <si>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</si>
  <si>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</si>
  <si>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</si>
  <si>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</si>
  <si>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</si>
  <si>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</si>
  <si>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</si>
  <si>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</si>
  <si>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</si>
  <si>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</si>
  <si>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</si>
  <si>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</si>
  <si>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</si>
  <si>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</si>
  <si>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</si>
  <si>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</si>
  <si>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</si>
  <si>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</si>
  <si>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</si>
  <si>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</si>
  <si>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</si>
  <si>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</si>
  <si>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</si>
  <si>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</si>
  <si>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</si>
  <si>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</si>
  <si>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</si>
  <si>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</si>
  <si>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</si>
  <si>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</si>
  <si>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</si>
  <si>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</si>
  <si>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</si>
  <si>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</si>
  <si>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</si>
  <si>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</si>
  <si>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</si>
  <si>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</si>
  <si>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</si>
  <si>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</si>
  <si>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</si>
  <si>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</si>
  <si>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</si>
  <si>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</si>
  <si>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</si>
  <si>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</si>
  <si>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</si>
  <si>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</si>
  <si>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</si>
  <si>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</si>
  <si>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</si>
  <si>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</si>
  <si>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</si>
  <si>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</si>
  <si>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</si>
  <si>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</si>
  <si>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</si>
  <si>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</si>
  <si>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</si>
  <si>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</si>
  <si>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</si>
  <si>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</si>
  <si>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</si>
  <si>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</si>
  <si>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</si>
  <si>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</si>
  <si>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</si>
  <si>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</si>
  <si>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</si>
  <si>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</si>
  <si>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</si>
  <si>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</si>
  <si>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</si>
  <si>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</si>
  <si>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</si>
  <si>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</si>
  <si>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</si>
  <si>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</si>
  <si>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</si>
  <si>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</si>
  <si>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</si>
  <si>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</si>
  <si>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</si>
  <si>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</si>
  <si>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</si>
  <si>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</si>
  <si>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</si>
  <si>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</si>
  <si>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</si>
  <si>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</si>
  <si>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</si>
  <si>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</si>
  <si>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</si>
  <si>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</si>
  <si>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</si>
  <si>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</si>
  <si>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</si>
  <si>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</si>
  <si>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</si>
  <si>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</si>
  <si>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</si>
  <si>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</si>
  <si>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</si>
  <si>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</si>
  <si>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</si>
  <si>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</si>
  <si>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</si>
  <si>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</si>
  <si>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</si>
  <si>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</si>
  <si>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</si>
  <si>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</si>
  <si>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</si>
  <si>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</si>
  <si>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</si>
  <si>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</si>
  <si>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</si>
  <si>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</si>
  <si>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</si>
  <si>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</si>
  <si>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</si>
  <si>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</si>
  <si>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</si>
  <si>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</si>
  <si>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</si>
  <si>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</si>
  <si>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</si>
  <si>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</si>
  <si>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</si>
  <si>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</si>
  <si>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</si>
  <si>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</si>
  <si>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</si>
  <si>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</si>
  <si>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</si>
  <si>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</si>
  <si>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</si>
  <si>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</si>
  <si>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</si>
  <si>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</si>
  <si>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</si>
  <si>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</si>
  <si>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</si>
  <si>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</si>
  <si>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</si>
  <si>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</si>
  <si>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</si>
  <si>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</si>
  <si>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</si>
  <si>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</si>
  <si>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</si>
  <si>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</si>
  <si>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</si>
  <si>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</si>
  <si>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</si>
  <si>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</si>
  <si>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</si>
  <si>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</si>
  <si>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</si>
  <si>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</si>
  <si>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</si>
  <si>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</si>
  <si>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</si>
  <si>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</si>
  <si>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</si>
  <si>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</si>
  <si>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</si>
  <si>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</si>
  <si>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</si>
  <si>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</si>
  <si>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</si>
  <si>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</si>
  <si>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</si>
  <si>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</si>
  <si>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</si>
  <si>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</si>
  <si>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</si>
  <si>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</si>
  <si>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</si>
  <si>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</si>
  <si>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</si>
  <si>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</si>
  <si>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</si>
  <si>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</si>
  <si>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</si>
  <si>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</si>
  <si>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</si>
  <si>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</si>
  <si>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</si>
  <si>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</si>
  <si>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</si>
  <si>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</si>
  <si>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</si>
  <si>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</si>
  <si>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</si>
  <si>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</si>
  <si>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</si>
  <si>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</si>
  <si>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</si>
  <si>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</si>
  <si>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</si>
  <si>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</si>
  <si>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</si>
  <si>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</si>
  <si>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</si>
  <si>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</si>
  <si>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</si>
  <si>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</si>
  <si>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</si>
  <si>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</si>
  <si>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</si>
  <si>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</si>
  <si>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</si>
  <si>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</si>
  <si>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</si>
  <si>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</si>
  <si>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</si>
  <si>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</si>
  <si>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</si>
  <si>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</si>
  <si>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</si>
  <si>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</si>
  <si>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</si>
  <si>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</si>
  <si>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</si>
  <si>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</si>
  <si>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</si>
  <si>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</si>
  <si>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</si>
  <si>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</si>
  <si>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</si>
  <si>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</si>
  <si>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</si>
  <si>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</si>
  <si>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</si>
  <si>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</si>
  <si>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</si>
  <si>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</si>
  <si>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</si>
  <si>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</si>
  <si>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</si>
  <si>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</si>
  <si>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</si>
  <si>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</si>
  <si>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</si>
  <si>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</si>
  <si>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</si>
  <si>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</si>
  <si>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</si>
  <si>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</si>
  <si>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</si>
  <si>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</si>
  <si>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</si>
  <si>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</si>
  <si>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</si>
  <si>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</si>
  <si>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</si>
  <si>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</si>
  <si>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</si>
  <si>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</si>
  <si>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</si>
  <si>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</si>
  <si>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</si>
  <si>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</si>
  <si>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</si>
  <si>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</si>
  <si>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</si>
  <si>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</si>
  <si>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</si>
  <si>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</si>
  <si>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</si>
  <si>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</si>
  <si>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</si>
  <si>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</si>
  <si>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</si>
  <si>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</si>
  <si>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</si>
  <si>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</si>
  <si>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</si>
  <si>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</si>
  <si>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</si>
  <si>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</si>
  <si>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</si>
  <si>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</si>
  <si>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</si>
  <si>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</si>
  <si>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</si>
  <si>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</si>
  <si>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</si>
  <si>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</si>
  <si>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</si>
  <si>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</si>
  <si>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</si>
  <si>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</si>
  <si>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</si>
  <si>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</si>
  <si>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</si>
  <si>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</si>
  <si>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</si>
  <si>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</si>
  <si>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</si>
  <si>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</si>
  <si>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</si>
  <si>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</si>
  <si>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</si>
  <si>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</si>
  <si>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</si>
  <si>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</si>
  <si>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</si>
  <si>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</si>
  <si>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</si>
  <si>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</si>
  <si>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</si>
  <si>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</si>
  <si>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</si>
  <si>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</si>
  <si>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</si>
  <si>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</si>
  <si>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</si>
  <si>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</si>
  <si>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</si>
  <si>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</si>
  <si>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</si>
  <si>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</si>
  <si>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</si>
  <si>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</si>
  <si>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</si>
  <si>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</si>
  <si>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</si>
  <si>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</si>
  <si>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</si>
  <si>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</si>
  <si>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</si>
  <si>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</si>
  <si>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</si>
  <si>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</si>
  <si>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</si>
  <si>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</si>
  <si>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</si>
  <si>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</si>
  <si>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</si>
  <si>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</si>
  <si>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</si>
  <si>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</si>
  <si>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</si>
  <si>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</si>
  <si>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</si>
  <si>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</si>
  <si>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</si>
  <si>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</si>
  <si>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</si>
  <si>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</si>
  <si>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</si>
  <si>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</si>
  <si>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</si>
  <si>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</si>
  <si>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</si>
  <si>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</si>
  <si>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</si>
  <si>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</si>
  <si>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</si>
  <si>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</si>
  <si>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</si>
  <si>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</si>
  <si>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</si>
  <si>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</si>
  <si>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</si>
  <si>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</si>
  <si>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</si>
  <si>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</si>
  <si>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</si>
  <si>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</si>
  <si>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</si>
  <si>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</si>
  <si>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</si>
  <si>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</si>
  <si>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</si>
  <si>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</si>
  <si>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</si>
  <si>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</si>
  <si>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</si>
  <si>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</si>
  <si>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</si>
  <si>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</si>
  <si>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</si>
  <si>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</si>
  <si>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</si>
  <si>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</si>
  <si>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</si>
  <si>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</si>
  <si>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</si>
  <si>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</si>
  <si>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</si>
  <si>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</si>
  <si>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</si>
  <si>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</si>
  <si>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</si>
  <si>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</si>
  <si>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</si>
  <si>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</si>
  <si>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</si>
  <si>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</si>
  <si>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</si>
  <si>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</si>
  <si>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</si>
  <si>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</si>
  <si>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</si>
  <si>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</si>
  <si>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</si>
  <si>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</si>
  <si>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</si>
  <si>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</si>
  <si>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</si>
  <si>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</si>
  <si>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</si>
  <si>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</si>
  <si>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</si>
  <si>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</si>
  <si>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</si>
  <si>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</si>
  <si>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</si>
  <si>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</si>
  <si>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</si>
  <si>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</si>
  <si>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</si>
  <si>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</si>
  <si>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</si>
  <si>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</si>
  <si>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</si>
  <si>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</si>
  <si>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</si>
  <si>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</si>
  <si>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</si>
  <si>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</si>
  <si>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</si>
  <si>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</si>
  <si>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</si>
  <si>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</si>
  <si>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</si>
  <si>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</si>
  <si>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</si>
  <si>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</si>
  <si>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</si>
  <si>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</si>
  <si>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</si>
  <si>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</si>
  <si>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</si>
  <si>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</si>
  <si>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</si>
  <si>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</si>
  <si>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</si>
  <si>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</si>
  <si>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</si>
  <si>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</si>
  <si>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</si>
  <si>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</si>
  <si>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歴史的風致活用国際観光支援事業</t>
    <phoneticPr fontId="5"/>
  </si>
  <si>
    <t>国土交通省</t>
  </si>
  <si>
    <t>都市局</t>
    <rPh sb="0" eb="3">
      <t>トシキョク</t>
    </rPh>
    <phoneticPr fontId="5"/>
  </si>
  <si>
    <t>公園緑地・景観課</t>
    <rPh sb="0" eb="2">
      <t>コウエン</t>
    </rPh>
    <rPh sb="2" eb="4">
      <t>リョクチ</t>
    </rPh>
    <rPh sb="5" eb="8">
      <t>ケイカンカ</t>
    </rPh>
    <phoneticPr fontId="5"/>
  </si>
  <si>
    <t>課長　五十嵐　康之</t>
    <rPh sb="0" eb="2">
      <t>カチョウ</t>
    </rPh>
    <rPh sb="3" eb="6">
      <t>イガラシ</t>
    </rPh>
    <rPh sb="7" eb="9">
      <t>ヤスユキ</t>
    </rPh>
    <phoneticPr fontId="5"/>
  </si>
  <si>
    <t>○</t>
  </si>
  <si>
    <t>地域における歴史的風致の維持及び向上に関する法律</t>
    <phoneticPr fontId="5"/>
  </si>
  <si>
    <t>歴史的風致活用国際観光支援事業制度要綱・交付要綱
（H31.4.1）</t>
    <phoneticPr fontId="5"/>
  </si>
  <si>
    <t>広域観光周遊ルートの形成に向けた取組の一環として、地域における歴史的風致の維持及び向上に関する法律に基づく歴史的風致維持向上計画認定都市において、受入環境整備に係るソフト・ハード両面の取組みに対して総合的に支援することにより、歴史的風致を活用した都市の魅力の向上及び賑わいの創出を図り、地域活性化を実現することを目的とするものである。</t>
    <phoneticPr fontId="5"/>
  </si>
  <si>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phoneticPr fontId="5"/>
  </si>
  <si>
    <t>令和2年度までに事業実施都市における外国人延べ宿泊者数を平成27年度比で２倍とする。</t>
    <phoneticPr fontId="5"/>
  </si>
  <si>
    <t>事業実施都市における外国人延べ宿泊者数の増加割合（平成27年度比増加外国人延べ宿泊者数）/（平成27年度外国人延べ宿泊者数）×100％</t>
    <phoneticPr fontId="5"/>
  </si>
  <si>
    <t>-</t>
    <phoneticPr fontId="5"/>
  </si>
  <si>
    <t>倍</t>
    <rPh sb="0" eb="1">
      <t>バイ</t>
    </rPh>
    <phoneticPr fontId="5"/>
  </si>
  <si>
    <t>・宿泊旅行統計調査（観光庁）
・事業実施都市における外国人宿泊者数に関する実績調査（国土交通省都市局調べ）</t>
    <phoneticPr fontId="5"/>
  </si>
  <si>
    <t>令和元年度までに体験プログラム開発事業を実施した都市における当該事業の利用者数を平成27年度比で８倍とする。</t>
    <phoneticPr fontId="5"/>
  </si>
  <si>
    <t>体験プログラム開発事業の実施都市における当該事業の利用者数の増加割合（平成27年度比増加利用者数）/（平成27年度利用者数）×100％</t>
    <phoneticPr fontId="5"/>
  </si>
  <si>
    <t>・事業実施都市における体験プログラム利用者数に関する実績調査（国土交通省都市局調べ）</t>
    <phoneticPr fontId="5"/>
  </si>
  <si>
    <t>本事業により受入環境整備を行った歴史的風致維持向上計画認定都市数</t>
    <phoneticPr fontId="5"/>
  </si>
  <si>
    <t>都市数</t>
    <rPh sb="0" eb="3">
      <t>トシスウ</t>
    </rPh>
    <phoneticPr fontId="5"/>
  </si>
  <si>
    <t>百万円</t>
    <rPh sb="0" eb="2">
      <t>ヒャクマン</t>
    </rPh>
    <rPh sb="2" eb="3">
      <t>エン</t>
    </rPh>
    <phoneticPr fontId="5"/>
  </si>
  <si>
    <t>百万円/都市数</t>
    <rPh sb="0" eb="3">
      <t>ヒャクマンエン</t>
    </rPh>
    <rPh sb="4" eb="6">
      <t>トシ</t>
    </rPh>
    <rPh sb="6" eb="7">
      <t>スウ</t>
    </rPh>
    <phoneticPr fontId="5"/>
  </si>
  <si>
    <t>34/8</t>
    <phoneticPr fontId="5"/>
  </si>
  <si>
    <t>53/13</t>
    <phoneticPr fontId="5"/>
  </si>
  <si>
    <t>6/2</t>
    <phoneticPr fontId="5"/>
  </si>
  <si>
    <t>7 都市再生・地域再生の推進</t>
    <phoneticPr fontId="5"/>
  </si>
  <si>
    <t>25 都市再生・地域再生を推進する</t>
    <phoneticPr fontId="5"/>
  </si>
  <si>
    <t>-</t>
    <phoneticPr fontId="5"/>
  </si>
  <si>
    <t>A.地方公共団体</t>
    <rPh sb="2" eb="4">
      <t>チホウ</t>
    </rPh>
    <rPh sb="4" eb="6">
      <t>コウキョウ</t>
    </rPh>
    <rPh sb="6" eb="8">
      <t>ダンタイ</t>
    </rPh>
    <phoneticPr fontId="5"/>
  </si>
  <si>
    <t>B民間企業</t>
    <rPh sb="1" eb="3">
      <t>ミンカン</t>
    </rPh>
    <rPh sb="3" eb="5">
      <t>キギョウ</t>
    </rPh>
    <phoneticPr fontId="5"/>
  </si>
  <si>
    <t>有</t>
  </si>
  <si>
    <t>‐</t>
  </si>
  <si>
    <t>観光庁においては、外国人が広域に周遊するルートの形成を図る事業を対象としており、都市局においてはルート形成に向けた歴史的風致維持向上計画認定都市の歴史・文化を活用した事業を対象としている。</t>
    <phoneticPr fontId="5"/>
  </si>
  <si>
    <t>歴史・文化を活用した観光は、旅行者の関心が高く、地域にとっても経済の活性化等に繋がることから、受入環境整備の促進は、国民や社会のニーズを的確に反映している。</t>
    <phoneticPr fontId="5"/>
  </si>
  <si>
    <t>まち・ひと・しごと創生総合戦略において、増大する訪日外国人旅行者を地方に呼び込むためには、地域資源をいかしたコンテンツの磨き上げが必要であるとされているように、歴史的風致を活用したまちづくりは、地方活性化に資することから、国が推進すべき事業である。</t>
    <phoneticPr fontId="5"/>
  </si>
  <si>
    <t>観光立国推進基本計画に掲げられている「歴史的風土に関する観光資源の保護、育成及び開発」等に資するものであることから、優先度が高い事業である。また、令和2年までに訪日外国人旅行者数4,000万人を目指すこととしており、歴史・文化を活用した観光は旅行者の関心が高く、地域にとっても経済の活性化等に繋がることから、優先度が高い事業となっている。</t>
    <phoneticPr fontId="5"/>
  </si>
  <si>
    <t>発注先の選定にあたっては、一般競争入札方式や指名競争入札方式を採用しており、透明性・競争性・公平性の確保を図っている。なお、競争性のない随意契約となった業務については、履行にあたり高い専門性が求められるため、妥当である。</t>
    <phoneticPr fontId="5"/>
  </si>
  <si>
    <t>交付要綱に定めている負担割合に基づき事業を実施しており、負担関係は妥当である。</t>
    <phoneticPr fontId="5"/>
  </si>
  <si>
    <t>申請時に事業計画の内容を確認するとともに、事業実施後において実績報告書の内容を確認しており、妥当性について審査している。</t>
    <phoneticPr fontId="5"/>
  </si>
  <si>
    <t>申請時に事業計画の内容を確認するとともに、事業実施後において実績報告書の内容を確認しており、合理性について審査している。</t>
    <phoneticPr fontId="5"/>
  </si>
  <si>
    <t>制度要綱に基づき、交付対象を歴史的風致維持向上計画認定都市における受入環境整備に係る事業としており、真に必要なものに限定している。また、申請時に事業計画の内容を確認するとともに、事業実施後において実績報告書の内容を確認しており、必要なものに限定されているかについて審査している。</t>
    <phoneticPr fontId="5"/>
  </si>
  <si>
    <t>活動実績は見込みを達成しており、本事業を実施した都市においては、観光入込客数や外国人宿泊者数の増加といった成果実績は着実に向上している。</t>
    <phoneticPr fontId="5"/>
  </si>
  <si>
    <t>施設や成果物は各地域における訪日外国人旅行者の受入に活用されている。</t>
    <phoneticPr fontId="5"/>
  </si>
  <si>
    <t>・事業実施都市においては、整備された施設等を十分に活用し、歴史的風致を活用した都市の魅力向上が進んでおり、着実に観光客数の増加につながっている。
・本事業は令和元年度で終了したが、今後も歴史資源がより広く有効に活用されるような取組が必要である。</t>
    <phoneticPr fontId="5"/>
  </si>
  <si>
    <t>・歴史的風致を活用したまちづくりは、国際観光資源として外国人旅行者の地方への誘客に繋がるほか、地域住民の意識向上や個性豊かな地域の形成にも資することから、今後も地域の歴史的資源の保全・活用等が図られる取組を推進する。</t>
    <phoneticPr fontId="5"/>
  </si>
  <si>
    <t>-</t>
    <phoneticPr fontId="5"/>
  </si>
  <si>
    <t>湯浅町</t>
    <rPh sb="0" eb="3">
      <t>ユアサマチ</t>
    </rPh>
    <phoneticPr fontId="5"/>
  </si>
  <si>
    <t>和歌山市</t>
    <rPh sb="0" eb="4">
      <t>ワカヤマシ</t>
    </rPh>
    <phoneticPr fontId="5"/>
  </si>
  <si>
    <t>歴史的風致活用国際観光支援事業</t>
    <phoneticPr fontId="5"/>
  </si>
  <si>
    <t>補助金等交付</t>
  </si>
  <si>
    <t>株式会社アド電通大阪</t>
    <phoneticPr fontId="5"/>
  </si>
  <si>
    <t>多言語化、ガイドライン策定事業</t>
    <rPh sb="0" eb="4">
      <t>タゲンゴカ</t>
    </rPh>
    <rPh sb="11" eb="13">
      <t>サクテイ</t>
    </rPh>
    <rPh sb="13" eb="15">
      <t>ジギョウ</t>
    </rPh>
    <phoneticPr fontId="5"/>
  </si>
  <si>
    <t>－</t>
    <phoneticPr fontId="5"/>
  </si>
  <si>
    <t>新27-037</t>
    <rPh sb="0" eb="1">
      <t>シン</t>
    </rPh>
    <phoneticPr fontId="5"/>
  </si>
  <si>
    <t>新27-031</t>
    <rPh sb="0" eb="1">
      <t>シン</t>
    </rPh>
    <phoneticPr fontId="5"/>
  </si>
  <si>
    <t>286</t>
    <phoneticPr fontId="5"/>
  </si>
  <si>
    <t>276</t>
    <phoneticPr fontId="5"/>
  </si>
  <si>
    <t>0275</t>
    <phoneticPr fontId="5"/>
  </si>
  <si>
    <t>歴史的風致活用国際観光支援事業費補助金</t>
    <rPh sb="0" eb="3">
      <t>レキシテキ</t>
    </rPh>
    <rPh sb="3" eb="5">
      <t>フウチ</t>
    </rPh>
    <rPh sb="5" eb="7">
      <t>カツヨウ</t>
    </rPh>
    <rPh sb="7" eb="9">
      <t>コクサイ</t>
    </rPh>
    <rPh sb="9" eb="11">
      <t>カンコウ</t>
    </rPh>
    <rPh sb="11" eb="13">
      <t>シエン</t>
    </rPh>
    <rPh sb="13" eb="16">
      <t>ジギョウヒ</t>
    </rPh>
    <rPh sb="16" eb="19">
      <t>ホジョキン</t>
    </rPh>
    <phoneticPr fontId="5"/>
  </si>
  <si>
    <t>多言語化・ガイドライン作成事業</t>
    <rPh sb="0" eb="4">
      <t>タゲンゴカ</t>
    </rPh>
    <rPh sb="11" eb="13">
      <t>サクセイ</t>
    </rPh>
    <rPh sb="13" eb="15">
      <t>ジギョウ</t>
    </rPh>
    <phoneticPr fontId="5"/>
  </si>
  <si>
    <t>B.株式会社アド電通大阪</t>
    <phoneticPr fontId="5"/>
  </si>
  <si>
    <t>A.湯浅町</t>
    <rPh sb="2" eb="5">
      <t>ユアサマチ</t>
    </rPh>
    <phoneticPr fontId="5"/>
  </si>
  <si>
    <t>歴史的風致活用国際観光支援事業費補助金</t>
    <phoneticPr fontId="5"/>
  </si>
  <si>
    <t>多言語化・ガイドライン作成事業</t>
    <phoneticPr fontId="5"/>
  </si>
  <si>
    <t>-</t>
    <phoneticPr fontId="5"/>
  </si>
  <si>
    <t>有限会社フルヤ宣伝</t>
    <rPh sb="0" eb="2">
      <t>ユウゲン</t>
    </rPh>
    <rPh sb="2" eb="4">
      <t>カイシャ</t>
    </rPh>
    <rPh sb="7" eb="9">
      <t>センデン</t>
    </rPh>
    <phoneticPr fontId="5"/>
  </si>
  <si>
    <t>－</t>
    <phoneticPr fontId="5"/>
  </si>
  <si>
    <t>契約差金によるものであり、妥当である。</t>
    <phoneticPr fontId="5"/>
  </si>
  <si>
    <t>受入環境整備に係るソフト・ハード両面の取組みに対して総合的に支援することにより、各都市の歴史的風致を活用した観光施策等の取組の促進が図られることから、地域の活性化や都市再生・地域再生の推進に寄与する。</t>
    <rPh sb="0" eb="2">
      <t>ウケイレ</t>
    </rPh>
    <rPh sb="2" eb="4">
      <t>カンキョウ</t>
    </rPh>
    <rPh sb="4" eb="6">
      <t>セイビ</t>
    </rPh>
    <rPh sb="7" eb="8">
      <t>カカ</t>
    </rPh>
    <rPh sb="16" eb="18">
      <t>リョウメン</t>
    </rPh>
    <rPh sb="19" eb="21">
      <t>トリク</t>
    </rPh>
    <rPh sb="23" eb="24">
      <t>タイ</t>
    </rPh>
    <rPh sb="26" eb="28">
      <t>ソウゴウ</t>
    </rPh>
    <rPh sb="28" eb="29">
      <t>テキ</t>
    </rPh>
    <rPh sb="30" eb="32">
      <t>シエン</t>
    </rPh>
    <rPh sb="40" eb="43">
      <t>カクトシ</t>
    </rPh>
    <rPh sb="44" eb="47">
      <t>レキシテキ</t>
    </rPh>
    <rPh sb="47" eb="49">
      <t>フウチ</t>
    </rPh>
    <rPh sb="50" eb="52">
      <t>カツヨウ</t>
    </rPh>
    <rPh sb="54" eb="56">
      <t>カンコウ</t>
    </rPh>
    <rPh sb="56" eb="58">
      <t>セサク</t>
    </rPh>
    <rPh sb="58" eb="59">
      <t>ナド</t>
    </rPh>
    <rPh sb="60" eb="62">
      <t>トリク</t>
    </rPh>
    <rPh sb="63" eb="65">
      <t>ソクシン</t>
    </rPh>
    <rPh sb="66" eb="67">
      <t>ハカ</t>
    </rPh>
    <rPh sb="75" eb="77">
      <t>チイキ</t>
    </rPh>
    <rPh sb="78" eb="81">
      <t>カッセイカ</t>
    </rPh>
    <rPh sb="82" eb="84">
      <t>トシ</t>
    </rPh>
    <rPh sb="84" eb="86">
      <t>サイセイ</t>
    </rPh>
    <rPh sb="87" eb="89">
      <t>チイキ</t>
    </rPh>
    <rPh sb="89" eb="91">
      <t>サイセイ</t>
    </rPh>
    <rPh sb="92" eb="94">
      <t>スイシン</t>
    </rPh>
    <rPh sb="95" eb="97">
      <t>キヨ</t>
    </rPh>
    <phoneticPr fontId="5"/>
  </si>
  <si>
    <t>-</t>
    <phoneticPr fontId="5"/>
  </si>
  <si>
    <t>「事業実施都市における外国人延べ宿泊者数」「体験プログラム開発事業の実施都市における当該事業の利用者数」の成果実績について、ともに成果目標に達していないものの、令和元年度までは平成27年度当初と比較し、着実に増加傾向にある。「事業実施都市における外国人延べ宿泊者数」に関しては令和２年度は新型コロナの影響で大幅に減少している。
本事業は終了するが、本事業成果を周知・活用し、引き続き外国人観光客の受入環境整備に取り組む。</t>
    <rPh sb="80" eb="82">
      <t>レイワ</t>
    </rPh>
    <rPh sb="82" eb="85">
      <t>ガンネンド</t>
    </rPh>
    <rPh sb="134" eb="135">
      <t>カン</t>
    </rPh>
    <rPh sb="138" eb="140">
      <t>レイワ</t>
    </rPh>
    <rPh sb="141" eb="143">
      <t>ネンド</t>
    </rPh>
    <rPh sb="144" eb="146">
      <t>シンガタ</t>
    </rPh>
    <rPh sb="150" eb="152">
      <t>エイキョウ</t>
    </rPh>
    <rPh sb="153" eb="155">
      <t>オオハバ</t>
    </rPh>
    <rPh sb="156" eb="158">
      <t>ゲンショウ</t>
    </rPh>
    <phoneticPr fontId="5"/>
  </si>
  <si>
    <t>国交</t>
  </si>
  <si>
    <t>執行額（百万円）
／本事業により受入環境整備を行った歴史的風致維持向上計画認定都市数</t>
    <rPh sb="0" eb="2">
      <t>シッコウ</t>
    </rPh>
    <rPh sb="2" eb="3">
      <t>ガク</t>
    </rPh>
    <phoneticPr fontId="5"/>
  </si>
  <si>
    <t>令和元年度をもって終了。（令和２年度はコロナ感染症の影響等もあると思うが）過年度含め施策目標の達成状況等を検証し、今後、同様の事業を実施する場合に活かしていくべき。</t>
    <rPh sb="0" eb="2">
      <t>レイワ</t>
    </rPh>
    <rPh sb="2" eb="4">
      <t>ガンネン</t>
    </rPh>
    <rPh sb="4" eb="5">
      <t>ド</t>
    </rPh>
    <rPh sb="9" eb="11">
      <t>シュウリョウ</t>
    </rPh>
    <rPh sb="13" eb="15">
      <t>レイワ</t>
    </rPh>
    <rPh sb="16" eb="18">
      <t>ネンド</t>
    </rPh>
    <rPh sb="22" eb="25">
      <t>カンセンショウ</t>
    </rPh>
    <rPh sb="26" eb="28">
      <t>エイキョウ</t>
    </rPh>
    <rPh sb="28" eb="29">
      <t>トウ</t>
    </rPh>
    <rPh sb="33" eb="34">
      <t>オモ</t>
    </rPh>
    <rPh sb="37" eb="40">
      <t>カネンド</t>
    </rPh>
    <rPh sb="40" eb="41">
      <t>フク</t>
    </rPh>
    <phoneticPr fontId="5"/>
  </si>
  <si>
    <t>終了予定</t>
    <phoneticPr fontId="5"/>
  </si>
  <si>
    <t>広域周遊観光促進のための観光地域支援事業</t>
    <phoneticPr fontId="5"/>
  </si>
  <si>
    <t>本事業は令和元年度で終了したが、目標の達成状況等を検証し、今後同様の事業を実施する場合に活かしていく。</t>
    <rPh sb="16" eb="18">
      <t>モクヒョウ</t>
    </rPh>
    <rPh sb="19" eb="21">
      <t>タッセイ</t>
    </rPh>
    <rPh sb="21" eb="23">
      <t>ジョウキョウ</t>
    </rPh>
    <rPh sb="23" eb="24">
      <t>トウ</t>
    </rPh>
    <rPh sb="25" eb="27">
      <t>ケンショウ</t>
    </rPh>
    <rPh sb="31" eb="33">
      <t>ドウヨウ</t>
    </rPh>
    <rPh sb="34" eb="36">
      <t>ジギョウ</t>
    </rPh>
    <rPh sb="37" eb="39">
      <t>ジッシ</t>
    </rPh>
    <rPh sb="41" eb="43">
      <t>バアイ</t>
    </rPh>
    <rPh sb="44" eb="45">
      <t>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</si>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</sst>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0"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12700</xdr:colOff>
      <xdr:row>749</xdr:row>
      <xdr:rowOff>0</xdr:rowOff>
    </xdr:from>
    <xdr:to>
      <xdr:col>32</xdr:col>
      <xdr:colOff>161290</xdr:colOff>
      <xdr:row>750</xdr:row>
      <xdr:rowOff>269875</xdr:rowOff>
    </xdr:to>
    <xdr:sp macro="" textlink="">
      <xdr:nvSpPr>
        <xdr:cNvPr id="4" name="正方形/長方形 3"/>
        <xdr:cNvSpPr/>
      </xdr:nvSpPr>
      <xdr:spPr>
        <a:xfrm>
          <a:off x="4686300" y="38989000"/>
          <a:ext cx="1977390" cy="6254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5.6</a:t>
          </a:r>
          <a:r>
            <a:rPr kumimoji="1" lang="ja-JP" altLang="en-US" sz="1100"/>
            <a:t>百万円</a:t>
          </a:r>
          <a:endParaRPr kumimoji="1" lang="en-US" altLang="ja-JP" sz="1100"/>
        </a:p>
      </xdr:txBody>
    </xdr:sp>
    <xdr:clientData/>
  </xdr:twoCellAnchor>
  <xdr:twoCellAnchor>
    <xdr:from>
      <xdr:col>13</xdr:col>
      <xdr:colOff>177800</xdr:colOff>
      <xdr:row>753</xdr:row>
      <xdr:rowOff>215893</xdr:rowOff>
    </xdr:from>
    <xdr:to>
      <xdr:col>40</xdr:col>
      <xdr:colOff>76835</xdr:colOff>
      <xdr:row>765</xdr:row>
      <xdr:rowOff>81273</xdr:rowOff>
    </xdr:to>
    <xdr:grpSp>
      <xdr:nvGrpSpPr>
        <xdr:cNvPr id="5" name="グループ化 4"/>
        <xdr:cNvGrpSpPr/>
      </xdr:nvGrpSpPr>
      <xdr:grpSpPr>
        <a:xfrm>
          <a:off x="2749550" y="48111989"/>
          <a:ext cx="5240362" cy="4400746"/>
          <a:chOff x="2572412" y="59059669"/>
          <a:chExt cx="5224660" cy="3424609"/>
        </a:xfrm>
      </xdr:grpSpPr>
      <xdr:sp macro="" textlink="">
        <xdr:nvSpPr>
          <xdr:cNvPr id="6" name="正方形/長方形 5"/>
          <xdr:cNvSpPr/>
        </xdr:nvSpPr>
        <xdr:spPr>
          <a:xfrm>
            <a:off x="4369461" y="59307943"/>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2</a:t>
            </a:r>
            <a:r>
              <a:rPr kumimoji="1" lang="ja-JP" altLang="en-US" sz="1100"/>
              <a:t>市町）</a:t>
            </a:r>
            <a:endParaRPr kumimoji="1" lang="en-US" altLang="ja-JP" sz="1100"/>
          </a:p>
          <a:p>
            <a:pPr algn="ctr"/>
            <a:r>
              <a:rPr kumimoji="1" lang="en-US" altLang="ja-JP" sz="1100"/>
              <a:t>5.6</a:t>
            </a:r>
            <a:r>
              <a:rPr kumimoji="1" lang="ja-JP" altLang="en-US" sz="1100"/>
              <a:t>百万円</a:t>
            </a:r>
            <a:endParaRPr kumimoji="1" lang="en-US" altLang="ja-JP" sz="1100"/>
          </a:p>
        </xdr:txBody>
      </xdr:sp>
      <xdr:sp macro="" textlink="">
        <xdr:nvSpPr>
          <xdr:cNvPr id="7" name="正方形/長方形 6"/>
          <xdr:cNvSpPr/>
        </xdr:nvSpPr>
        <xdr:spPr>
          <a:xfrm>
            <a:off x="4306404" y="61343269"/>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a:t>
            </a:r>
            <a:r>
              <a:rPr kumimoji="1" lang="en-US" altLang="ja-JP" sz="1100"/>
              <a:t>2</a:t>
            </a:r>
            <a:r>
              <a:rPr kumimoji="1" lang="ja-JP" altLang="en-US" sz="1100"/>
              <a:t>社）</a:t>
            </a:r>
            <a:endParaRPr kumimoji="1" lang="en-US" altLang="ja-JP" sz="1100"/>
          </a:p>
          <a:p>
            <a:pPr algn="ctr"/>
            <a:r>
              <a:rPr kumimoji="1" lang="en-US" altLang="ja-JP" sz="1100"/>
              <a:t>5.6</a:t>
            </a:r>
            <a:r>
              <a:rPr kumimoji="1" lang="ja-JP" altLang="en-US" sz="1100"/>
              <a:t>百万円</a:t>
            </a:r>
            <a:endParaRPr kumimoji="1" lang="en-US" altLang="ja-JP" sz="1100"/>
          </a:p>
        </xdr:txBody>
      </xdr:sp>
      <xdr:sp macro="" textlink="">
        <xdr:nvSpPr>
          <xdr:cNvPr id="8" name="テキスト ボックス 7"/>
          <xdr:cNvSpPr txBox="1"/>
        </xdr:nvSpPr>
        <xdr:spPr>
          <a:xfrm>
            <a:off x="4789659" y="59059669"/>
            <a:ext cx="1118348" cy="24652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 name="大かっこ 8"/>
          <xdr:cNvSpPr/>
        </xdr:nvSpPr>
        <xdr:spPr>
          <a:xfrm>
            <a:off x="2572412" y="62116536"/>
            <a:ext cx="5224660" cy="367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　案内板等の多言語化</a:t>
            </a:r>
            <a:r>
              <a:rPr kumimoji="1" lang="ja-JP" altLang="ja-JP" sz="1100">
                <a:solidFill>
                  <a:schemeClr val="tx1"/>
                </a:solidFill>
                <a:effectLst/>
                <a:latin typeface="+mn-lt"/>
                <a:ea typeface="+mn-ea"/>
                <a:cs typeface="+mn-cs"/>
              </a:rPr>
              <a:t>等を実施</a:t>
            </a:r>
            <a:endParaRPr kumimoji="1" lang="ja-JP" altLang="en-US" sz="1100"/>
          </a:p>
        </xdr:txBody>
      </xdr:sp>
      <xdr:sp macro="" textlink="">
        <xdr:nvSpPr>
          <xdr:cNvPr id="10" name="テキスト ボックス 9"/>
          <xdr:cNvSpPr txBox="1"/>
        </xdr:nvSpPr>
        <xdr:spPr>
          <a:xfrm>
            <a:off x="4117180" y="61084246"/>
            <a:ext cx="2386953" cy="28462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指名競争入札（最低価格）等</a:t>
            </a:r>
            <a:r>
              <a:rPr kumimoji="1" lang="en-US" altLang="ja-JP" sz="1100"/>
              <a:t>】</a:t>
            </a:r>
            <a:endParaRPr kumimoji="1" lang="ja-JP" altLang="en-US" sz="1100"/>
          </a:p>
        </xdr:txBody>
      </xdr:sp>
    </xdr:grpSp>
    <xdr:clientData/>
  </xdr:twoCellAnchor>
  <xdr:twoCellAnchor>
    <xdr:from>
      <xdr:col>13</xdr:col>
      <xdr:colOff>0</xdr:colOff>
      <xdr:row>751</xdr:row>
      <xdr:rowOff>0</xdr:rowOff>
    </xdr:from>
    <xdr:to>
      <xdr:col>42</xdr:col>
      <xdr:colOff>89535</xdr:colOff>
      <xdr:row>752</xdr:row>
      <xdr:rowOff>330835</xdr:rowOff>
    </xdr:to>
    <xdr:sp macro="" textlink="">
      <xdr:nvSpPr>
        <xdr:cNvPr id="11" name="大かっこ 10"/>
        <xdr:cNvSpPr/>
      </xdr:nvSpPr>
      <xdr:spPr>
        <a:xfrm>
          <a:off x="2641600" y="39700200"/>
          <a:ext cx="5982335" cy="686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　訪日外国人旅行者の受入環境整備に係るソフト・ハード両面の取組みに対して補助金を交付</a:t>
          </a:r>
        </a:p>
      </xdr:txBody>
    </xdr:sp>
    <xdr:clientData/>
  </xdr:twoCellAnchor>
  <xdr:twoCellAnchor>
    <xdr:from>
      <xdr:col>27</xdr:col>
      <xdr:colOff>177800</xdr:colOff>
      <xdr:row>752</xdr:row>
      <xdr:rowOff>76200</xdr:rowOff>
    </xdr:from>
    <xdr:to>
      <xdr:col>27</xdr:col>
      <xdr:colOff>177800</xdr:colOff>
      <xdr:row>753</xdr:row>
      <xdr:rowOff>245110</xdr:rowOff>
    </xdr:to>
    <xdr:cxnSp macro="">
      <xdr:nvCxnSpPr>
        <xdr:cNvPr id="12" name="直線矢印コネクタ 11"/>
        <xdr:cNvCxnSpPr/>
      </xdr:nvCxnSpPr>
      <xdr:spPr>
        <a:xfrm>
          <a:off x="5664200" y="49898300"/>
          <a:ext cx="0" cy="5245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25400</xdr:colOff>
      <xdr:row>756</xdr:row>
      <xdr:rowOff>317500</xdr:rowOff>
    </xdr:from>
    <xdr:to>
      <xdr:col>28</xdr:col>
      <xdr:colOff>25400</xdr:colOff>
      <xdr:row>758</xdr:row>
      <xdr:rowOff>135255</xdr:rowOff>
    </xdr:to>
    <xdr:cxnSp macro="">
      <xdr:nvCxnSpPr>
        <xdr:cNvPr id="13" name="直線矢印コネクタ 12"/>
        <xdr:cNvCxnSpPr/>
      </xdr:nvCxnSpPr>
      <xdr:spPr>
        <a:xfrm>
          <a:off x="5715000" y="51562000"/>
          <a:ext cx="0" cy="5289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165100</xdr:colOff>
      <xdr:row>758</xdr:row>
      <xdr:rowOff>139700</xdr:rowOff>
    </xdr:from>
    <xdr:to>
      <xdr:col>43</xdr:col>
      <xdr:colOff>51435</xdr:colOff>
      <xdr:row>760</xdr:row>
      <xdr:rowOff>114935</xdr:rowOff>
    </xdr:to>
    <xdr:sp macro="" textlink="">
      <xdr:nvSpPr>
        <xdr:cNvPr id="14" name="大かっこ 13"/>
        <xdr:cNvSpPr/>
      </xdr:nvSpPr>
      <xdr:spPr>
        <a:xfrm>
          <a:off x="2806700" y="52095400"/>
          <a:ext cx="5982335" cy="686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　補助金を活用し、案内板等の多言語化等を実施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30" zoomScaleNormal="75" zoomScaleSheetLayoutView="130"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323</v>
      </c>
      <c r="AJ2" s="928" t="s">
        <v>700</v>
      </c>
      <c r="AK2" s="928"/>
      <c r="AL2" s="928"/>
      <c r="AM2" s="928"/>
      <c r="AN2" s="83" t="s">
        <v>323</v>
      </c>
      <c r="AO2" s="928">
        <v>20</v>
      </c>
      <c r="AP2" s="928"/>
      <c r="AQ2" s="928"/>
      <c r="AR2" s="84" t="s">
        <v>628</v>
      </c>
      <c r="AS2" s="934">
        <v>316</v>
      </c>
      <c r="AT2" s="934"/>
      <c r="AU2" s="934"/>
      <c r="AV2" s="83" t="str">
        <f>IF(AW2="","","-")</f>
        <v/>
      </c>
      <c r="AW2" s="894"/>
      <c r="AX2" s="894"/>
    </row>
    <row r="3" spans="1:50" ht="21" customHeight="1" thickBot="1" x14ac:dyDescent="0.2">
      <c r="A3" s="850" t="s">
        <v>621</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630</v>
      </c>
      <c r="AK3" s="852"/>
      <c r="AL3" s="852"/>
      <c r="AM3" s="852"/>
      <c r="AN3" s="852"/>
      <c r="AO3" s="852"/>
      <c r="AP3" s="852"/>
      <c r="AQ3" s="852"/>
      <c r="AR3" s="852"/>
      <c r="AS3" s="852"/>
      <c r="AT3" s="852"/>
      <c r="AU3" s="852"/>
      <c r="AV3" s="852"/>
      <c r="AW3" s="852"/>
      <c r="AX3" s="24" t="s">
        <v>64</v>
      </c>
    </row>
    <row r="4" spans="1:50" ht="24.75" customHeight="1" x14ac:dyDescent="0.15">
      <c r="A4" s="688" t="s">
        <v>25</v>
      </c>
      <c r="B4" s="689"/>
      <c r="C4" s="689"/>
      <c r="D4" s="689"/>
      <c r="E4" s="689"/>
      <c r="F4" s="689"/>
      <c r="G4" s="666" t="s">
        <v>629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2" t="s">
        <v>422</v>
      </c>
      <c r="H5" s="823"/>
      <c r="I5" s="823"/>
      <c r="J5" s="823"/>
      <c r="K5" s="823"/>
      <c r="L5" s="823"/>
      <c r="M5" s="824" t="s">
        <v>65</v>
      </c>
      <c r="N5" s="825"/>
      <c r="O5" s="825"/>
      <c r="P5" s="825"/>
      <c r="Q5" s="825"/>
      <c r="R5" s="826"/>
      <c r="S5" s="827" t="s">
        <v>328</v>
      </c>
      <c r="T5" s="823"/>
      <c r="U5" s="823"/>
      <c r="V5" s="823"/>
      <c r="W5" s="823"/>
      <c r="X5" s="828"/>
      <c r="Y5" s="682" t="s">
        <v>3</v>
      </c>
      <c r="Z5" s="528"/>
      <c r="AA5" s="528"/>
      <c r="AB5" s="528"/>
      <c r="AC5" s="528"/>
      <c r="AD5" s="529"/>
      <c r="AE5" s="683" t="s">
        <v>632</v>
      </c>
      <c r="AF5" s="683"/>
      <c r="AG5" s="683"/>
      <c r="AH5" s="683"/>
      <c r="AI5" s="683"/>
      <c r="AJ5" s="683"/>
      <c r="AK5" s="683"/>
      <c r="AL5" s="683"/>
      <c r="AM5" s="683"/>
      <c r="AN5" s="683"/>
      <c r="AO5" s="683"/>
      <c r="AP5" s="684"/>
      <c r="AQ5" s="685" t="s">
        <v>633</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635</v>
      </c>
      <c r="H7" s="484"/>
      <c r="I7" s="484"/>
      <c r="J7" s="484"/>
      <c r="K7" s="484"/>
      <c r="L7" s="484"/>
      <c r="M7" s="484"/>
      <c r="N7" s="484"/>
      <c r="O7" s="484"/>
      <c r="P7" s="484"/>
      <c r="Q7" s="484"/>
      <c r="R7" s="484"/>
      <c r="S7" s="484"/>
      <c r="T7" s="484"/>
      <c r="U7" s="484"/>
      <c r="V7" s="484"/>
      <c r="W7" s="484"/>
      <c r="X7" s="485"/>
      <c r="Y7" s="906" t="s">
        <v>306</v>
      </c>
      <c r="Z7" s="425"/>
      <c r="AA7" s="425"/>
      <c r="AB7" s="425"/>
      <c r="AC7" s="425"/>
      <c r="AD7" s="907"/>
      <c r="AE7" s="895" t="s">
        <v>636</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0" t="s">
        <v>207</v>
      </c>
      <c r="B8" s="481"/>
      <c r="C8" s="481"/>
      <c r="D8" s="481"/>
      <c r="E8" s="481"/>
      <c r="F8" s="482"/>
      <c r="G8" s="929" t="str">
        <f>入力規則等!A27</f>
        <v>観光立国、地方創生</v>
      </c>
      <c r="H8" s="704"/>
      <c r="I8" s="704"/>
      <c r="J8" s="704"/>
      <c r="K8" s="704"/>
      <c r="L8" s="704"/>
      <c r="M8" s="704"/>
      <c r="N8" s="704"/>
      <c r="O8" s="704"/>
      <c r="P8" s="704"/>
      <c r="Q8" s="704"/>
      <c r="R8" s="704"/>
      <c r="S8" s="704"/>
      <c r="T8" s="704"/>
      <c r="U8" s="704"/>
      <c r="V8" s="704"/>
      <c r="W8" s="704"/>
      <c r="X8" s="930"/>
      <c r="Y8" s="829" t="s">
        <v>208</v>
      </c>
      <c r="Z8" s="830"/>
      <c r="AA8" s="830"/>
      <c r="AB8" s="830"/>
      <c r="AC8" s="830"/>
      <c r="AD8" s="831"/>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2" t="s">
        <v>23</v>
      </c>
      <c r="B9" s="833"/>
      <c r="C9" s="833"/>
      <c r="D9" s="833"/>
      <c r="E9" s="833"/>
      <c r="F9" s="833"/>
      <c r="G9" s="834" t="s">
        <v>637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54" customHeight="1" x14ac:dyDescent="0.15">
      <c r="A10" s="644" t="s">
        <v>29</v>
      </c>
      <c r="B10" s="645"/>
      <c r="C10" s="645"/>
      <c r="D10" s="645"/>
      <c r="E10" s="645"/>
      <c r="F10" s="645"/>
      <c r="G10" s="738" t="s">
        <v>638</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29.25" customHeight="1" x14ac:dyDescent="0.15">
      <c r="A11" s="644" t="s">
        <v>5</v>
      </c>
      <c r="B11" s="645"/>
      <c r="C11" s="645"/>
      <c r="D11" s="645"/>
      <c r="E11" s="645"/>
      <c r="F11" s="646"/>
      <c r="G11" s="679" t="str">
        <f>入力規則等!P10</f>
        <v>補助</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7" t="s">
        <v>24</v>
      </c>
      <c r="B12" s="948"/>
      <c r="C12" s="948"/>
      <c r="D12" s="948"/>
      <c r="E12" s="948"/>
      <c r="F12" s="949"/>
      <c r="G12" s="746"/>
      <c r="H12" s="747"/>
      <c r="I12" s="747"/>
      <c r="J12" s="747"/>
      <c r="K12" s="747"/>
      <c r="L12" s="747"/>
      <c r="M12" s="747"/>
      <c r="N12" s="747"/>
      <c r="O12" s="747"/>
      <c r="P12" s="432" t="s">
        <v>307</v>
      </c>
      <c r="Q12" s="427"/>
      <c r="R12" s="427"/>
      <c r="S12" s="427"/>
      <c r="T12" s="427"/>
      <c r="U12" s="427"/>
      <c r="V12" s="428"/>
      <c r="W12" s="432" t="s">
        <v>329</v>
      </c>
      <c r="X12" s="427"/>
      <c r="Y12" s="427"/>
      <c r="Z12" s="427"/>
      <c r="AA12" s="427"/>
      <c r="AB12" s="427"/>
      <c r="AC12" s="428"/>
      <c r="AD12" s="432" t="s">
        <v>618</v>
      </c>
      <c r="AE12" s="427"/>
      <c r="AF12" s="427"/>
      <c r="AG12" s="427"/>
      <c r="AH12" s="427"/>
      <c r="AI12" s="427"/>
      <c r="AJ12" s="428"/>
      <c r="AK12" s="432" t="s">
        <v>622</v>
      </c>
      <c r="AL12" s="427"/>
      <c r="AM12" s="427"/>
      <c r="AN12" s="427"/>
      <c r="AO12" s="427"/>
      <c r="AP12" s="427"/>
      <c r="AQ12" s="428"/>
      <c r="AR12" s="432" t="s">
        <v>623</v>
      </c>
      <c r="AS12" s="427"/>
      <c r="AT12" s="427"/>
      <c r="AU12" s="427"/>
      <c r="AV12" s="427"/>
      <c r="AW12" s="427"/>
      <c r="AX12" s="706"/>
    </row>
    <row r="13" spans="1:50" ht="21" customHeight="1" x14ac:dyDescent="0.15">
      <c r="A13" s="598"/>
      <c r="B13" s="599"/>
      <c r="C13" s="599"/>
      <c r="D13" s="599"/>
      <c r="E13" s="599"/>
      <c r="F13" s="600"/>
      <c r="G13" s="707" t="s">
        <v>6</v>
      </c>
      <c r="H13" s="708"/>
      <c r="I13" s="750" t="s">
        <v>7</v>
      </c>
      <c r="J13" s="751"/>
      <c r="K13" s="751"/>
      <c r="L13" s="751"/>
      <c r="M13" s="751"/>
      <c r="N13" s="751"/>
      <c r="O13" s="752"/>
      <c r="P13" s="641">
        <v>67</v>
      </c>
      <c r="Q13" s="642"/>
      <c r="R13" s="642"/>
      <c r="S13" s="642"/>
      <c r="T13" s="642"/>
      <c r="U13" s="642"/>
      <c r="V13" s="643"/>
      <c r="W13" s="641">
        <v>36</v>
      </c>
      <c r="X13" s="642"/>
      <c r="Y13" s="642"/>
      <c r="Z13" s="642"/>
      <c r="AA13" s="642"/>
      <c r="AB13" s="642"/>
      <c r="AC13" s="643"/>
      <c r="AD13" s="641" t="s">
        <v>656</v>
      </c>
      <c r="AE13" s="642"/>
      <c r="AF13" s="642"/>
      <c r="AG13" s="642"/>
      <c r="AH13" s="642"/>
      <c r="AI13" s="642"/>
      <c r="AJ13" s="643"/>
      <c r="AK13" s="741"/>
      <c r="AL13" s="741"/>
      <c r="AM13" s="741"/>
      <c r="AN13" s="741"/>
      <c r="AO13" s="741"/>
      <c r="AP13" s="741"/>
      <c r="AQ13" s="742"/>
      <c r="AR13" s="903" t="s">
        <v>706</v>
      </c>
      <c r="AS13" s="904"/>
      <c r="AT13" s="904"/>
      <c r="AU13" s="904"/>
      <c r="AV13" s="904"/>
      <c r="AW13" s="904"/>
      <c r="AX13" s="905"/>
    </row>
    <row r="14" spans="1:50" ht="21" customHeight="1" x14ac:dyDescent="0.15">
      <c r="A14" s="598"/>
      <c r="B14" s="599"/>
      <c r="C14" s="599"/>
      <c r="D14" s="599"/>
      <c r="E14" s="599"/>
      <c r="F14" s="600"/>
      <c r="G14" s="709"/>
      <c r="H14" s="710"/>
      <c r="I14" s="695" t="s">
        <v>8</v>
      </c>
      <c r="J14" s="748"/>
      <c r="K14" s="748"/>
      <c r="L14" s="748"/>
      <c r="M14" s="748"/>
      <c r="N14" s="748"/>
      <c r="O14" s="749"/>
      <c r="P14" s="641" t="s">
        <v>656</v>
      </c>
      <c r="Q14" s="642"/>
      <c r="R14" s="642"/>
      <c r="S14" s="642"/>
      <c r="T14" s="642"/>
      <c r="U14" s="642"/>
      <c r="V14" s="643"/>
      <c r="W14" s="641" t="s">
        <v>656</v>
      </c>
      <c r="X14" s="642"/>
      <c r="Y14" s="642"/>
      <c r="Z14" s="642"/>
      <c r="AA14" s="642"/>
      <c r="AB14" s="642"/>
      <c r="AC14" s="643"/>
      <c r="AD14" s="641" t="s">
        <v>656</v>
      </c>
      <c r="AE14" s="642"/>
      <c r="AF14" s="642"/>
      <c r="AG14" s="642"/>
      <c r="AH14" s="642"/>
      <c r="AI14" s="642"/>
      <c r="AJ14" s="643"/>
      <c r="AK14" s="741"/>
      <c r="AL14" s="741"/>
      <c r="AM14" s="741"/>
      <c r="AN14" s="741"/>
      <c r="AO14" s="741"/>
      <c r="AP14" s="741"/>
      <c r="AQ14" s="742"/>
      <c r="AR14" s="774"/>
      <c r="AS14" s="774"/>
      <c r="AT14" s="774"/>
      <c r="AU14" s="774"/>
      <c r="AV14" s="774"/>
      <c r="AW14" s="774"/>
      <c r="AX14" s="775"/>
    </row>
    <row r="15" spans="1:50" ht="21" customHeight="1" x14ac:dyDescent="0.15">
      <c r="A15" s="598"/>
      <c r="B15" s="599"/>
      <c r="C15" s="599"/>
      <c r="D15" s="599"/>
      <c r="E15" s="599"/>
      <c r="F15" s="600"/>
      <c r="G15" s="709"/>
      <c r="H15" s="710"/>
      <c r="I15" s="695" t="s">
        <v>50</v>
      </c>
      <c r="J15" s="696"/>
      <c r="K15" s="696"/>
      <c r="L15" s="696"/>
      <c r="M15" s="696"/>
      <c r="N15" s="696"/>
      <c r="O15" s="697"/>
      <c r="P15" s="641">
        <v>9</v>
      </c>
      <c r="Q15" s="642"/>
      <c r="R15" s="642"/>
      <c r="S15" s="642"/>
      <c r="T15" s="642"/>
      <c r="U15" s="642"/>
      <c r="V15" s="643"/>
      <c r="W15" s="641">
        <v>40</v>
      </c>
      <c r="X15" s="642"/>
      <c r="Y15" s="642"/>
      <c r="Z15" s="642"/>
      <c r="AA15" s="642"/>
      <c r="AB15" s="642"/>
      <c r="AC15" s="643"/>
      <c r="AD15" s="641">
        <v>6</v>
      </c>
      <c r="AE15" s="642"/>
      <c r="AF15" s="642"/>
      <c r="AG15" s="642"/>
      <c r="AH15" s="642"/>
      <c r="AI15" s="642"/>
      <c r="AJ15" s="643"/>
      <c r="AK15" s="741"/>
      <c r="AL15" s="741"/>
      <c r="AM15" s="741"/>
      <c r="AN15" s="741"/>
      <c r="AO15" s="741"/>
      <c r="AP15" s="741"/>
      <c r="AQ15" s="742"/>
      <c r="AR15" s="641"/>
      <c r="AS15" s="642"/>
      <c r="AT15" s="642"/>
      <c r="AU15" s="642"/>
      <c r="AV15" s="642"/>
      <c r="AW15" s="642"/>
      <c r="AX15" s="789"/>
    </row>
    <row r="16" spans="1:50" ht="21" customHeight="1" x14ac:dyDescent="0.15">
      <c r="A16" s="598"/>
      <c r="B16" s="599"/>
      <c r="C16" s="599"/>
      <c r="D16" s="599"/>
      <c r="E16" s="599"/>
      <c r="F16" s="600"/>
      <c r="G16" s="709"/>
      <c r="H16" s="710"/>
      <c r="I16" s="695" t="s">
        <v>51</v>
      </c>
      <c r="J16" s="696"/>
      <c r="K16" s="696"/>
      <c r="L16" s="696"/>
      <c r="M16" s="696"/>
      <c r="N16" s="696"/>
      <c r="O16" s="697"/>
      <c r="P16" s="641">
        <v>-40</v>
      </c>
      <c r="Q16" s="642"/>
      <c r="R16" s="642"/>
      <c r="S16" s="642"/>
      <c r="T16" s="642"/>
      <c r="U16" s="642"/>
      <c r="V16" s="643"/>
      <c r="W16" s="641">
        <v>-6</v>
      </c>
      <c r="X16" s="642"/>
      <c r="Y16" s="642"/>
      <c r="Z16" s="642"/>
      <c r="AA16" s="642"/>
      <c r="AB16" s="642"/>
      <c r="AC16" s="643"/>
      <c r="AD16" s="641" t="s">
        <v>656</v>
      </c>
      <c r="AE16" s="642"/>
      <c r="AF16" s="642"/>
      <c r="AG16" s="642"/>
      <c r="AH16" s="642"/>
      <c r="AI16" s="642"/>
      <c r="AJ16" s="643"/>
      <c r="AK16" s="741"/>
      <c r="AL16" s="741"/>
      <c r="AM16" s="741"/>
      <c r="AN16" s="741"/>
      <c r="AO16" s="741"/>
      <c r="AP16" s="741"/>
      <c r="AQ16" s="742"/>
      <c r="AR16" s="743"/>
      <c r="AS16" s="744"/>
      <c r="AT16" s="744"/>
      <c r="AU16" s="744"/>
      <c r="AV16" s="744"/>
      <c r="AW16" s="744"/>
      <c r="AX16" s="745"/>
    </row>
    <row r="17" spans="1:50" ht="24.75" customHeight="1" x14ac:dyDescent="0.15">
      <c r="A17" s="598"/>
      <c r="B17" s="599"/>
      <c r="C17" s="599"/>
      <c r="D17" s="599"/>
      <c r="E17" s="599"/>
      <c r="F17" s="600"/>
      <c r="G17" s="709"/>
      <c r="H17" s="710"/>
      <c r="I17" s="695" t="s">
        <v>49</v>
      </c>
      <c r="J17" s="748"/>
      <c r="K17" s="748"/>
      <c r="L17" s="748"/>
      <c r="M17" s="748"/>
      <c r="N17" s="748"/>
      <c r="O17" s="749"/>
      <c r="P17" s="641" t="s">
        <v>656</v>
      </c>
      <c r="Q17" s="642"/>
      <c r="R17" s="642"/>
      <c r="S17" s="642"/>
      <c r="T17" s="642"/>
      <c r="U17" s="642"/>
      <c r="V17" s="643"/>
      <c r="W17" s="641" t="s">
        <v>656</v>
      </c>
      <c r="X17" s="642"/>
      <c r="Y17" s="642"/>
      <c r="Z17" s="642"/>
      <c r="AA17" s="642"/>
      <c r="AB17" s="642"/>
      <c r="AC17" s="643"/>
      <c r="AD17" s="641" t="s">
        <v>656</v>
      </c>
      <c r="AE17" s="642"/>
      <c r="AF17" s="642"/>
      <c r="AG17" s="642"/>
      <c r="AH17" s="642"/>
      <c r="AI17" s="642"/>
      <c r="AJ17" s="643"/>
      <c r="AK17" s="741"/>
      <c r="AL17" s="741"/>
      <c r="AM17" s="741"/>
      <c r="AN17" s="741"/>
      <c r="AO17" s="741"/>
      <c r="AP17" s="741"/>
      <c r="AQ17" s="742"/>
      <c r="AR17" s="901"/>
      <c r="AS17" s="901"/>
      <c r="AT17" s="901"/>
      <c r="AU17" s="901"/>
      <c r="AV17" s="901"/>
      <c r="AW17" s="901"/>
      <c r="AX17" s="902"/>
    </row>
    <row r="18" spans="1:50" ht="24.75" customHeight="1" x14ac:dyDescent="0.15">
      <c r="A18" s="598"/>
      <c r="B18" s="599"/>
      <c r="C18" s="599"/>
      <c r="D18" s="599"/>
      <c r="E18" s="599"/>
      <c r="F18" s="600"/>
      <c r="G18" s="711"/>
      <c r="H18" s="712"/>
      <c r="I18" s="700" t="s">
        <v>20</v>
      </c>
      <c r="J18" s="701"/>
      <c r="K18" s="701"/>
      <c r="L18" s="701"/>
      <c r="M18" s="701"/>
      <c r="N18" s="701"/>
      <c r="O18" s="702"/>
      <c r="P18" s="861">
        <f>SUM(P13:V17)</f>
        <v>36</v>
      </c>
      <c r="Q18" s="862"/>
      <c r="R18" s="862"/>
      <c r="S18" s="862"/>
      <c r="T18" s="862"/>
      <c r="U18" s="862"/>
      <c r="V18" s="863"/>
      <c r="W18" s="861">
        <f>SUM(W13:AC17)</f>
        <v>70</v>
      </c>
      <c r="X18" s="862"/>
      <c r="Y18" s="862"/>
      <c r="Z18" s="862"/>
      <c r="AA18" s="862"/>
      <c r="AB18" s="862"/>
      <c r="AC18" s="863"/>
      <c r="AD18" s="861">
        <f>SUM(AD13:AJ17)</f>
        <v>6</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15">
      <c r="A19" s="598"/>
      <c r="B19" s="599"/>
      <c r="C19" s="599"/>
      <c r="D19" s="599"/>
      <c r="E19" s="599"/>
      <c r="F19" s="600"/>
      <c r="G19" s="859" t="s">
        <v>9</v>
      </c>
      <c r="H19" s="860"/>
      <c r="I19" s="860"/>
      <c r="J19" s="860"/>
      <c r="K19" s="860"/>
      <c r="L19" s="860"/>
      <c r="M19" s="860"/>
      <c r="N19" s="860"/>
      <c r="O19" s="860"/>
      <c r="P19" s="641">
        <v>34</v>
      </c>
      <c r="Q19" s="642"/>
      <c r="R19" s="642"/>
      <c r="S19" s="642"/>
      <c r="T19" s="642"/>
      <c r="U19" s="642"/>
      <c r="V19" s="643"/>
      <c r="W19" s="641">
        <v>54</v>
      </c>
      <c r="X19" s="642"/>
      <c r="Y19" s="642"/>
      <c r="Z19" s="642"/>
      <c r="AA19" s="642"/>
      <c r="AB19" s="642"/>
      <c r="AC19" s="643"/>
      <c r="AD19" s="641">
        <v>6</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9" t="s">
        <v>10</v>
      </c>
      <c r="H20" s="860"/>
      <c r="I20" s="860"/>
      <c r="J20" s="860"/>
      <c r="K20" s="860"/>
      <c r="L20" s="860"/>
      <c r="M20" s="860"/>
      <c r="N20" s="860"/>
      <c r="O20" s="860"/>
      <c r="P20" s="302">
        <f>IF(P18=0, "-", SUM(P19)/P18)</f>
        <v>0.94444444444444442</v>
      </c>
      <c r="Q20" s="302"/>
      <c r="R20" s="302"/>
      <c r="S20" s="302"/>
      <c r="T20" s="302"/>
      <c r="U20" s="302"/>
      <c r="V20" s="302"/>
      <c r="W20" s="302">
        <f t="shared" ref="W20" si="0">IF(W18=0, "-", SUM(W19)/W18)</f>
        <v>0.77142857142857146</v>
      </c>
      <c r="X20" s="302"/>
      <c r="Y20" s="302"/>
      <c r="Z20" s="302"/>
      <c r="AA20" s="302"/>
      <c r="AB20" s="302"/>
      <c r="AC20" s="302"/>
      <c r="AD20" s="302">
        <f t="shared" ref="AD20" si="1">IF(AD18=0, "-", SUM(AD19)/AD18)</f>
        <v>1</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2"/>
      <c r="B21" s="833"/>
      <c r="C21" s="833"/>
      <c r="D21" s="833"/>
      <c r="E21" s="833"/>
      <c r="F21" s="950"/>
      <c r="G21" s="300" t="s">
        <v>273</v>
      </c>
      <c r="H21" s="301"/>
      <c r="I21" s="301"/>
      <c r="J21" s="301"/>
      <c r="K21" s="301"/>
      <c r="L21" s="301"/>
      <c r="M21" s="301"/>
      <c r="N21" s="301"/>
      <c r="O21" s="301"/>
      <c r="P21" s="302">
        <f>IF(P19=0, "-", SUM(P19)/SUM(P13,P14))</f>
        <v>0.5074626865671642</v>
      </c>
      <c r="Q21" s="302"/>
      <c r="R21" s="302"/>
      <c r="S21" s="302"/>
      <c r="T21" s="302"/>
      <c r="U21" s="302"/>
      <c r="V21" s="302"/>
      <c r="W21" s="302">
        <f t="shared" ref="W21" si="2">IF(W19=0, "-", SUM(W19)/SUM(W13,W14))</f>
        <v>1.5</v>
      </c>
      <c r="X21" s="302"/>
      <c r="Y21" s="302"/>
      <c r="Z21" s="302"/>
      <c r="AA21" s="302"/>
      <c r="AB21" s="302"/>
      <c r="AC21" s="302"/>
      <c r="AD21" s="302" t="e">
        <f t="shared" ref="AD21" si="3">IF(AD19=0, "-", SUM(AD19)/SUM(AD13,AD14))</f>
        <v>#DIV/0!</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6" t="s">
        <v>626</v>
      </c>
      <c r="B22" s="957"/>
      <c r="C22" s="957"/>
      <c r="D22" s="957"/>
      <c r="E22" s="957"/>
      <c r="F22" s="958"/>
      <c r="G22" s="952" t="s">
        <v>253</v>
      </c>
      <c r="H22" s="208"/>
      <c r="I22" s="208"/>
      <c r="J22" s="208"/>
      <c r="K22" s="208"/>
      <c r="L22" s="208"/>
      <c r="M22" s="208"/>
      <c r="N22" s="208"/>
      <c r="O22" s="209"/>
      <c r="P22" s="917" t="s">
        <v>624</v>
      </c>
      <c r="Q22" s="208"/>
      <c r="R22" s="208"/>
      <c r="S22" s="208"/>
      <c r="T22" s="208"/>
      <c r="U22" s="208"/>
      <c r="V22" s="209"/>
      <c r="W22" s="917" t="s">
        <v>625</v>
      </c>
      <c r="X22" s="208"/>
      <c r="Y22" s="208"/>
      <c r="Z22" s="208"/>
      <c r="AA22" s="208"/>
      <c r="AB22" s="208"/>
      <c r="AC22" s="209"/>
      <c r="AD22" s="917" t="s">
        <v>252</v>
      </c>
      <c r="AE22" s="208"/>
      <c r="AF22" s="208"/>
      <c r="AG22" s="208"/>
      <c r="AH22" s="208"/>
      <c r="AI22" s="208"/>
      <c r="AJ22" s="208"/>
      <c r="AK22" s="208"/>
      <c r="AL22" s="208"/>
      <c r="AM22" s="208"/>
      <c r="AN22" s="208"/>
      <c r="AO22" s="208"/>
      <c r="AP22" s="208"/>
      <c r="AQ22" s="208"/>
      <c r="AR22" s="208"/>
      <c r="AS22" s="208"/>
      <c r="AT22" s="208"/>
      <c r="AU22" s="208"/>
      <c r="AV22" s="208"/>
      <c r="AW22" s="208"/>
      <c r="AX22" s="965"/>
    </row>
    <row r="23" spans="1:50" ht="25.5" hidden="1" customHeight="1" x14ac:dyDescent="0.15">
      <c r="A23" s="959"/>
      <c r="B23" s="960"/>
      <c r="C23" s="960"/>
      <c r="D23" s="960"/>
      <c r="E23" s="960"/>
      <c r="F23" s="961"/>
      <c r="G23" s="953"/>
      <c r="H23" s="954"/>
      <c r="I23" s="954"/>
      <c r="J23" s="954"/>
      <c r="K23" s="954"/>
      <c r="L23" s="954"/>
      <c r="M23" s="954"/>
      <c r="N23" s="954"/>
      <c r="O23" s="955"/>
      <c r="P23" s="903"/>
      <c r="Q23" s="904"/>
      <c r="R23" s="904"/>
      <c r="S23" s="904"/>
      <c r="T23" s="904"/>
      <c r="U23" s="904"/>
      <c r="V23" s="918"/>
      <c r="W23" s="903"/>
      <c r="X23" s="904"/>
      <c r="Y23" s="904"/>
      <c r="Z23" s="904"/>
      <c r="AA23" s="904"/>
      <c r="AB23" s="904"/>
      <c r="AC23" s="918"/>
      <c r="AD23" s="966" t="s">
        <v>706</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19"/>
      <c r="H24" s="920"/>
      <c r="I24" s="920"/>
      <c r="J24" s="920"/>
      <c r="K24" s="920"/>
      <c r="L24" s="920"/>
      <c r="M24" s="920"/>
      <c r="N24" s="920"/>
      <c r="O24" s="921"/>
      <c r="P24" s="641"/>
      <c r="Q24" s="642"/>
      <c r="R24" s="642"/>
      <c r="S24" s="642"/>
      <c r="T24" s="642"/>
      <c r="U24" s="642"/>
      <c r="V24" s="643"/>
      <c r="W24" s="641"/>
      <c r="X24" s="642"/>
      <c r="Y24" s="642"/>
      <c r="Z24" s="642"/>
      <c r="AA24" s="642"/>
      <c r="AB24" s="642"/>
      <c r="AC24" s="643"/>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19"/>
      <c r="H25" s="920"/>
      <c r="I25" s="920"/>
      <c r="J25" s="920"/>
      <c r="K25" s="920"/>
      <c r="L25" s="920"/>
      <c r="M25" s="920"/>
      <c r="N25" s="920"/>
      <c r="O25" s="921"/>
      <c r="P25" s="641"/>
      <c r="Q25" s="642"/>
      <c r="R25" s="642"/>
      <c r="S25" s="642"/>
      <c r="T25" s="642"/>
      <c r="U25" s="642"/>
      <c r="V25" s="643"/>
      <c r="W25" s="641"/>
      <c r="X25" s="642"/>
      <c r="Y25" s="642"/>
      <c r="Z25" s="642"/>
      <c r="AA25" s="642"/>
      <c r="AB25" s="642"/>
      <c r="AC25" s="643"/>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17.25" customHeight="1" x14ac:dyDescent="0.15">
      <c r="A26" s="959"/>
      <c r="B26" s="960"/>
      <c r="C26" s="960"/>
      <c r="D26" s="960"/>
      <c r="E26" s="960"/>
      <c r="F26" s="961"/>
      <c r="G26" s="919"/>
      <c r="H26" s="920"/>
      <c r="I26" s="920"/>
      <c r="J26" s="920"/>
      <c r="K26" s="920"/>
      <c r="L26" s="920"/>
      <c r="M26" s="920"/>
      <c r="N26" s="920"/>
      <c r="O26" s="921"/>
      <c r="P26" s="641" t="s">
        <v>706</v>
      </c>
      <c r="Q26" s="642"/>
      <c r="R26" s="642"/>
      <c r="S26" s="642"/>
      <c r="T26" s="642"/>
      <c r="U26" s="642"/>
      <c r="V26" s="643"/>
      <c r="W26" s="641" t="s">
        <v>706</v>
      </c>
      <c r="X26" s="642"/>
      <c r="Y26" s="642"/>
      <c r="Z26" s="642"/>
      <c r="AA26" s="642"/>
      <c r="AB26" s="642"/>
      <c r="AC26" s="643"/>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1"/>
      <c r="Q27" s="642"/>
      <c r="R27" s="642"/>
      <c r="S27" s="642"/>
      <c r="T27" s="642"/>
      <c r="U27" s="642"/>
      <c r="V27" s="643"/>
      <c r="W27" s="641"/>
      <c r="X27" s="642"/>
      <c r="Y27" s="642"/>
      <c r="Z27" s="642"/>
      <c r="AA27" s="642"/>
      <c r="AB27" s="642"/>
      <c r="AC27" s="643"/>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257</v>
      </c>
      <c r="H28" s="923"/>
      <c r="I28" s="923"/>
      <c r="J28" s="923"/>
      <c r="K28" s="923"/>
      <c r="L28" s="923"/>
      <c r="M28" s="923"/>
      <c r="N28" s="923"/>
      <c r="O28" s="924"/>
      <c r="P28" s="861">
        <f>P29-SUM(P23:P27)</f>
        <v>0</v>
      </c>
      <c r="Q28" s="862"/>
      <c r="R28" s="862"/>
      <c r="S28" s="862"/>
      <c r="T28" s="862"/>
      <c r="U28" s="862"/>
      <c r="V28" s="863"/>
      <c r="W28" s="861" t="e">
        <f>W29-SUM(W23:W27)</f>
        <v>#VALUE!</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254</v>
      </c>
      <c r="H29" s="926"/>
      <c r="I29" s="926"/>
      <c r="J29" s="926"/>
      <c r="K29" s="926"/>
      <c r="L29" s="926"/>
      <c r="M29" s="926"/>
      <c r="N29" s="926"/>
      <c r="O29" s="927"/>
      <c r="P29" s="641">
        <f>AK13</f>
        <v>0</v>
      </c>
      <c r="Q29" s="642"/>
      <c r="R29" s="642"/>
      <c r="S29" s="642"/>
      <c r="T29" s="642"/>
      <c r="U29" s="642"/>
      <c r="V29" s="643"/>
      <c r="W29" s="935" t="str">
        <f>AR13</f>
        <v>-</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269</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307</v>
      </c>
      <c r="AF30" s="842"/>
      <c r="AG30" s="842"/>
      <c r="AH30" s="843"/>
      <c r="AI30" s="898" t="s">
        <v>329</v>
      </c>
      <c r="AJ30" s="898"/>
      <c r="AK30" s="898"/>
      <c r="AL30" s="841"/>
      <c r="AM30" s="898" t="s">
        <v>426</v>
      </c>
      <c r="AN30" s="898"/>
      <c r="AO30" s="898"/>
      <c r="AP30" s="841"/>
      <c r="AQ30" s="753" t="s">
        <v>183</v>
      </c>
      <c r="AR30" s="754"/>
      <c r="AS30" s="754"/>
      <c r="AT30" s="755"/>
      <c r="AU30" s="760" t="s">
        <v>133</v>
      </c>
      <c r="AV30" s="760"/>
      <c r="AW30" s="760"/>
      <c r="AX30" s="900"/>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9"/>
      <c r="AJ31" s="899"/>
      <c r="AK31" s="899"/>
      <c r="AL31" s="393"/>
      <c r="AM31" s="899"/>
      <c r="AN31" s="899"/>
      <c r="AO31" s="899"/>
      <c r="AP31" s="393"/>
      <c r="AQ31" s="236"/>
      <c r="AR31" s="187"/>
      <c r="AS31" s="122" t="s">
        <v>184</v>
      </c>
      <c r="AT31" s="123"/>
      <c r="AU31" s="186">
        <v>2</v>
      </c>
      <c r="AV31" s="186"/>
      <c r="AW31" s="378" t="s">
        <v>175</v>
      </c>
      <c r="AX31" s="379"/>
    </row>
    <row r="32" spans="1:50" ht="23.25" customHeight="1" x14ac:dyDescent="0.15">
      <c r="A32" s="383"/>
      <c r="B32" s="381"/>
      <c r="C32" s="381"/>
      <c r="D32" s="381"/>
      <c r="E32" s="381"/>
      <c r="F32" s="382"/>
      <c r="G32" s="549" t="s">
        <v>639</v>
      </c>
      <c r="H32" s="550"/>
      <c r="I32" s="550"/>
      <c r="J32" s="550"/>
      <c r="K32" s="550"/>
      <c r="L32" s="550"/>
      <c r="M32" s="550"/>
      <c r="N32" s="550"/>
      <c r="O32" s="551"/>
      <c r="P32" s="94" t="s">
        <v>640</v>
      </c>
      <c r="Q32" s="94"/>
      <c r="R32" s="94"/>
      <c r="S32" s="94"/>
      <c r="T32" s="94"/>
      <c r="U32" s="94"/>
      <c r="V32" s="94"/>
      <c r="W32" s="94"/>
      <c r="X32" s="95"/>
      <c r="Y32" s="456" t="s">
        <v>12</v>
      </c>
      <c r="Z32" s="516"/>
      <c r="AA32" s="517"/>
      <c r="AB32" s="446" t="s">
        <v>642</v>
      </c>
      <c r="AC32" s="446"/>
      <c r="AD32" s="446"/>
      <c r="AE32" s="204">
        <v>1.6</v>
      </c>
      <c r="AF32" s="205"/>
      <c r="AG32" s="205"/>
      <c r="AH32" s="205"/>
      <c r="AI32" s="204">
        <v>1.5</v>
      </c>
      <c r="AJ32" s="205"/>
      <c r="AK32" s="205"/>
      <c r="AL32" s="205"/>
      <c r="AM32" s="204">
        <v>0.25</v>
      </c>
      <c r="AN32" s="205"/>
      <c r="AO32" s="205"/>
      <c r="AP32" s="205"/>
      <c r="AQ32" s="322" t="s">
        <v>641</v>
      </c>
      <c r="AR32" s="194"/>
      <c r="AS32" s="194"/>
      <c r="AT32" s="323"/>
      <c r="AU32" s="205">
        <v>0.3</v>
      </c>
      <c r="AV32" s="205"/>
      <c r="AW32" s="205"/>
      <c r="AX32" s="207"/>
    </row>
    <row r="33" spans="1:51" ht="23.25" customHeight="1" x14ac:dyDescent="0.15">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53</v>
      </c>
      <c r="Z33" s="427"/>
      <c r="AA33" s="428"/>
      <c r="AB33" s="508" t="s">
        <v>642</v>
      </c>
      <c r="AC33" s="508"/>
      <c r="AD33" s="508"/>
      <c r="AE33" s="204">
        <v>1.6</v>
      </c>
      <c r="AF33" s="205"/>
      <c r="AG33" s="205"/>
      <c r="AH33" s="205"/>
      <c r="AI33" s="204">
        <v>1.8</v>
      </c>
      <c r="AJ33" s="205"/>
      <c r="AK33" s="205"/>
      <c r="AL33" s="205"/>
      <c r="AM33" s="204">
        <v>2</v>
      </c>
      <c r="AN33" s="205"/>
      <c r="AO33" s="205"/>
      <c r="AP33" s="205"/>
      <c r="AQ33" s="322" t="s">
        <v>641</v>
      </c>
      <c r="AR33" s="194"/>
      <c r="AS33" s="194"/>
      <c r="AT33" s="323"/>
      <c r="AU33" s="205">
        <v>2</v>
      </c>
      <c r="AV33" s="205"/>
      <c r="AW33" s="205"/>
      <c r="AX33" s="207"/>
    </row>
    <row r="34" spans="1:51" ht="39.75" customHeight="1" x14ac:dyDescent="0.15">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13</v>
      </c>
      <c r="Z34" s="427"/>
      <c r="AA34" s="428"/>
      <c r="AB34" s="541" t="s">
        <v>176</v>
      </c>
      <c r="AC34" s="541"/>
      <c r="AD34" s="541"/>
      <c r="AE34" s="204">
        <v>100</v>
      </c>
      <c r="AF34" s="205"/>
      <c r="AG34" s="205"/>
      <c r="AH34" s="205"/>
      <c r="AI34" s="204">
        <v>83.3</v>
      </c>
      <c r="AJ34" s="205"/>
      <c r="AK34" s="205"/>
      <c r="AL34" s="205"/>
      <c r="AM34" s="204">
        <v>15</v>
      </c>
      <c r="AN34" s="205"/>
      <c r="AO34" s="205"/>
      <c r="AP34" s="205"/>
      <c r="AQ34" s="322" t="s">
        <v>641</v>
      </c>
      <c r="AR34" s="194"/>
      <c r="AS34" s="194"/>
      <c r="AT34" s="323"/>
      <c r="AU34" s="205">
        <v>15</v>
      </c>
      <c r="AV34" s="205"/>
      <c r="AW34" s="205"/>
      <c r="AX34" s="207"/>
    </row>
    <row r="35" spans="1:51" ht="23.25" customHeight="1" x14ac:dyDescent="0.15">
      <c r="A35" s="214" t="s">
        <v>297</v>
      </c>
      <c r="B35" s="215"/>
      <c r="C35" s="215"/>
      <c r="D35" s="215"/>
      <c r="E35" s="215"/>
      <c r="F35" s="216"/>
      <c r="G35" s="220" t="s">
        <v>643</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customHeight="1" x14ac:dyDescent="0.15">
      <c r="A37" s="756" t="s">
        <v>269</v>
      </c>
      <c r="B37" s="757"/>
      <c r="C37" s="757"/>
      <c r="D37" s="757"/>
      <c r="E37" s="757"/>
      <c r="F37" s="758"/>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307</v>
      </c>
      <c r="AF37" s="233"/>
      <c r="AG37" s="233"/>
      <c r="AH37" s="233"/>
      <c r="AI37" s="233" t="s">
        <v>329</v>
      </c>
      <c r="AJ37" s="233"/>
      <c r="AK37" s="233"/>
      <c r="AL37" s="233"/>
      <c r="AM37" s="233" t="s">
        <v>426</v>
      </c>
      <c r="AN37" s="233"/>
      <c r="AO37" s="233"/>
      <c r="AP37" s="233"/>
      <c r="AQ37" s="140" t="s">
        <v>183</v>
      </c>
      <c r="AR37" s="141"/>
      <c r="AS37" s="141"/>
      <c r="AT37" s="142"/>
      <c r="AU37" s="397" t="s">
        <v>133</v>
      </c>
      <c r="AV37" s="397"/>
      <c r="AW37" s="397"/>
      <c r="AX37" s="893"/>
      <c r="AY37">
        <f>COUNTA($G$39)</f>
        <v>1</v>
      </c>
    </row>
    <row r="38" spans="1:51" ht="18.75"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c r="AR38" s="187"/>
      <c r="AS38" s="122" t="s">
        <v>184</v>
      </c>
      <c r="AT38" s="123"/>
      <c r="AU38" s="186">
        <v>1</v>
      </c>
      <c r="AV38" s="186"/>
      <c r="AW38" s="378" t="s">
        <v>175</v>
      </c>
      <c r="AX38" s="379"/>
      <c r="AY38">
        <f>$AY$37</f>
        <v>1</v>
      </c>
    </row>
    <row r="39" spans="1:51" ht="23.25" customHeight="1" x14ac:dyDescent="0.15">
      <c r="A39" s="383"/>
      <c r="B39" s="381"/>
      <c r="C39" s="381"/>
      <c r="D39" s="381"/>
      <c r="E39" s="381"/>
      <c r="F39" s="382"/>
      <c r="G39" s="549" t="s">
        <v>644</v>
      </c>
      <c r="H39" s="550"/>
      <c r="I39" s="550"/>
      <c r="J39" s="550"/>
      <c r="K39" s="550"/>
      <c r="L39" s="550"/>
      <c r="M39" s="550"/>
      <c r="N39" s="550"/>
      <c r="O39" s="551"/>
      <c r="P39" s="94" t="s">
        <v>645</v>
      </c>
      <c r="Q39" s="94"/>
      <c r="R39" s="94"/>
      <c r="S39" s="94"/>
      <c r="T39" s="94"/>
      <c r="U39" s="94"/>
      <c r="V39" s="94"/>
      <c r="W39" s="94"/>
      <c r="X39" s="95"/>
      <c r="Y39" s="456" t="s">
        <v>12</v>
      </c>
      <c r="Z39" s="516"/>
      <c r="AA39" s="517"/>
      <c r="AB39" s="446" t="s">
        <v>642</v>
      </c>
      <c r="AC39" s="446"/>
      <c r="AD39" s="446"/>
      <c r="AE39" s="204">
        <v>3</v>
      </c>
      <c r="AF39" s="205"/>
      <c r="AG39" s="205"/>
      <c r="AH39" s="205"/>
      <c r="AI39" s="204">
        <v>2.7</v>
      </c>
      <c r="AJ39" s="205"/>
      <c r="AK39" s="205"/>
      <c r="AL39" s="205"/>
      <c r="AM39" s="204" t="s">
        <v>698</v>
      </c>
      <c r="AN39" s="205"/>
      <c r="AO39" s="205"/>
      <c r="AP39" s="205"/>
      <c r="AQ39" s="322"/>
      <c r="AR39" s="194"/>
      <c r="AS39" s="194"/>
      <c r="AT39" s="323"/>
      <c r="AU39" s="205">
        <v>2.7</v>
      </c>
      <c r="AV39" s="205"/>
      <c r="AW39" s="205"/>
      <c r="AX39" s="207"/>
      <c r="AY39">
        <f t="shared" ref="AY39:AY43" si="4">$AY$37</f>
        <v>1</v>
      </c>
    </row>
    <row r="40" spans="1:51" ht="23.25"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t="s">
        <v>642</v>
      </c>
      <c r="AC40" s="508"/>
      <c r="AD40" s="508"/>
      <c r="AE40" s="204">
        <v>6</v>
      </c>
      <c r="AF40" s="205"/>
      <c r="AG40" s="205"/>
      <c r="AH40" s="205"/>
      <c r="AI40" s="204">
        <v>8</v>
      </c>
      <c r="AJ40" s="205"/>
      <c r="AK40" s="205"/>
      <c r="AL40" s="205"/>
      <c r="AM40" s="204" t="s">
        <v>698</v>
      </c>
      <c r="AN40" s="205"/>
      <c r="AO40" s="205"/>
      <c r="AP40" s="205"/>
      <c r="AQ40" s="322"/>
      <c r="AR40" s="194"/>
      <c r="AS40" s="194"/>
      <c r="AT40" s="323"/>
      <c r="AU40" s="205">
        <v>8</v>
      </c>
      <c r="AV40" s="205"/>
      <c r="AW40" s="205"/>
      <c r="AX40" s="207"/>
      <c r="AY40">
        <f t="shared" si="4"/>
        <v>1</v>
      </c>
    </row>
    <row r="41" spans="1:51" ht="55.5"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v>50</v>
      </c>
      <c r="AF41" s="205"/>
      <c r="AG41" s="205"/>
      <c r="AH41" s="205"/>
      <c r="AI41" s="204">
        <v>33.799999999999997</v>
      </c>
      <c r="AJ41" s="205"/>
      <c r="AK41" s="205"/>
      <c r="AL41" s="205"/>
      <c r="AM41" s="204" t="s">
        <v>698</v>
      </c>
      <c r="AN41" s="205"/>
      <c r="AO41" s="205"/>
      <c r="AP41" s="205"/>
      <c r="AQ41" s="322"/>
      <c r="AR41" s="194"/>
      <c r="AS41" s="194"/>
      <c r="AT41" s="323"/>
      <c r="AU41" s="205">
        <v>33.799999999999997</v>
      </c>
      <c r="AV41" s="205"/>
      <c r="AW41" s="205"/>
      <c r="AX41" s="207"/>
      <c r="AY41">
        <f t="shared" si="4"/>
        <v>1</v>
      </c>
    </row>
    <row r="42" spans="1:51" ht="23.25" customHeight="1" x14ac:dyDescent="0.15">
      <c r="A42" s="214" t="s">
        <v>297</v>
      </c>
      <c r="B42" s="215"/>
      <c r="C42" s="215"/>
      <c r="D42" s="215"/>
      <c r="E42" s="215"/>
      <c r="F42" s="216"/>
      <c r="G42" s="220" t="s">
        <v>646</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1</v>
      </c>
    </row>
    <row r="43" spans="1:51" ht="23.25" customHeight="1" thickBo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1</v>
      </c>
    </row>
    <row r="44" spans="1:51" ht="18.75" hidden="1" customHeight="1" x14ac:dyDescent="0.15">
      <c r="A44" s="756" t="s">
        <v>269</v>
      </c>
      <c r="B44" s="757"/>
      <c r="C44" s="757"/>
      <c r="D44" s="757"/>
      <c r="E44" s="757"/>
      <c r="F44" s="758"/>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307</v>
      </c>
      <c r="AF44" s="233"/>
      <c r="AG44" s="233"/>
      <c r="AH44" s="233"/>
      <c r="AI44" s="233" t="s">
        <v>329</v>
      </c>
      <c r="AJ44" s="233"/>
      <c r="AK44" s="233"/>
      <c r="AL44" s="233"/>
      <c r="AM44" s="233" t="s">
        <v>426</v>
      </c>
      <c r="AN44" s="233"/>
      <c r="AO44" s="233"/>
      <c r="AP44" s="233"/>
      <c r="AQ44" s="140" t="s">
        <v>183</v>
      </c>
      <c r="AR44" s="141"/>
      <c r="AS44" s="141"/>
      <c r="AT44" s="142"/>
      <c r="AU44" s="397" t="s">
        <v>133</v>
      </c>
      <c r="AV44" s="397"/>
      <c r="AW44" s="397"/>
      <c r="AX44" s="893"/>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184</v>
      </c>
      <c r="AT45" s="123"/>
      <c r="AU45" s="186"/>
      <c r="AV45" s="186"/>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297</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0" t="s">
        <v>269</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307</v>
      </c>
      <c r="AF51" s="233"/>
      <c r="AG51" s="233"/>
      <c r="AH51" s="233"/>
      <c r="AI51" s="233" t="s">
        <v>329</v>
      </c>
      <c r="AJ51" s="233"/>
      <c r="AK51" s="233"/>
      <c r="AL51" s="233"/>
      <c r="AM51" s="233" t="s">
        <v>426</v>
      </c>
      <c r="AN51" s="233"/>
      <c r="AO51" s="233"/>
      <c r="AP51" s="233"/>
      <c r="AQ51" s="140" t="s">
        <v>183</v>
      </c>
      <c r="AR51" s="141"/>
      <c r="AS51" s="141"/>
      <c r="AT51" s="142"/>
      <c r="AU51" s="908" t="s">
        <v>133</v>
      </c>
      <c r="AV51" s="908"/>
      <c r="AW51" s="908"/>
      <c r="AX51" s="909"/>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184</v>
      </c>
      <c r="AT52" s="123"/>
      <c r="AU52" s="186"/>
      <c r="AV52" s="186"/>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78" t="s">
        <v>14</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297</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0" t="s">
        <v>269</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307</v>
      </c>
      <c r="AF58" s="233"/>
      <c r="AG58" s="233"/>
      <c r="AH58" s="233"/>
      <c r="AI58" s="233" t="s">
        <v>329</v>
      </c>
      <c r="AJ58" s="233"/>
      <c r="AK58" s="233"/>
      <c r="AL58" s="233"/>
      <c r="AM58" s="233" t="s">
        <v>426</v>
      </c>
      <c r="AN58" s="233"/>
      <c r="AO58" s="233"/>
      <c r="AP58" s="233"/>
      <c r="AQ58" s="140" t="s">
        <v>183</v>
      </c>
      <c r="AR58" s="141"/>
      <c r="AS58" s="141"/>
      <c r="AT58" s="142"/>
      <c r="AU58" s="908" t="s">
        <v>133</v>
      </c>
      <c r="AV58" s="908"/>
      <c r="AW58" s="908"/>
      <c r="AX58" s="909"/>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184</v>
      </c>
      <c r="AT59" s="123"/>
      <c r="AU59" s="186"/>
      <c r="AV59" s="186"/>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297</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7" t="s">
        <v>270</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265</v>
      </c>
      <c r="X65" s="473"/>
      <c r="Y65" s="476"/>
      <c r="Z65" s="476"/>
      <c r="AA65" s="477"/>
      <c r="AB65" s="227" t="s">
        <v>11</v>
      </c>
      <c r="AC65" s="228"/>
      <c r="AD65" s="229"/>
      <c r="AE65" s="233" t="s">
        <v>307</v>
      </c>
      <c r="AF65" s="233"/>
      <c r="AG65" s="233"/>
      <c r="AH65" s="233"/>
      <c r="AI65" s="233" t="s">
        <v>329</v>
      </c>
      <c r="AJ65" s="233"/>
      <c r="AK65" s="233"/>
      <c r="AL65" s="233"/>
      <c r="AM65" s="233" t="s">
        <v>426</v>
      </c>
      <c r="AN65" s="233"/>
      <c r="AO65" s="233"/>
      <c r="AP65" s="233"/>
      <c r="AQ65" s="144" t="s">
        <v>183</v>
      </c>
      <c r="AR65" s="119"/>
      <c r="AS65" s="119"/>
      <c r="AT65" s="120"/>
      <c r="AU65" s="234" t="s">
        <v>133</v>
      </c>
      <c r="AV65" s="234"/>
      <c r="AW65" s="234"/>
      <c r="AX65" s="235"/>
      <c r="AY65">
        <f>COUNTA($H$67)</f>
        <v>0</v>
      </c>
    </row>
    <row r="66" spans="1:51" ht="18.75"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184</v>
      </c>
      <c r="AT66" s="123"/>
      <c r="AU66" s="186"/>
      <c r="AV66" s="186"/>
      <c r="AW66" s="231" t="s">
        <v>268</v>
      </c>
      <c r="AX66" s="237"/>
      <c r="AY66">
        <f>$AY$65</f>
        <v>0</v>
      </c>
    </row>
    <row r="67" spans="1:51" ht="23.25" hidden="1" customHeight="1" x14ac:dyDescent="0.15">
      <c r="A67" s="460"/>
      <c r="B67" s="461"/>
      <c r="C67" s="461"/>
      <c r="D67" s="461"/>
      <c r="E67" s="461"/>
      <c r="F67" s="462"/>
      <c r="G67" s="238" t="s">
        <v>185</v>
      </c>
      <c r="H67" s="241"/>
      <c r="I67" s="242"/>
      <c r="J67" s="242"/>
      <c r="K67" s="242"/>
      <c r="L67" s="242"/>
      <c r="M67" s="242"/>
      <c r="N67" s="242"/>
      <c r="O67" s="243"/>
      <c r="P67" s="241"/>
      <c r="Q67" s="242"/>
      <c r="R67" s="242"/>
      <c r="S67" s="242"/>
      <c r="T67" s="242"/>
      <c r="U67" s="242"/>
      <c r="V67" s="243"/>
      <c r="W67" s="247"/>
      <c r="X67" s="248"/>
      <c r="Y67" s="253" t="s">
        <v>12</v>
      </c>
      <c r="Z67" s="253"/>
      <c r="AA67" s="254"/>
      <c r="AB67" s="255" t="s">
        <v>287</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287</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288</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0" t="s">
        <v>274</v>
      </c>
      <c r="B70" s="461"/>
      <c r="C70" s="461"/>
      <c r="D70" s="461"/>
      <c r="E70" s="461"/>
      <c r="F70" s="462"/>
      <c r="G70" s="239" t="s">
        <v>186</v>
      </c>
      <c r="H70" s="291"/>
      <c r="I70" s="291"/>
      <c r="J70" s="291"/>
      <c r="K70" s="291"/>
      <c r="L70" s="291"/>
      <c r="M70" s="291"/>
      <c r="N70" s="291"/>
      <c r="O70" s="291"/>
      <c r="P70" s="291"/>
      <c r="Q70" s="291"/>
      <c r="R70" s="291"/>
      <c r="S70" s="291"/>
      <c r="T70" s="291"/>
      <c r="U70" s="291"/>
      <c r="V70" s="291"/>
      <c r="W70" s="294" t="s">
        <v>286</v>
      </c>
      <c r="X70" s="295"/>
      <c r="Y70" s="253" t="s">
        <v>12</v>
      </c>
      <c r="Z70" s="253"/>
      <c r="AA70" s="254"/>
      <c r="AB70" s="255" t="s">
        <v>287</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287</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288</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1" t="s">
        <v>270</v>
      </c>
      <c r="B73" s="492"/>
      <c r="C73" s="492"/>
      <c r="D73" s="492"/>
      <c r="E73" s="492"/>
      <c r="F73" s="493"/>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307</v>
      </c>
      <c r="AF73" s="233"/>
      <c r="AG73" s="233"/>
      <c r="AH73" s="233"/>
      <c r="AI73" s="233" t="s">
        <v>329</v>
      </c>
      <c r="AJ73" s="233"/>
      <c r="AK73" s="233"/>
      <c r="AL73" s="233"/>
      <c r="AM73" s="233" t="s">
        <v>426</v>
      </c>
      <c r="AN73" s="233"/>
      <c r="AO73" s="233"/>
      <c r="AP73" s="233"/>
      <c r="AQ73" s="144" t="s">
        <v>183</v>
      </c>
      <c r="AR73" s="119"/>
      <c r="AS73" s="119"/>
      <c r="AT73" s="120"/>
      <c r="AU73" s="124" t="s">
        <v>133</v>
      </c>
      <c r="AV73" s="125"/>
      <c r="AW73" s="125"/>
      <c r="AX73" s="126"/>
      <c r="AY73">
        <f>COUNTA($H$75)</f>
        <v>0</v>
      </c>
    </row>
    <row r="74" spans="1:51" ht="18.75" hidden="1" customHeight="1" x14ac:dyDescent="0.15">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184</v>
      </c>
      <c r="AT74" s="123"/>
      <c r="AU74" s="236"/>
      <c r="AV74" s="187"/>
      <c r="AW74" s="122" t="s">
        <v>175</v>
      </c>
      <c r="AX74" s="182"/>
      <c r="AY74">
        <f>$AY$73</f>
        <v>0</v>
      </c>
    </row>
    <row r="75" spans="1:51" ht="23.25" hidden="1" customHeight="1" x14ac:dyDescent="0.15">
      <c r="A75" s="494"/>
      <c r="B75" s="495"/>
      <c r="C75" s="495"/>
      <c r="D75" s="495"/>
      <c r="E75" s="495"/>
      <c r="F75" s="496"/>
      <c r="G75" s="593" t="s">
        <v>185</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3"/>
      <c r="AF77" s="874"/>
      <c r="AG77" s="874"/>
      <c r="AH77" s="874"/>
      <c r="AI77" s="873"/>
      <c r="AJ77" s="874"/>
      <c r="AK77" s="874"/>
      <c r="AL77" s="874"/>
      <c r="AM77" s="873"/>
      <c r="AN77" s="874"/>
      <c r="AO77" s="874"/>
      <c r="AP77" s="874"/>
      <c r="AQ77" s="322"/>
      <c r="AR77" s="194"/>
      <c r="AS77" s="194"/>
      <c r="AT77" s="323"/>
      <c r="AU77" s="205"/>
      <c r="AV77" s="205"/>
      <c r="AW77" s="205"/>
      <c r="AX77" s="207"/>
      <c r="AY77">
        <f t="shared" si="9"/>
        <v>0</v>
      </c>
    </row>
    <row r="78" spans="1:51" ht="69.75" hidden="1" customHeight="1" x14ac:dyDescent="0.15">
      <c r="A78" s="315" t="s">
        <v>300</v>
      </c>
      <c r="B78" s="316"/>
      <c r="C78" s="316"/>
      <c r="D78" s="316"/>
      <c r="E78" s="313" t="s">
        <v>248</v>
      </c>
      <c r="F78" s="314"/>
      <c r="G78" s="45" t="s">
        <v>186</v>
      </c>
      <c r="H78" s="572"/>
      <c r="I78" s="573"/>
      <c r="J78" s="573"/>
      <c r="K78" s="573"/>
      <c r="L78" s="573"/>
      <c r="M78" s="573"/>
      <c r="N78" s="573"/>
      <c r="O78" s="574"/>
      <c r="P78" s="136"/>
      <c r="Q78" s="136"/>
      <c r="R78" s="136"/>
      <c r="S78" s="136"/>
      <c r="T78" s="136"/>
      <c r="U78" s="136"/>
      <c r="V78" s="136"/>
      <c r="W78" s="136"/>
      <c r="X78" s="136"/>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264</v>
      </c>
      <c r="AP79" s="260"/>
      <c r="AQ79" s="260"/>
      <c r="AR79" s="62"/>
      <c r="AS79" s="259"/>
      <c r="AT79" s="260"/>
      <c r="AU79" s="260"/>
      <c r="AV79" s="260"/>
      <c r="AW79" s="260"/>
      <c r="AX79" s="951"/>
      <c r="AY79">
        <f>COUNTIF($AR$79,"☑")</f>
        <v>0</v>
      </c>
    </row>
    <row r="80" spans="1:51" ht="18.75" hidden="1" customHeight="1" x14ac:dyDescent="0.15">
      <c r="A80" s="847" t="s">
        <v>146</v>
      </c>
      <c r="B80" s="509" t="s">
        <v>261</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619</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8"/>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8"/>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7"/>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8"/>
      <c r="AY82">
        <f t="shared" ref="AY82:AY89" si="10">$AY$80</f>
        <v>0</v>
      </c>
    </row>
    <row r="83" spans="1:60" ht="22.5" hidden="1" customHeight="1" x14ac:dyDescent="0.15">
      <c r="A83" s="848"/>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9"/>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0"/>
      <c r="AY83">
        <f t="shared" si="10"/>
        <v>0</v>
      </c>
    </row>
    <row r="84" spans="1:60" ht="19.5" hidden="1" customHeight="1" x14ac:dyDescent="0.15">
      <c r="A84" s="848"/>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71"/>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2"/>
      <c r="AY84">
        <f t="shared" si="10"/>
        <v>0</v>
      </c>
    </row>
    <row r="85" spans="1:60" ht="18.75" hidden="1" customHeight="1" x14ac:dyDescent="0.15">
      <c r="A85" s="848"/>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307</v>
      </c>
      <c r="AF85" s="233"/>
      <c r="AG85" s="233"/>
      <c r="AH85" s="233"/>
      <c r="AI85" s="233" t="s">
        <v>329</v>
      </c>
      <c r="AJ85" s="233"/>
      <c r="AK85" s="233"/>
      <c r="AL85" s="233"/>
      <c r="AM85" s="233" t="s">
        <v>426</v>
      </c>
      <c r="AN85" s="233"/>
      <c r="AO85" s="233"/>
      <c r="AP85" s="233"/>
      <c r="AQ85" s="144" t="s">
        <v>183</v>
      </c>
      <c r="AR85" s="119"/>
      <c r="AS85" s="119"/>
      <c r="AT85" s="120"/>
      <c r="AU85" s="518" t="s">
        <v>133</v>
      </c>
      <c r="AV85" s="518"/>
      <c r="AW85" s="518"/>
      <c r="AX85" s="519"/>
      <c r="AY85">
        <f t="shared" si="10"/>
        <v>0</v>
      </c>
      <c r="AZ85" s="10"/>
      <c r="BA85" s="10"/>
      <c r="BB85" s="10"/>
      <c r="BC85" s="10"/>
    </row>
    <row r="86" spans="1:60" ht="18.75" hidden="1" customHeight="1" x14ac:dyDescent="0.15">
      <c r="A86" s="848"/>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184</v>
      </c>
      <c r="AT86" s="123"/>
      <c r="AU86" s="186"/>
      <c r="AV86" s="186"/>
      <c r="AW86" s="378" t="s">
        <v>175</v>
      </c>
      <c r="AX86" s="379"/>
      <c r="AY86">
        <f t="shared" si="10"/>
        <v>0</v>
      </c>
      <c r="AZ86" s="10"/>
      <c r="BA86" s="10"/>
      <c r="BB86" s="10"/>
      <c r="BC86" s="10"/>
      <c r="BD86" s="10"/>
      <c r="BE86" s="10"/>
      <c r="BF86" s="10"/>
      <c r="BG86" s="10"/>
      <c r="BH86" s="10"/>
    </row>
    <row r="87" spans="1:60" ht="23.25" hidden="1" customHeight="1" x14ac:dyDescent="0.15">
      <c r="A87" s="848"/>
      <c r="B87" s="410"/>
      <c r="C87" s="410"/>
      <c r="D87" s="410"/>
      <c r="E87" s="410"/>
      <c r="F87" s="411"/>
      <c r="G87" s="93"/>
      <c r="H87" s="94"/>
      <c r="I87" s="94"/>
      <c r="J87" s="94"/>
      <c r="K87" s="94"/>
      <c r="L87" s="94"/>
      <c r="M87" s="94"/>
      <c r="N87" s="94"/>
      <c r="O87" s="95"/>
      <c r="P87" s="94"/>
      <c r="Q87" s="499"/>
      <c r="R87" s="499"/>
      <c r="S87" s="499"/>
      <c r="T87" s="499"/>
      <c r="U87" s="499"/>
      <c r="V87" s="499"/>
      <c r="W87" s="499"/>
      <c r="X87" s="500"/>
      <c r="Y87" s="546" t="s">
        <v>61</v>
      </c>
      <c r="Z87" s="547"/>
      <c r="AA87" s="548"/>
      <c r="AB87" s="446"/>
      <c r="AC87" s="446"/>
      <c r="AD87" s="446"/>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48"/>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c r="AC88" s="508"/>
      <c r="AD88" s="508"/>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48"/>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78" t="s">
        <v>14</v>
      </c>
      <c r="AC89" s="578"/>
      <c r="AD89" s="578"/>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48"/>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307</v>
      </c>
      <c r="AF90" s="233"/>
      <c r="AG90" s="233"/>
      <c r="AH90" s="233"/>
      <c r="AI90" s="233" t="s">
        <v>329</v>
      </c>
      <c r="AJ90" s="233"/>
      <c r="AK90" s="233"/>
      <c r="AL90" s="233"/>
      <c r="AM90" s="233" t="s">
        <v>426</v>
      </c>
      <c r="AN90" s="233"/>
      <c r="AO90" s="233"/>
      <c r="AP90" s="233"/>
      <c r="AQ90" s="144" t="s">
        <v>183</v>
      </c>
      <c r="AR90" s="119"/>
      <c r="AS90" s="119"/>
      <c r="AT90" s="120"/>
      <c r="AU90" s="518" t="s">
        <v>133</v>
      </c>
      <c r="AV90" s="518"/>
      <c r="AW90" s="518"/>
      <c r="AX90" s="519"/>
      <c r="AY90">
        <f>COUNTA($G$92)</f>
        <v>0</v>
      </c>
    </row>
    <row r="91" spans="1:60" ht="18.75" hidden="1" customHeight="1" x14ac:dyDescent="0.15">
      <c r="A91" s="848"/>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184</v>
      </c>
      <c r="AT91" s="123"/>
      <c r="AU91" s="186"/>
      <c r="AV91" s="186"/>
      <c r="AW91" s="378" t="s">
        <v>175</v>
      </c>
      <c r="AX91" s="379"/>
      <c r="AY91">
        <f>$AY$90</f>
        <v>0</v>
      </c>
      <c r="AZ91" s="10"/>
      <c r="BA91" s="10"/>
      <c r="BB91" s="10"/>
      <c r="BC91" s="10"/>
    </row>
    <row r="92" spans="1:60" ht="23.25" hidden="1" customHeight="1" x14ac:dyDescent="0.15">
      <c r="A92" s="848"/>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8"/>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48"/>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78" t="s">
        <v>14</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48"/>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307</v>
      </c>
      <c r="AF95" s="233"/>
      <c r="AG95" s="233"/>
      <c r="AH95" s="233"/>
      <c r="AI95" s="233" t="s">
        <v>329</v>
      </c>
      <c r="AJ95" s="233"/>
      <c r="AK95" s="233"/>
      <c r="AL95" s="233"/>
      <c r="AM95" s="233" t="s">
        <v>426</v>
      </c>
      <c r="AN95" s="233"/>
      <c r="AO95" s="233"/>
      <c r="AP95" s="233"/>
      <c r="AQ95" s="144" t="s">
        <v>183</v>
      </c>
      <c r="AR95" s="119"/>
      <c r="AS95" s="119"/>
      <c r="AT95" s="120"/>
      <c r="AU95" s="518" t="s">
        <v>133</v>
      </c>
      <c r="AV95" s="518"/>
      <c r="AW95" s="518"/>
      <c r="AX95" s="519"/>
      <c r="AY95">
        <f>COUNTA($G$97)</f>
        <v>0</v>
      </c>
      <c r="AZ95" s="10"/>
      <c r="BA95" s="10"/>
      <c r="BB95" s="10"/>
      <c r="BC95" s="10"/>
      <c r="BD95" s="10"/>
      <c r="BE95" s="10"/>
      <c r="BF95" s="10"/>
      <c r="BG95" s="10"/>
      <c r="BH95" s="10"/>
    </row>
    <row r="96" spans="1:60" ht="18.75" hidden="1" customHeight="1" x14ac:dyDescent="0.15">
      <c r="A96" s="848"/>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184</v>
      </c>
      <c r="AT96" s="123"/>
      <c r="AU96" s="186"/>
      <c r="AV96" s="186"/>
      <c r="AW96" s="378" t="s">
        <v>175</v>
      </c>
      <c r="AX96" s="379"/>
      <c r="AY96">
        <f>$AY$95</f>
        <v>0</v>
      </c>
    </row>
    <row r="97" spans="1:60" ht="23.25" hidden="1" customHeight="1" x14ac:dyDescent="0.15">
      <c r="A97" s="848"/>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48"/>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49"/>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78" t="s">
        <v>13</v>
      </c>
      <c r="Z99" s="879"/>
      <c r="AA99" s="880"/>
      <c r="AB99" s="875" t="s">
        <v>14</v>
      </c>
      <c r="AC99" s="876"/>
      <c r="AD99" s="877"/>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271</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7"/>
      <c r="Z100" s="838"/>
      <c r="AA100" s="839"/>
      <c r="AB100" s="466" t="s">
        <v>11</v>
      </c>
      <c r="AC100" s="466"/>
      <c r="AD100" s="466"/>
      <c r="AE100" s="524" t="s">
        <v>307</v>
      </c>
      <c r="AF100" s="525"/>
      <c r="AG100" s="525"/>
      <c r="AH100" s="526"/>
      <c r="AI100" s="524" t="s">
        <v>329</v>
      </c>
      <c r="AJ100" s="525"/>
      <c r="AK100" s="525"/>
      <c r="AL100" s="526"/>
      <c r="AM100" s="524" t="s">
        <v>426</v>
      </c>
      <c r="AN100" s="525"/>
      <c r="AO100" s="525"/>
      <c r="AP100" s="526"/>
      <c r="AQ100" s="303" t="s">
        <v>334</v>
      </c>
      <c r="AR100" s="304"/>
      <c r="AS100" s="304"/>
      <c r="AT100" s="305"/>
      <c r="AU100" s="303" t="s">
        <v>460</v>
      </c>
      <c r="AV100" s="304"/>
      <c r="AW100" s="304"/>
      <c r="AX100" s="306"/>
    </row>
    <row r="101" spans="1:60" ht="23.25" customHeight="1" x14ac:dyDescent="0.15">
      <c r="A101" s="404"/>
      <c r="B101" s="405"/>
      <c r="C101" s="405"/>
      <c r="D101" s="405"/>
      <c r="E101" s="405"/>
      <c r="F101" s="406"/>
      <c r="G101" s="94" t="s">
        <v>647</v>
      </c>
      <c r="H101" s="94"/>
      <c r="I101" s="94"/>
      <c r="J101" s="94"/>
      <c r="K101" s="94"/>
      <c r="L101" s="94"/>
      <c r="M101" s="94"/>
      <c r="N101" s="94"/>
      <c r="O101" s="94"/>
      <c r="P101" s="94"/>
      <c r="Q101" s="94"/>
      <c r="R101" s="94"/>
      <c r="S101" s="94"/>
      <c r="T101" s="94"/>
      <c r="U101" s="94"/>
      <c r="V101" s="94"/>
      <c r="W101" s="94"/>
      <c r="X101" s="95"/>
      <c r="Y101" s="527" t="s">
        <v>54</v>
      </c>
      <c r="Z101" s="528"/>
      <c r="AA101" s="529"/>
      <c r="AB101" s="446" t="s">
        <v>648</v>
      </c>
      <c r="AC101" s="446"/>
      <c r="AD101" s="446"/>
      <c r="AE101" s="268">
        <v>8</v>
      </c>
      <c r="AF101" s="268"/>
      <c r="AG101" s="268"/>
      <c r="AH101" s="268"/>
      <c r="AI101" s="268">
        <v>13</v>
      </c>
      <c r="AJ101" s="268"/>
      <c r="AK101" s="268"/>
      <c r="AL101" s="268"/>
      <c r="AM101" s="268">
        <v>2</v>
      </c>
      <c r="AN101" s="268"/>
      <c r="AO101" s="268"/>
      <c r="AP101" s="268"/>
      <c r="AQ101" s="268" t="s">
        <v>641</v>
      </c>
      <c r="AR101" s="268"/>
      <c r="AS101" s="268"/>
      <c r="AT101" s="268"/>
      <c r="AU101" s="204" t="s">
        <v>641</v>
      </c>
      <c r="AV101" s="205"/>
      <c r="AW101" s="205"/>
      <c r="AX101" s="207"/>
    </row>
    <row r="102" spans="1:60" ht="23.25"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648</v>
      </c>
      <c r="AC102" s="446"/>
      <c r="AD102" s="446"/>
      <c r="AE102" s="268">
        <v>13</v>
      </c>
      <c r="AF102" s="268"/>
      <c r="AG102" s="268"/>
      <c r="AH102" s="268"/>
      <c r="AI102" s="268">
        <v>15</v>
      </c>
      <c r="AJ102" s="268"/>
      <c r="AK102" s="268"/>
      <c r="AL102" s="268"/>
      <c r="AM102" s="268">
        <v>2</v>
      </c>
      <c r="AN102" s="268"/>
      <c r="AO102" s="268"/>
      <c r="AP102" s="268"/>
      <c r="AQ102" s="268" t="s">
        <v>641</v>
      </c>
      <c r="AR102" s="268"/>
      <c r="AS102" s="268"/>
      <c r="AT102" s="268"/>
      <c r="AU102" s="211" t="s">
        <v>641</v>
      </c>
      <c r="AV102" s="212"/>
      <c r="AW102" s="212"/>
      <c r="AX102" s="307"/>
    </row>
    <row r="103" spans="1:60" ht="31.5" hidden="1" customHeight="1" x14ac:dyDescent="0.15">
      <c r="A103" s="401" t="s">
        <v>271</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307</v>
      </c>
      <c r="AF103" s="233"/>
      <c r="AG103" s="233"/>
      <c r="AH103" s="233"/>
      <c r="AI103" s="233" t="s">
        <v>329</v>
      </c>
      <c r="AJ103" s="233"/>
      <c r="AK103" s="233"/>
      <c r="AL103" s="233"/>
      <c r="AM103" s="233" t="s">
        <v>426</v>
      </c>
      <c r="AN103" s="233"/>
      <c r="AO103" s="233"/>
      <c r="AP103" s="233"/>
      <c r="AQ103" s="265" t="s">
        <v>334</v>
      </c>
      <c r="AR103" s="266"/>
      <c r="AS103" s="266"/>
      <c r="AT103" s="266"/>
      <c r="AU103" s="265" t="s">
        <v>460</v>
      </c>
      <c r="AV103" s="266"/>
      <c r="AW103" s="266"/>
      <c r="AX103" s="267"/>
      <c r="AY103">
        <f>COUNTA($G$104)</f>
        <v>0</v>
      </c>
    </row>
    <row r="104" spans="1:60" ht="23.25"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1" t="s">
        <v>271</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307</v>
      </c>
      <c r="AF106" s="233"/>
      <c r="AG106" s="233"/>
      <c r="AH106" s="233"/>
      <c r="AI106" s="233" t="s">
        <v>329</v>
      </c>
      <c r="AJ106" s="233"/>
      <c r="AK106" s="233"/>
      <c r="AL106" s="233"/>
      <c r="AM106" s="233" t="s">
        <v>426</v>
      </c>
      <c r="AN106" s="233"/>
      <c r="AO106" s="233"/>
      <c r="AP106" s="233"/>
      <c r="AQ106" s="265" t="s">
        <v>334</v>
      </c>
      <c r="AR106" s="266"/>
      <c r="AS106" s="266"/>
      <c r="AT106" s="266"/>
      <c r="AU106" s="265" t="s">
        <v>460</v>
      </c>
      <c r="AV106" s="266"/>
      <c r="AW106" s="266"/>
      <c r="AX106" s="267"/>
      <c r="AY106">
        <f>COUNTA($G$107)</f>
        <v>0</v>
      </c>
    </row>
    <row r="107" spans="1:60" ht="23.25"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1" t="s">
        <v>271</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307</v>
      </c>
      <c r="AF109" s="233"/>
      <c r="AG109" s="233"/>
      <c r="AH109" s="233"/>
      <c r="AI109" s="233" t="s">
        <v>329</v>
      </c>
      <c r="AJ109" s="233"/>
      <c r="AK109" s="233"/>
      <c r="AL109" s="233"/>
      <c r="AM109" s="233" t="s">
        <v>426</v>
      </c>
      <c r="AN109" s="233"/>
      <c r="AO109" s="233"/>
      <c r="AP109" s="233"/>
      <c r="AQ109" s="265" t="s">
        <v>334</v>
      </c>
      <c r="AR109" s="266"/>
      <c r="AS109" s="266"/>
      <c r="AT109" s="266"/>
      <c r="AU109" s="265" t="s">
        <v>460</v>
      </c>
      <c r="AV109" s="266"/>
      <c r="AW109" s="266"/>
      <c r="AX109" s="267"/>
      <c r="AY109">
        <f>COUNTA($G$110)</f>
        <v>0</v>
      </c>
    </row>
    <row r="110" spans="1:60" ht="23.25"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1" t="s">
        <v>271</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307</v>
      </c>
      <c r="AF112" s="233"/>
      <c r="AG112" s="233"/>
      <c r="AH112" s="233"/>
      <c r="AI112" s="233" t="s">
        <v>329</v>
      </c>
      <c r="AJ112" s="233"/>
      <c r="AK112" s="233"/>
      <c r="AL112" s="233"/>
      <c r="AM112" s="233" t="s">
        <v>426</v>
      </c>
      <c r="AN112" s="233"/>
      <c r="AO112" s="233"/>
      <c r="AP112" s="233"/>
      <c r="AQ112" s="265" t="s">
        <v>334</v>
      </c>
      <c r="AR112" s="266"/>
      <c r="AS112" s="266"/>
      <c r="AT112" s="266"/>
      <c r="AU112" s="265" t="s">
        <v>460</v>
      </c>
      <c r="AV112" s="266"/>
      <c r="AW112" s="266"/>
      <c r="AX112" s="267"/>
      <c r="AY112">
        <f>COUNTA($G$113)</f>
        <v>0</v>
      </c>
    </row>
    <row r="113" spans="1:51" ht="23.25"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307</v>
      </c>
      <c r="AF115" s="233"/>
      <c r="AG115" s="233"/>
      <c r="AH115" s="233"/>
      <c r="AI115" s="233" t="s">
        <v>329</v>
      </c>
      <c r="AJ115" s="233"/>
      <c r="AK115" s="233"/>
      <c r="AL115" s="233"/>
      <c r="AM115" s="233" t="s">
        <v>426</v>
      </c>
      <c r="AN115" s="233"/>
      <c r="AO115" s="233"/>
      <c r="AP115" s="233"/>
      <c r="AQ115" s="575" t="s">
        <v>461</v>
      </c>
      <c r="AR115" s="576"/>
      <c r="AS115" s="576"/>
      <c r="AT115" s="576"/>
      <c r="AU115" s="576"/>
      <c r="AV115" s="576"/>
      <c r="AW115" s="576"/>
      <c r="AX115" s="577"/>
    </row>
    <row r="116" spans="1:51" ht="23.25" customHeight="1" x14ac:dyDescent="0.15">
      <c r="A116" s="421"/>
      <c r="B116" s="422"/>
      <c r="C116" s="422"/>
      <c r="D116" s="422"/>
      <c r="E116" s="422"/>
      <c r="F116" s="423"/>
      <c r="G116" s="373" t="s">
        <v>701</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649</v>
      </c>
      <c r="AC116" s="448"/>
      <c r="AD116" s="449"/>
      <c r="AE116" s="268">
        <v>4</v>
      </c>
      <c r="AF116" s="268"/>
      <c r="AG116" s="268"/>
      <c r="AH116" s="268"/>
      <c r="AI116" s="268">
        <v>4</v>
      </c>
      <c r="AJ116" s="268"/>
      <c r="AK116" s="268"/>
      <c r="AL116" s="268"/>
      <c r="AM116" s="268">
        <v>3</v>
      </c>
      <c r="AN116" s="268"/>
      <c r="AO116" s="268"/>
      <c r="AP116" s="268"/>
      <c r="AQ116" s="204" t="s">
        <v>674</v>
      </c>
      <c r="AR116" s="205"/>
      <c r="AS116" s="205"/>
      <c r="AT116" s="205"/>
      <c r="AU116" s="205"/>
      <c r="AV116" s="205"/>
      <c r="AW116" s="205"/>
      <c r="AX116" s="207"/>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650</v>
      </c>
      <c r="AC117" s="458"/>
      <c r="AD117" s="459"/>
      <c r="AE117" s="536" t="s">
        <v>651</v>
      </c>
      <c r="AF117" s="536"/>
      <c r="AG117" s="536"/>
      <c r="AH117" s="536"/>
      <c r="AI117" s="536" t="s">
        <v>652</v>
      </c>
      <c r="AJ117" s="536"/>
      <c r="AK117" s="536"/>
      <c r="AL117" s="536"/>
      <c r="AM117" s="536" t="s">
        <v>653</v>
      </c>
      <c r="AN117" s="536"/>
      <c r="AO117" s="536"/>
      <c r="AP117" s="536"/>
      <c r="AQ117" s="536" t="s">
        <v>674</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307</v>
      </c>
      <c r="AF118" s="233"/>
      <c r="AG118" s="233"/>
      <c r="AH118" s="233"/>
      <c r="AI118" s="233" t="s">
        <v>329</v>
      </c>
      <c r="AJ118" s="233"/>
      <c r="AK118" s="233"/>
      <c r="AL118" s="233"/>
      <c r="AM118" s="233" t="s">
        <v>426</v>
      </c>
      <c r="AN118" s="233"/>
      <c r="AO118" s="233"/>
      <c r="AP118" s="233"/>
      <c r="AQ118" s="575" t="s">
        <v>461</v>
      </c>
      <c r="AR118" s="576"/>
      <c r="AS118" s="576"/>
      <c r="AT118" s="576"/>
      <c r="AU118" s="576"/>
      <c r="AV118" s="576"/>
      <c r="AW118" s="576"/>
      <c r="AX118" s="577"/>
      <c r="AY118" s="77">
        <f>IF(SUBSTITUTE(SUBSTITUTE($G$119,"／",""),"　","")="",0,1)</f>
        <v>0</v>
      </c>
    </row>
    <row r="119" spans="1:51" ht="23.25" hidden="1" customHeight="1" x14ac:dyDescent="0.15">
      <c r="A119" s="421"/>
      <c r="B119" s="422"/>
      <c r="C119" s="422"/>
      <c r="D119" s="422"/>
      <c r="E119" s="422"/>
      <c r="F119" s="423"/>
      <c r="G119" s="373" t="s">
        <v>278</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277</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307</v>
      </c>
      <c r="AF121" s="233"/>
      <c r="AG121" s="233"/>
      <c r="AH121" s="233"/>
      <c r="AI121" s="233" t="s">
        <v>329</v>
      </c>
      <c r="AJ121" s="233"/>
      <c r="AK121" s="233"/>
      <c r="AL121" s="233"/>
      <c r="AM121" s="233" t="s">
        <v>426</v>
      </c>
      <c r="AN121" s="233"/>
      <c r="AO121" s="233"/>
      <c r="AP121" s="233"/>
      <c r="AQ121" s="575" t="s">
        <v>461</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279</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280</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307</v>
      </c>
      <c r="AF124" s="233"/>
      <c r="AG124" s="233"/>
      <c r="AH124" s="233"/>
      <c r="AI124" s="233" t="s">
        <v>329</v>
      </c>
      <c r="AJ124" s="233"/>
      <c r="AK124" s="233"/>
      <c r="AL124" s="233"/>
      <c r="AM124" s="233" t="s">
        <v>426</v>
      </c>
      <c r="AN124" s="233"/>
      <c r="AO124" s="233"/>
      <c r="AP124" s="233"/>
      <c r="AQ124" s="575" t="s">
        <v>461</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457</v>
      </c>
      <c r="H125" s="373"/>
      <c r="I125" s="373"/>
      <c r="J125" s="373"/>
      <c r="K125" s="373"/>
      <c r="L125" s="373"/>
      <c r="M125" s="373"/>
      <c r="N125" s="373"/>
      <c r="O125" s="373"/>
      <c r="P125" s="373"/>
      <c r="Q125" s="373"/>
      <c r="R125" s="373"/>
      <c r="S125" s="373"/>
      <c r="T125" s="373"/>
      <c r="U125" s="373"/>
      <c r="V125" s="373"/>
      <c r="W125" s="373"/>
      <c r="X125" s="913"/>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4"/>
      <c r="Y126" s="456" t="s">
        <v>48</v>
      </c>
      <c r="Z126" s="430"/>
      <c r="AA126" s="431"/>
      <c r="AB126" s="457" t="s">
        <v>277</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10"/>
      <c r="Z127" s="911"/>
      <c r="AA127" s="912"/>
      <c r="AB127" s="393" t="s">
        <v>11</v>
      </c>
      <c r="AC127" s="394"/>
      <c r="AD127" s="395"/>
      <c r="AE127" s="233" t="s">
        <v>307</v>
      </c>
      <c r="AF127" s="233"/>
      <c r="AG127" s="233"/>
      <c r="AH127" s="233"/>
      <c r="AI127" s="233" t="s">
        <v>329</v>
      </c>
      <c r="AJ127" s="233"/>
      <c r="AK127" s="233"/>
      <c r="AL127" s="233"/>
      <c r="AM127" s="233" t="s">
        <v>426</v>
      </c>
      <c r="AN127" s="233"/>
      <c r="AO127" s="233"/>
      <c r="AP127" s="233"/>
      <c r="AQ127" s="575" t="s">
        <v>461</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458</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277</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5" t="s">
        <v>322</v>
      </c>
      <c r="B130" s="172"/>
      <c r="C130" s="171" t="s">
        <v>187</v>
      </c>
      <c r="D130" s="172"/>
      <c r="E130" s="156" t="s">
        <v>216</v>
      </c>
      <c r="F130" s="157"/>
      <c r="G130" s="158" t="s">
        <v>654</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215</v>
      </c>
      <c r="F131" s="162"/>
      <c r="G131" s="99" t="s">
        <v>655</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188</v>
      </c>
      <c r="F132" s="166"/>
      <c r="G132" s="147" t="s">
        <v>197</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307</v>
      </c>
      <c r="AF132" s="119"/>
      <c r="AG132" s="119"/>
      <c r="AH132" s="120"/>
      <c r="AI132" s="144" t="s">
        <v>329</v>
      </c>
      <c r="AJ132" s="119"/>
      <c r="AK132" s="119"/>
      <c r="AL132" s="120"/>
      <c r="AM132" s="144" t="s">
        <v>618</v>
      </c>
      <c r="AN132" s="119"/>
      <c r="AO132" s="119"/>
      <c r="AP132" s="120"/>
      <c r="AQ132" s="140" t="s">
        <v>183</v>
      </c>
      <c r="AR132" s="141"/>
      <c r="AS132" s="141"/>
      <c r="AT132" s="142"/>
      <c r="AU132" s="183" t="s">
        <v>199</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c r="AR133" s="186"/>
      <c r="AS133" s="122" t="s">
        <v>184</v>
      </c>
      <c r="AT133" s="123"/>
      <c r="AU133" s="187"/>
      <c r="AV133" s="187"/>
      <c r="AW133" s="122" t="s">
        <v>175</v>
      </c>
      <c r="AX133" s="182"/>
      <c r="AY133">
        <f>$AY$132</f>
        <v>1</v>
      </c>
    </row>
    <row r="134" spans="1:51" ht="39.75" customHeight="1" x14ac:dyDescent="0.15">
      <c r="A134" s="176"/>
      <c r="B134" s="173"/>
      <c r="C134" s="167"/>
      <c r="D134" s="173"/>
      <c r="E134" s="167"/>
      <c r="F134" s="168"/>
      <c r="G134" s="93" t="s">
        <v>641</v>
      </c>
      <c r="H134" s="94"/>
      <c r="I134" s="94"/>
      <c r="J134" s="94"/>
      <c r="K134" s="94"/>
      <c r="L134" s="94"/>
      <c r="M134" s="94"/>
      <c r="N134" s="94"/>
      <c r="O134" s="94"/>
      <c r="P134" s="94"/>
      <c r="Q134" s="94"/>
      <c r="R134" s="94"/>
      <c r="S134" s="94"/>
      <c r="T134" s="94"/>
      <c r="U134" s="94"/>
      <c r="V134" s="94"/>
      <c r="W134" s="94"/>
      <c r="X134" s="95"/>
      <c r="Y134" s="188" t="s">
        <v>198</v>
      </c>
      <c r="Z134" s="189"/>
      <c r="AA134" s="190"/>
      <c r="AB134" s="191" t="s">
        <v>641</v>
      </c>
      <c r="AC134" s="192"/>
      <c r="AD134" s="192"/>
      <c r="AE134" s="193" t="s">
        <v>641</v>
      </c>
      <c r="AF134" s="194"/>
      <c r="AG134" s="194"/>
      <c r="AH134" s="194"/>
      <c r="AI134" s="193" t="s">
        <v>641</v>
      </c>
      <c r="AJ134" s="194"/>
      <c r="AK134" s="194"/>
      <c r="AL134" s="194"/>
      <c r="AM134" s="193" t="s">
        <v>641</v>
      </c>
      <c r="AN134" s="194"/>
      <c r="AO134" s="194"/>
      <c r="AP134" s="194"/>
      <c r="AQ134" s="193" t="s">
        <v>641</v>
      </c>
      <c r="AR134" s="194"/>
      <c r="AS134" s="194"/>
      <c r="AT134" s="194"/>
      <c r="AU134" s="193" t="s">
        <v>641</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641</v>
      </c>
      <c r="AC135" s="200"/>
      <c r="AD135" s="200"/>
      <c r="AE135" s="193" t="s">
        <v>641</v>
      </c>
      <c r="AF135" s="194"/>
      <c r="AG135" s="194"/>
      <c r="AH135" s="194"/>
      <c r="AI135" s="193" t="s">
        <v>641</v>
      </c>
      <c r="AJ135" s="194"/>
      <c r="AK135" s="194"/>
      <c r="AL135" s="194"/>
      <c r="AM135" s="193" t="s">
        <v>641</v>
      </c>
      <c r="AN135" s="194"/>
      <c r="AO135" s="194"/>
      <c r="AP135" s="194"/>
      <c r="AQ135" s="193" t="s">
        <v>641</v>
      </c>
      <c r="AR135" s="194"/>
      <c r="AS135" s="194"/>
      <c r="AT135" s="194"/>
      <c r="AU135" s="193" t="s">
        <v>641</v>
      </c>
      <c r="AV135" s="194"/>
      <c r="AW135" s="194"/>
      <c r="AX135" s="195"/>
      <c r="AY135">
        <f t="shared" si="13"/>
        <v>1</v>
      </c>
    </row>
    <row r="136" spans="1:51" ht="18.75" hidden="1" customHeight="1" x14ac:dyDescent="0.15">
      <c r="A136" s="176"/>
      <c r="B136" s="173"/>
      <c r="C136" s="167"/>
      <c r="D136" s="173"/>
      <c r="E136" s="167"/>
      <c r="F136" s="168"/>
      <c r="G136" s="147" t="s">
        <v>197</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307</v>
      </c>
      <c r="AF136" s="119"/>
      <c r="AG136" s="119"/>
      <c r="AH136" s="120"/>
      <c r="AI136" s="144" t="s">
        <v>329</v>
      </c>
      <c r="AJ136" s="119"/>
      <c r="AK136" s="119"/>
      <c r="AL136" s="120"/>
      <c r="AM136" s="144" t="s">
        <v>618</v>
      </c>
      <c r="AN136" s="119"/>
      <c r="AO136" s="119"/>
      <c r="AP136" s="120"/>
      <c r="AQ136" s="140" t="s">
        <v>183</v>
      </c>
      <c r="AR136" s="141"/>
      <c r="AS136" s="141"/>
      <c r="AT136" s="142"/>
      <c r="AU136" s="183" t="s">
        <v>199</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184</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198</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197</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307</v>
      </c>
      <c r="AF140" s="119"/>
      <c r="AG140" s="119"/>
      <c r="AH140" s="120"/>
      <c r="AI140" s="144" t="s">
        <v>329</v>
      </c>
      <c r="AJ140" s="119"/>
      <c r="AK140" s="119"/>
      <c r="AL140" s="120"/>
      <c r="AM140" s="144" t="s">
        <v>618</v>
      </c>
      <c r="AN140" s="119"/>
      <c r="AO140" s="119"/>
      <c r="AP140" s="120"/>
      <c r="AQ140" s="140" t="s">
        <v>183</v>
      </c>
      <c r="AR140" s="141"/>
      <c r="AS140" s="141"/>
      <c r="AT140" s="142"/>
      <c r="AU140" s="183" t="s">
        <v>199</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184</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198</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197</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307</v>
      </c>
      <c r="AF144" s="119"/>
      <c r="AG144" s="119"/>
      <c r="AH144" s="120"/>
      <c r="AI144" s="144" t="s">
        <v>329</v>
      </c>
      <c r="AJ144" s="119"/>
      <c r="AK144" s="119"/>
      <c r="AL144" s="120"/>
      <c r="AM144" s="144" t="s">
        <v>618</v>
      </c>
      <c r="AN144" s="119"/>
      <c r="AO144" s="119"/>
      <c r="AP144" s="120"/>
      <c r="AQ144" s="140" t="s">
        <v>183</v>
      </c>
      <c r="AR144" s="141"/>
      <c r="AS144" s="141"/>
      <c r="AT144" s="142"/>
      <c r="AU144" s="183" t="s">
        <v>199</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184</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198</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197</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307</v>
      </c>
      <c r="AF148" s="119"/>
      <c r="AG148" s="119"/>
      <c r="AH148" s="120"/>
      <c r="AI148" s="144" t="s">
        <v>329</v>
      </c>
      <c r="AJ148" s="119"/>
      <c r="AK148" s="119"/>
      <c r="AL148" s="120"/>
      <c r="AM148" s="144" t="s">
        <v>618</v>
      </c>
      <c r="AN148" s="119"/>
      <c r="AO148" s="119"/>
      <c r="AP148" s="120"/>
      <c r="AQ148" s="140" t="s">
        <v>183</v>
      </c>
      <c r="AR148" s="141"/>
      <c r="AS148" s="141"/>
      <c r="AT148" s="142"/>
      <c r="AU148" s="183" t="s">
        <v>199</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184</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198</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200</v>
      </c>
      <c r="H152" s="119"/>
      <c r="I152" s="119"/>
      <c r="J152" s="119"/>
      <c r="K152" s="119"/>
      <c r="L152" s="119"/>
      <c r="M152" s="119"/>
      <c r="N152" s="119"/>
      <c r="O152" s="119"/>
      <c r="P152" s="120"/>
      <c r="Q152" s="144" t="s">
        <v>255</v>
      </c>
      <c r="R152" s="119"/>
      <c r="S152" s="119"/>
      <c r="T152" s="119"/>
      <c r="U152" s="119"/>
      <c r="V152" s="119"/>
      <c r="W152" s="119"/>
      <c r="X152" s="119"/>
      <c r="Y152" s="119"/>
      <c r="Z152" s="119"/>
      <c r="AA152" s="119"/>
      <c r="AB152" s="118" t="s">
        <v>256</v>
      </c>
      <c r="AC152" s="119"/>
      <c r="AD152" s="120"/>
      <c r="AE152" s="144" t="s">
        <v>201</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202</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200</v>
      </c>
      <c r="H159" s="119"/>
      <c r="I159" s="119"/>
      <c r="J159" s="119"/>
      <c r="K159" s="119"/>
      <c r="L159" s="119"/>
      <c r="M159" s="119"/>
      <c r="N159" s="119"/>
      <c r="O159" s="119"/>
      <c r="P159" s="120"/>
      <c r="Q159" s="144" t="s">
        <v>255</v>
      </c>
      <c r="R159" s="119"/>
      <c r="S159" s="119"/>
      <c r="T159" s="119"/>
      <c r="U159" s="119"/>
      <c r="V159" s="119"/>
      <c r="W159" s="119"/>
      <c r="X159" s="119"/>
      <c r="Y159" s="119"/>
      <c r="Z159" s="119"/>
      <c r="AA159" s="119"/>
      <c r="AB159" s="118" t="s">
        <v>256</v>
      </c>
      <c r="AC159" s="119"/>
      <c r="AD159" s="120"/>
      <c r="AE159" s="124" t="s">
        <v>201</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202</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200</v>
      </c>
      <c r="H166" s="119"/>
      <c r="I166" s="119"/>
      <c r="J166" s="119"/>
      <c r="K166" s="119"/>
      <c r="L166" s="119"/>
      <c r="M166" s="119"/>
      <c r="N166" s="119"/>
      <c r="O166" s="119"/>
      <c r="P166" s="120"/>
      <c r="Q166" s="144" t="s">
        <v>255</v>
      </c>
      <c r="R166" s="119"/>
      <c r="S166" s="119"/>
      <c r="T166" s="119"/>
      <c r="U166" s="119"/>
      <c r="V166" s="119"/>
      <c r="W166" s="119"/>
      <c r="X166" s="119"/>
      <c r="Y166" s="119"/>
      <c r="Z166" s="119"/>
      <c r="AA166" s="119"/>
      <c r="AB166" s="118" t="s">
        <v>256</v>
      </c>
      <c r="AC166" s="119"/>
      <c r="AD166" s="120"/>
      <c r="AE166" s="124" t="s">
        <v>201</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202</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200</v>
      </c>
      <c r="H173" s="119"/>
      <c r="I173" s="119"/>
      <c r="J173" s="119"/>
      <c r="K173" s="119"/>
      <c r="L173" s="119"/>
      <c r="M173" s="119"/>
      <c r="N173" s="119"/>
      <c r="O173" s="119"/>
      <c r="P173" s="120"/>
      <c r="Q173" s="144" t="s">
        <v>255</v>
      </c>
      <c r="R173" s="119"/>
      <c r="S173" s="119"/>
      <c r="T173" s="119"/>
      <c r="U173" s="119"/>
      <c r="V173" s="119"/>
      <c r="W173" s="119"/>
      <c r="X173" s="119"/>
      <c r="Y173" s="119"/>
      <c r="Z173" s="119"/>
      <c r="AA173" s="119"/>
      <c r="AB173" s="118" t="s">
        <v>256</v>
      </c>
      <c r="AC173" s="119"/>
      <c r="AD173" s="120"/>
      <c r="AE173" s="124" t="s">
        <v>201</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202</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200</v>
      </c>
      <c r="H180" s="119"/>
      <c r="I180" s="119"/>
      <c r="J180" s="119"/>
      <c r="K180" s="119"/>
      <c r="L180" s="119"/>
      <c r="M180" s="119"/>
      <c r="N180" s="119"/>
      <c r="O180" s="119"/>
      <c r="P180" s="120"/>
      <c r="Q180" s="144" t="s">
        <v>255</v>
      </c>
      <c r="R180" s="119"/>
      <c r="S180" s="119"/>
      <c r="T180" s="119"/>
      <c r="U180" s="119"/>
      <c r="V180" s="119"/>
      <c r="W180" s="119"/>
      <c r="X180" s="119"/>
      <c r="Y180" s="119"/>
      <c r="Z180" s="119"/>
      <c r="AA180" s="119"/>
      <c r="AB180" s="118" t="s">
        <v>256</v>
      </c>
      <c r="AC180" s="119"/>
      <c r="AD180" s="120"/>
      <c r="AE180" s="124" t="s">
        <v>201</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202</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219</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697</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216</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215</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188</v>
      </c>
      <c r="F192" s="166"/>
      <c r="G192" s="147" t="s">
        <v>197</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307</v>
      </c>
      <c r="AF192" s="119"/>
      <c r="AG192" s="119"/>
      <c r="AH192" s="120"/>
      <c r="AI192" s="144" t="s">
        <v>329</v>
      </c>
      <c r="AJ192" s="119"/>
      <c r="AK192" s="119"/>
      <c r="AL192" s="120"/>
      <c r="AM192" s="144" t="s">
        <v>618</v>
      </c>
      <c r="AN192" s="119"/>
      <c r="AO192" s="119"/>
      <c r="AP192" s="120"/>
      <c r="AQ192" s="140" t="s">
        <v>183</v>
      </c>
      <c r="AR192" s="141"/>
      <c r="AS192" s="141"/>
      <c r="AT192" s="142"/>
      <c r="AU192" s="183" t="s">
        <v>199</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184</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198</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197</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307</v>
      </c>
      <c r="AF196" s="119"/>
      <c r="AG196" s="119"/>
      <c r="AH196" s="120"/>
      <c r="AI196" s="144" t="s">
        <v>329</v>
      </c>
      <c r="AJ196" s="119"/>
      <c r="AK196" s="119"/>
      <c r="AL196" s="120"/>
      <c r="AM196" s="144" t="s">
        <v>618</v>
      </c>
      <c r="AN196" s="119"/>
      <c r="AO196" s="119"/>
      <c r="AP196" s="120"/>
      <c r="AQ196" s="140" t="s">
        <v>183</v>
      </c>
      <c r="AR196" s="141"/>
      <c r="AS196" s="141"/>
      <c r="AT196" s="142"/>
      <c r="AU196" s="183" t="s">
        <v>199</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184</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198</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197</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307</v>
      </c>
      <c r="AF200" s="119"/>
      <c r="AG200" s="119"/>
      <c r="AH200" s="120"/>
      <c r="AI200" s="144" t="s">
        <v>329</v>
      </c>
      <c r="AJ200" s="119"/>
      <c r="AK200" s="119"/>
      <c r="AL200" s="120"/>
      <c r="AM200" s="144" t="s">
        <v>618</v>
      </c>
      <c r="AN200" s="119"/>
      <c r="AO200" s="119"/>
      <c r="AP200" s="120"/>
      <c r="AQ200" s="140" t="s">
        <v>183</v>
      </c>
      <c r="AR200" s="141"/>
      <c r="AS200" s="141"/>
      <c r="AT200" s="142"/>
      <c r="AU200" s="183" t="s">
        <v>199</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184</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198</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197</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307</v>
      </c>
      <c r="AF204" s="119"/>
      <c r="AG204" s="119"/>
      <c r="AH204" s="120"/>
      <c r="AI204" s="144" t="s">
        <v>329</v>
      </c>
      <c r="AJ204" s="119"/>
      <c r="AK204" s="119"/>
      <c r="AL204" s="120"/>
      <c r="AM204" s="144" t="s">
        <v>618</v>
      </c>
      <c r="AN204" s="119"/>
      <c r="AO204" s="119"/>
      <c r="AP204" s="120"/>
      <c r="AQ204" s="140" t="s">
        <v>183</v>
      </c>
      <c r="AR204" s="141"/>
      <c r="AS204" s="141"/>
      <c r="AT204" s="142"/>
      <c r="AU204" s="183" t="s">
        <v>199</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184</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198</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197</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307</v>
      </c>
      <c r="AF208" s="119"/>
      <c r="AG208" s="119"/>
      <c r="AH208" s="120"/>
      <c r="AI208" s="144" t="s">
        <v>329</v>
      </c>
      <c r="AJ208" s="119"/>
      <c r="AK208" s="119"/>
      <c r="AL208" s="120"/>
      <c r="AM208" s="144" t="s">
        <v>618</v>
      </c>
      <c r="AN208" s="119"/>
      <c r="AO208" s="119"/>
      <c r="AP208" s="120"/>
      <c r="AQ208" s="140" t="s">
        <v>183</v>
      </c>
      <c r="AR208" s="141"/>
      <c r="AS208" s="141"/>
      <c r="AT208" s="142"/>
      <c r="AU208" s="183" t="s">
        <v>199</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184</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198</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200</v>
      </c>
      <c r="H212" s="119"/>
      <c r="I212" s="119"/>
      <c r="J212" s="119"/>
      <c r="K212" s="119"/>
      <c r="L212" s="119"/>
      <c r="M212" s="119"/>
      <c r="N212" s="119"/>
      <c r="O212" s="119"/>
      <c r="P212" s="120"/>
      <c r="Q212" s="144" t="s">
        <v>255</v>
      </c>
      <c r="R212" s="119"/>
      <c r="S212" s="119"/>
      <c r="T212" s="119"/>
      <c r="U212" s="119"/>
      <c r="V212" s="119"/>
      <c r="W212" s="119"/>
      <c r="X212" s="119"/>
      <c r="Y212" s="119"/>
      <c r="Z212" s="119"/>
      <c r="AA212" s="119"/>
      <c r="AB212" s="118" t="s">
        <v>256</v>
      </c>
      <c r="AC212" s="119"/>
      <c r="AD212" s="120"/>
      <c r="AE212" s="144" t="s">
        <v>201</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202</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200</v>
      </c>
      <c r="H219" s="119"/>
      <c r="I219" s="119"/>
      <c r="J219" s="119"/>
      <c r="K219" s="119"/>
      <c r="L219" s="119"/>
      <c r="M219" s="119"/>
      <c r="N219" s="119"/>
      <c r="O219" s="119"/>
      <c r="P219" s="120"/>
      <c r="Q219" s="144" t="s">
        <v>255</v>
      </c>
      <c r="R219" s="119"/>
      <c r="S219" s="119"/>
      <c r="T219" s="119"/>
      <c r="U219" s="119"/>
      <c r="V219" s="119"/>
      <c r="W219" s="119"/>
      <c r="X219" s="119"/>
      <c r="Y219" s="119"/>
      <c r="Z219" s="119"/>
      <c r="AA219" s="119"/>
      <c r="AB219" s="118" t="s">
        <v>256</v>
      </c>
      <c r="AC219" s="119"/>
      <c r="AD219" s="120"/>
      <c r="AE219" s="124" t="s">
        <v>201</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202</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200</v>
      </c>
      <c r="H226" s="119"/>
      <c r="I226" s="119"/>
      <c r="J226" s="119"/>
      <c r="K226" s="119"/>
      <c r="L226" s="119"/>
      <c r="M226" s="119"/>
      <c r="N226" s="119"/>
      <c r="O226" s="119"/>
      <c r="P226" s="120"/>
      <c r="Q226" s="144" t="s">
        <v>255</v>
      </c>
      <c r="R226" s="119"/>
      <c r="S226" s="119"/>
      <c r="T226" s="119"/>
      <c r="U226" s="119"/>
      <c r="V226" s="119"/>
      <c r="W226" s="119"/>
      <c r="X226" s="119"/>
      <c r="Y226" s="119"/>
      <c r="Z226" s="119"/>
      <c r="AA226" s="119"/>
      <c r="AB226" s="118" t="s">
        <v>256</v>
      </c>
      <c r="AC226" s="119"/>
      <c r="AD226" s="120"/>
      <c r="AE226" s="124" t="s">
        <v>201</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202</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200</v>
      </c>
      <c r="H233" s="119"/>
      <c r="I233" s="119"/>
      <c r="J233" s="119"/>
      <c r="K233" s="119"/>
      <c r="L233" s="119"/>
      <c r="M233" s="119"/>
      <c r="N233" s="119"/>
      <c r="O233" s="119"/>
      <c r="P233" s="120"/>
      <c r="Q233" s="144" t="s">
        <v>255</v>
      </c>
      <c r="R233" s="119"/>
      <c r="S233" s="119"/>
      <c r="T233" s="119"/>
      <c r="U233" s="119"/>
      <c r="V233" s="119"/>
      <c r="W233" s="119"/>
      <c r="X233" s="119"/>
      <c r="Y233" s="119"/>
      <c r="Z233" s="119"/>
      <c r="AA233" s="119"/>
      <c r="AB233" s="118" t="s">
        <v>256</v>
      </c>
      <c r="AC233" s="119"/>
      <c r="AD233" s="120"/>
      <c r="AE233" s="124" t="s">
        <v>201</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202</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200</v>
      </c>
      <c r="H240" s="119"/>
      <c r="I240" s="119"/>
      <c r="J240" s="119"/>
      <c r="K240" s="119"/>
      <c r="L240" s="119"/>
      <c r="M240" s="119"/>
      <c r="N240" s="119"/>
      <c r="O240" s="119"/>
      <c r="P240" s="120"/>
      <c r="Q240" s="144" t="s">
        <v>255</v>
      </c>
      <c r="R240" s="119"/>
      <c r="S240" s="119"/>
      <c r="T240" s="119"/>
      <c r="U240" s="119"/>
      <c r="V240" s="119"/>
      <c r="W240" s="119"/>
      <c r="X240" s="119"/>
      <c r="Y240" s="119"/>
      <c r="Z240" s="119"/>
      <c r="AA240" s="119"/>
      <c r="AB240" s="118" t="s">
        <v>256</v>
      </c>
      <c r="AC240" s="119"/>
      <c r="AD240" s="120"/>
      <c r="AE240" s="124" t="s">
        <v>201</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202</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219</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216</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215</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188</v>
      </c>
      <c r="F252" s="166"/>
      <c r="G252" s="147" t="s">
        <v>197</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307</v>
      </c>
      <c r="AF252" s="119"/>
      <c r="AG252" s="119"/>
      <c r="AH252" s="120"/>
      <c r="AI252" s="144" t="s">
        <v>329</v>
      </c>
      <c r="AJ252" s="119"/>
      <c r="AK252" s="119"/>
      <c r="AL252" s="120"/>
      <c r="AM252" s="144" t="s">
        <v>618</v>
      </c>
      <c r="AN252" s="119"/>
      <c r="AO252" s="119"/>
      <c r="AP252" s="120"/>
      <c r="AQ252" s="140" t="s">
        <v>183</v>
      </c>
      <c r="AR252" s="141"/>
      <c r="AS252" s="141"/>
      <c r="AT252" s="142"/>
      <c r="AU252" s="183" t="s">
        <v>199</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184</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198</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197</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307</v>
      </c>
      <c r="AF256" s="119"/>
      <c r="AG256" s="119"/>
      <c r="AH256" s="120"/>
      <c r="AI256" s="144" t="s">
        <v>329</v>
      </c>
      <c r="AJ256" s="119"/>
      <c r="AK256" s="119"/>
      <c r="AL256" s="120"/>
      <c r="AM256" s="144" t="s">
        <v>618</v>
      </c>
      <c r="AN256" s="119"/>
      <c r="AO256" s="119"/>
      <c r="AP256" s="120"/>
      <c r="AQ256" s="140" t="s">
        <v>183</v>
      </c>
      <c r="AR256" s="141"/>
      <c r="AS256" s="141"/>
      <c r="AT256" s="142"/>
      <c r="AU256" s="183" t="s">
        <v>199</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184</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198</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197</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307</v>
      </c>
      <c r="AF260" s="119"/>
      <c r="AG260" s="119"/>
      <c r="AH260" s="120"/>
      <c r="AI260" s="144" t="s">
        <v>329</v>
      </c>
      <c r="AJ260" s="119"/>
      <c r="AK260" s="119"/>
      <c r="AL260" s="120"/>
      <c r="AM260" s="144" t="s">
        <v>618</v>
      </c>
      <c r="AN260" s="119"/>
      <c r="AO260" s="119"/>
      <c r="AP260" s="120"/>
      <c r="AQ260" s="140" t="s">
        <v>183</v>
      </c>
      <c r="AR260" s="141"/>
      <c r="AS260" s="141"/>
      <c r="AT260" s="142"/>
      <c r="AU260" s="183" t="s">
        <v>199</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184</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198</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197</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307</v>
      </c>
      <c r="AF264" s="119"/>
      <c r="AG264" s="119"/>
      <c r="AH264" s="120"/>
      <c r="AI264" s="144" t="s">
        <v>329</v>
      </c>
      <c r="AJ264" s="119"/>
      <c r="AK264" s="119"/>
      <c r="AL264" s="120"/>
      <c r="AM264" s="144" t="s">
        <v>618</v>
      </c>
      <c r="AN264" s="119"/>
      <c r="AO264" s="119"/>
      <c r="AP264" s="120"/>
      <c r="AQ264" s="144" t="s">
        <v>183</v>
      </c>
      <c r="AR264" s="119"/>
      <c r="AS264" s="119"/>
      <c r="AT264" s="120"/>
      <c r="AU264" s="125" t="s">
        <v>199</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184</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198</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197</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307</v>
      </c>
      <c r="AF268" s="119"/>
      <c r="AG268" s="119"/>
      <c r="AH268" s="120"/>
      <c r="AI268" s="144" t="s">
        <v>329</v>
      </c>
      <c r="AJ268" s="119"/>
      <c r="AK268" s="119"/>
      <c r="AL268" s="120"/>
      <c r="AM268" s="144" t="s">
        <v>618</v>
      </c>
      <c r="AN268" s="119"/>
      <c r="AO268" s="119"/>
      <c r="AP268" s="120"/>
      <c r="AQ268" s="140" t="s">
        <v>183</v>
      </c>
      <c r="AR268" s="141"/>
      <c r="AS268" s="141"/>
      <c r="AT268" s="142"/>
      <c r="AU268" s="183" t="s">
        <v>199</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184</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198</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200</v>
      </c>
      <c r="H272" s="119"/>
      <c r="I272" s="119"/>
      <c r="J272" s="119"/>
      <c r="K272" s="119"/>
      <c r="L272" s="119"/>
      <c r="M272" s="119"/>
      <c r="N272" s="119"/>
      <c r="O272" s="119"/>
      <c r="P272" s="120"/>
      <c r="Q272" s="144" t="s">
        <v>255</v>
      </c>
      <c r="R272" s="119"/>
      <c r="S272" s="119"/>
      <c r="T272" s="119"/>
      <c r="U272" s="119"/>
      <c r="V272" s="119"/>
      <c r="W272" s="119"/>
      <c r="X272" s="119"/>
      <c r="Y272" s="119"/>
      <c r="Z272" s="119"/>
      <c r="AA272" s="119"/>
      <c r="AB272" s="118" t="s">
        <v>256</v>
      </c>
      <c r="AC272" s="119"/>
      <c r="AD272" s="120"/>
      <c r="AE272" s="144" t="s">
        <v>201</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202</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200</v>
      </c>
      <c r="H279" s="119"/>
      <c r="I279" s="119"/>
      <c r="J279" s="119"/>
      <c r="K279" s="119"/>
      <c r="L279" s="119"/>
      <c r="M279" s="119"/>
      <c r="N279" s="119"/>
      <c r="O279" s="119"/>
      <c r="P279" s="120"/>
      <c r="Q279" s="144" t="s">
        <v>255</v>
      </c>
      <c r="R279" s="119"/>
      <c r="S279" s="119"/>
      <c r="T279" s="119"/>
      <c r="U279" s="119"/>
      <c r="V279" s="119"/>
      <c r="W279" s="119"/>
      <c r="X279" s="119"/>
      <c r="Y279" s="119"/>
      <c r="Z279" s="119"/>
      <c r="AA279" s="119"/>
      <c r="AB279" s="118" t="s">
        <v>256</v>
      </c>
      <c r="AC279" s="119"/>
      <c r="AD279" s="120"/>
      <c r="AE279" s="124" t="s">
        <v>201</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202</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200</v>
      </c>
      <c r="H286" s="119"/>
      <c r="I286" s="119"/>
      <c r="J286" s="119"/>
      <c r="K286" s="119"/>
      <c r="L286" s="119"/>
      <c r="M286" s="119"/>
      <c r="N286" s="119"/>
      <c r="O286" s="119"/>
      <c r="P286" s="120"/>
      <c r="Q286" s="144" t="s">
        <v>255</v>
      </c>
      <c r="R286" s="119"/>
      <c r="S286" s="119"/>
      <c r="T286" s="119"/>
      <c r="U286" s="119"/>
      <c r="V286" s="119"/>
      <c r="W286" s="119"/>
      <c r="X286" s="119"/>
      <c r="Y286" s="119"/>
      <c r="Z286" s="119"/>
      <c r="AA286" s="119"/>
      <c r="AB286" s="118" t="s">
        <v>256</v>
      </c>
      <c r="AC286" s="119"/>
      <c r="AD286" s="120"/>
      <c r="AE286" s="124" t="s">
        <v>201</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202</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200</v>
      </c>
      <c r="H293" s="119"/>
      <c r="I293" s="119"/>
      <c r="J293" s="119"/>
      <c r="K293" s="119"/>
      <c r="L293" s="119"/>
      <c r="M293" s="119"/>
      <c r="N293" s="119"/>
      <c r="O293" s="119"/>
      <c r="P293" s="120"/>
      <c r="Q293" s="144" t="s">
        <v>255</v>
      </c>
      <c r="R293" s="119"/>
      <c r="S293" s="119"/>
      <c r="T293" s="119"/>
      <c r="U293" s="119"/>
      <c r="V293" s="119"/>
      <c r="W293" s="119"/>
      <c r="X293" s="119"/>
      <c r="Y293" s="119"/>
      <c r="Z293" s="119"/>
      <c r="AA293" s="119"/>
      <c r="AB293" s="118" t="s">
        <v>256</v>
      </c>
      <c r="AC293" s="119"/>
      <c r="AD293" s="120"/>
      <c r="AE293" s="124" t="s">
        <v>201</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202</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200</v>
      </c>
      <c r="H300" s="119"/>
      <c r="I300" s="119"/>
      <c r="J300" s="119"/>
      <c r="K300" s="119"/>
      <c r="L300" s="119"/>
      <c r="M300" s="119"/>
      <c r="N300" s="119"/>
      <c r="O300" s="119"/>
      <c r="P300" s="120"/>
      <c r="Q300" s="144" t="s">
        <v>255</v>
      </c>
      <c r="R300" s="119"/>
      <c r="S300" s="119"/>
      <c r="T300" s="119"/>
      <c r="U300" s="119"/>
      <c r="V300" s="119"/>
      <c r="W300" s="119"/>
      <c r="X300" s="119"/>
      <c r="Y300" s="119"/>
      <c r="Z300" s="119"/>
      <c r="AA300" s="119"/>
      <c r="AB300" s="118" t="s">
        <v>256</v>
      </c>
      <c r="AC300" s="119"/>
      <c r="AD300" s="120"/>
      <c r="AE300" s="124" t="s">
        <v>201</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202</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219</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216</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215</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188</v>
      </c>
      <c r="F312" s="166"/>
      <c r="G312" s="147" t="s">
        <v>197</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307</v>
      </c>
      <c r="AF312" s="119"/>
      <c r="AG312" s="119"/>
      <c r="AH312" s="120"/>
      <c r="AI312" s="144" t="s">
        <v>329</v>
      </c>
      <c r="AJ312" s="119"/>
      <c r="AK312" s="119"/>
      <c r="AL312" s="120"/>
      <c r="AM312" s="144" t="s">
        <v>618</v>
      </c>
      <c r="AN312" s="119"/>
      <c r="AO312" s="119"/>
      <c r="AP312" s="120"/>
      <c r="AQ312" s="140" t="s">
        <v>183</v>
      </c>
      <c r="AR312" s="141"/>
      <c r="AS312" s="141"/>
      <c r="AT312" s="142"/>
      <c r="AU312" s="183" t="s">
        <v>199</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184</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198</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197</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307</v>
      </c>
      <c r="AF316" s="119"/>
      <c r="AG316" s="119"/>
      <c r="AH316" s="120"/>
      <c r="AI316" s="144" t="s">
        <v>329</v>
      </c>
      <c r="AJ316" s="119"/>
      <c r="AK316" s="119"/>
      <c r="AL316" s="120"/>
      <c r="AM316" s="144" t="s">
        <v>618</v>
      </c>
      <c r="AN316" s="119"/>
      <c r="AO316" s="119"/>
      <c r="AP316" s="120"/>
      <c r="AQ316" s="140" t="s">
        <v>183</v>
      </c>
      <c r="AR316" s="141"/>
      <c r="AS316" s="141"/>
      <c r="AT316" s="142"/>
      <c r="AU316" s="183" t="s">
        <v>199</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184</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198</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197</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307</v>
      </c>
      <c r="AF320" s="119"/>
      <c r="AG320" s="119"/>
      <c r="AH320" s="120"/>
      <c r="AI320" s="144" t="s">
        <v>329</v>
      </c>
      <c r="AJ320" s="119"/>
      <c r="AK320" s="119"/>
      <c r="AL320" s="120"/>
      <c r="AM320" s="144" t="s">
        <v>618</v>
      </c>
      <c r="AN320" s="119"/>
      <c r="AO320" s="119"/>
      <c r="AP320" s="120"/>
      <c r="AQ320" s="140" t="s">
        <v>183</v>
      </c>
      <c r="AR320" s="141"/>
      <c r="AS320" s="141"/>
      <c r="AT320" s="142"/>
      <c r="AU320" s="183" t="s">
        <v>199</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184</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198</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197</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307</v>
      </c>
      <c r="AF324" s="119"/>
      <c r="AG324" s="119"/>
      <c r="AH324" s="120"/>
      <c r="AI324" s="144" t="s">
        <v>329</v>
      </c>
      <c r="AJ324" s="119"/>
      <c r="AK324" s="119"/>
      <c r="AL324" s="120"/>
      <c r="AM324" s="144" t="s">
        <v>618</v>
      </c>
      <c r="AN324" s="119"/>
      <c r="AO324" s="119"/>
      <c r="AP324" s="120"/>
      <c r="AQ324" s="140" t="s">
        <v>183</v>
      </c>
      <c r="AR324" s="141"/>
      <c r="AS324" s="141"/>
      <c r="AT324" s="142"/>
      <c r="AU324" s="183" t="s">
        <v>199</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184</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198</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197</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307</v>
      </c>
      <c r="AF328" s="119"/>
      <c r="AG328" s="119"/>
      <c r="AH328" s="120"/>
      <c r="AI328" s="144" t="s">
        <v>329</v>
      </c>
      <c r="AJ328" s="119"/>
      <c r="AK328" s="119"/>
      <c r="AL328" s="120"/>
      <c r="AM328" s="144" t="s">
        <v>618</v>
      </c>
      <c r="AN328" s="119"/>
      <c r="AO328" s="119"/>
      <c r="AP328" s="120"/>
      <c r="AQ328" s="140" t="s">
        <v>183</v>
      </c>
      <c r="AR328" s="141"/>
      <c r="AS328" s="141"/>
      <c r="AT328" s="142"/>
      <c r="AU328" s="183" t="s">
        <v>199</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184</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198</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200</v>
      </c>
      <c r="H332" s="119"/>
      <c r="I332" s="119"/>
      <c r="J332" s="119"/>
      <c r="K332" s="119"/>
      <c r="L332" s="119"/>
      <c r="M332" s="119"/>
      <c r="N332" s="119"/>
      <c r="O332" s="119"/>
      <c r="P332" s="120"/>
      <c r="Q332" s="144" t="s">
        <v>255</v>
      </c>
      <c r="R332" s="119"/>
      <c r="S332" s="119"/>
      <c r="T332" s="119"/>
      <c r="U332" s="119"/>
      <c r="V332" s="119"/>
      <c r="W332" s="119"/>
      <c r="X332" s="119"/>
      <c r="Y332" s="119"/>
      <c r="Z332" s="119"/>
      <c r="AA332" s="119"/>
      <c r="AB332" s="118" t="s">
        <v>256</v>
      </c>
      <c r="AC332" s="119"/>
      <c r="AD332" s="120"/>
      <c r="AE332" s="144" t="s">
        <v>201</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202</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200</v>
      </c>
      <c r="H339" s="119"/>
      <c r="I339" s="119"/>
      <c r="J339" s="119"/>
      <c r="K339" s="119"/>
      <c r="L339" s="119"/>
      <c r="M339" s="119"/>
      <c r="N339" s="119"/>
      <c r="O339" s="119"/>
      <c r="P339" s="120"/>
      <c r="Q339" s="144" t="s">
        <v>255</v>
      </c>
      <c r="R339" s="119"/>
      <c r="S339" s="119"/>
      <c r="T339" s="119"/>
      <c r="U339" s="119"/>
      <c r="V339" s="119"/>
      <c r="W339" s="119"/>
      <c r="X339" s="119"/>
      <c r="Y339" s="119"/>
      <c r="Z339" s="119"/>
      <c r="AA339" s="119"/>
      <c r="AB339" s="118" t="s">
        <v>256</v>
      </c>
      <c r="AC339" s="119"/>
      <c r="AD339" s="120"/>
      <c r="AE339" s="124" t="s">
        <v>201</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202</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200</v>
      </c>
      <c r="H346" s="119"/>
      <c r="I346" s="119"/>
      <c r="J346" s="119"/>
      <c r="K346" s="119"/>
      <c r="L346" s="119"/>
      <c r="M346" s="119"/>
      <c r="N346" s="119"/>
      <c r="O346" s="119"/>
      <c r="P346" s="120"/>
      <c r="Q346" s="144" t="s">
        <v>255</v>
      </c>
      <c r="R346" s="119"/>
      <c r="S346" s="119"/>
      <c r="T346" s="119"/>
      <c r="U346" s="119"/>
      <c r="V346" s="119"/>
      <c r="W346" s="119"/>
      <c r="X346" s="119"/>
      <c r="Y346" s="119"/>
      <c r="Z346" s="119"/>
      <c r="AA346" s="119"/>
      <c r="AB346" s="118" t="s">
        <v>256</v>
      </c>
      <c r="AC346" s="119"/>
      <c r="AD346" s="120"/>
      <c r="AE346" s="124" t="s">
        <v>201</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202</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200</v>
      </c>
      <c r="H353" s="119"/>
      <c r="I353" s="119"/>
      <c r="J353" s="119"/>
      <c r="K353" s="119"/>
      <c r="L353" s="119"/>
      <c r="M353" s="119"/>
      <c r="N353" s="119"/>
      <c r="O353" s="119"/>
      <c r="P353" s="120"/>
      <c r="Q353" s="144" t="s">
        <v>255</v>
      </c>
      <c r="R353" s="119"/>
      <c r="S353" s="119"/>
      <c r="T353" s="119"/>
      <c r="U353" s="119"/>
      <c r="V353" s="119"/>
      <c r="W353" s="119"/>
      <c r="X353" s="119"/>
      <c r="Y353" s="119"/>
      <c r="Z353" s="119"/>
      <c r="AA353" s="119"/>
      <c r="AB353" s="118" t="s">
        <v>256</v>
      </c>
      <c r="AC353" s="119"/>
      <c r="AD353" s="120"/>
      <c r="AE353" s="124" t="s">
        <v>201</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202</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200</v>
      </c>
      <c r="H360" s="119"/>
      <c r="I360" s="119"/>
      <c r="J360" s="119"/>
      <c r="K360" s="119"/>
      <c r="L360" s="119"/>
      <c r="M360" s="119"/>
      <c r="N360" s="119"/>
      <c r="O360" s="119"/>
      <c r="P360" s="120"/>
      <c r="Q360" s="144" t="s">
        <v>255</v>
      </c>
      <c r="R360" s="119"/>
      <c r="S360" s="119"/>
      <c r="T360" s="119"/>
      <c r="U360" s="119"/>
      <c r="V360" s="119"/>
      <c r="W360" s="119"/>
      <c r="X360" s="119"/>
      <c r="Y360" s="119"/>
      <c r="Z360" s="119"/>
      <c r="AA360" s="119"/>
      <c r="AB360" s="118" t="s">
        <v>256</v>
      </c>
      <c r="AC360" s="119"/>
      <c r="AD360" s="120"/>
      <c r="AE360" s="124" t="s">
        <v>201</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202</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219</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216</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215</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188</v>
      </c>
      <c r="F372" s="166"/>
      <c r="G372" s="147" t="s">
        <v>197</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307</v>
      </c>
      <c r="AF372" s="119"/>
      <c r="AG372" s="119"/>
      <c r="AH372" s="120"/>
      <c r="AI372" s="144" t="s">
        <v>329</v>
      </c>
      <c r="AJ372" s="119"/>
      <c r="AK372" s="119"/>
      <c r="AL372" s="120"/>
      <c r="AM372" s="144" t="s">
        <v>618</v>
      </c>
      <c r="AN372" s="119"/>
      <c r="AO372" s="119"/>
      <c r="AP372" s="120"/>
      <c r="AQ372" s="140" t="s">
        <v>183</v>
      </c>
      <c r="AR372" s="141"/>
      <c r="AS372" s="141"/>
      <c r="AT372" s="142"/>
      <c r="AU372" s="183" t="s">
        <v>199</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184</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198</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197</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307</v>
      </c>
      <c r="AF376" s="119"/>
      <c r="AG376" s="119"/>
      <c r="AH376" s="120"/>
      <c r="AI376" s="144" t="s">
        <v>329</v>
      </c>
      <c r="AJ376" s="119"/>
      <c r="AK376" s="119"/>
      <c r="AL376" s="120"/>
      <c r="AM376" s="144" t="s">
        <v>618</v>
      </c>
      <c r="AN376" s="119"/>
      <c r="AO376" s="119"/>
      <c r="AP376" s="120"/>
      <c r="AQ376" s="140" t="s">
        <v>183</v>
      </c>
      <c r="AR376" s="141"/>
      <c r="AS376" s="141"/>
      <c r="AT376" s="142"/>
      <c r="AU376" s="183" t="s">
        <v>199</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184</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198</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197</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307</v>
      </c>
      <c r="AF380" s="119"/>
      <c r="AG380" s="119"/>
      <c r="AH380" s="120"/>
      <c r="AI380" s="144" t="s">
        <v>329</v>
      </c>
      <c r="AJ380" s="119"/>
      <c r="AK380" s="119"/>
      <c r="AL380" s="120"/>
      <c r="AM380" s="144" t="s">
        <v>618</v>
      </c>
      <c r="AN380" s="119"/>
      <c r="AO380" s="119"/>
      <c r="AP380" s="120"/>
      <c r="AQ380" s="140" t="s">
        <v>183</v>
      </c>
      <c r="AR380" s="141"/>
      <c r="AS380" s="141"/>
      <c r="AT380" s="142"/>
      <c r="AU380" s="183" t="s">
        <v>199</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184</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198</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197</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307</v>
      </c>
      <c r="AF384" s="119"/>
      <c r="AG384" s="119"/>
      <c r="AH384" s="120"/>
      <c r="AI384" s="144" t="s">
        <v>329</v>
      </c>
      <c r="AJ384" s="119"/>
      <c r="AK384" s="119"/>
      <c r="AL384" s="120"/>
      <c r="AM384" s="144" t="s">
        <v>618</v>
      </c>
      <c r="AN384" s="119"/>
      <c r="AO384" s="119"/>
      <c r="AP384" s="120"/>
      <c r="AQ384" s="140" t="s">
        <v>183</v>
      </c>
      <c r="AR384" s="141"/>
      <c r="AS384" s="141"/>
      <c r="AT384" s="142"/>
      <c r="AU384" s="183" t="s">
        <v>199</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184</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198</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197</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307</v>
      </c>
      <c r="AF388" s="119"/>
      <c r="AG388" s="119"/>
      <c r="AH388" s="120"/>
      <c r="AI388" s="144" t="s">
        <v>329</v>
      </c>
      <c r="AJ388" s="119"/>
      <c r="AK388" s="119"/>
      <c r="AL388" s="120"/>
      <c r="AM388" s="144" t="s">
        <v>618</v>
      </c>
      <c r="AN388" s="119"/>
      <c r="AO388" s="119"/>
      <c r="AP388" s="120"/>
      <c r="AQ388" s="140" t="s">
        <v>183</v>
      </c>
      <c r="AR388" s="141"/>
      <c r="AS388" s="141"/>
      <c r="AT388" s="142"/>
      <c r="AU388" s="183" t="s">
        <v>199</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184</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198</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200</v>
      </c>
      <c r="H392" s="119"/>
      <c r="I392" s="119"/>
      <c r="J392" s="119"/>
      <c r="K392" s="119"/>
      <c r="L392" s="119"/>
      <c r="M392" s="119"/>
      <c r="N392" s="119"/>
      <c r="O392" s="119"/>
      <c r="P392" s="120"/>
      <c r="Q392" s="144" t="s">
        <v>255</v>
      </c>
      <c r="R392" s="119"/>
      <c r="S392" s="119"/>
      <c r="T392" s="119"/>
      <c r="U392" s="119"/>
      <c r="V392" s="119"/>
      <c r="W392" s="119"/>
      <c r="X392" s="119"/>
      <c r="Y392" s="119"/>
      <c r="Z392" s="119"/>
      <c r="AA392" s="119"/>
      <c r="AB392" s="118" t="s">
        <v>256</v>
      </c>
      <c r="AC392" s="119"/>
      <c r="AD392" s="120"/>
      <c r="AE392" s="144" t="s">
        <v>201</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202</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200</v>
      </c>
      <c r="H399" s="119"/>
      <c r="I399" s="119"/>
      <c r="J399" s="119"/>
      <c r="K399" s="119"/>
      <c r="L399" s="119"/>
      <c r="M399" s="119"/>
      <c r="N399" s="119"/>
      <c r="O399" s="119"/>
      <c r="P399" s="120"/>
      <c r="Q399" s="144" t="s">
        <v>255</v>
      </c>
      <c r="R399" s="119"/>
      <c r="S399" s="119"/>
      <c r="T399" s="119"/>
      <c r="U399" s="119"/>
      <c r="V399" s="119"/>
      <c r="W399" s="119"/>
      <c r="X399" s="119"/>
      <c r="Y399" s="119"/>
      <c r="Z399" s="119"/>
      <c r="AA399" s="119"/>
      <c r="AB399" s="118" t="s">
        <v>256</v>
      </c>
      <c r="AC399" s="119"/>
      <c r="AD399" s="120"/>
      <c r="AE399" s="124" t="s">
        <v>201</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202</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200</v>
      </c>
      <c r="H406" s="119"/>
      <c r="I406" s="119"/>
      <c r="J406" s="119"/>
      <c r="K406" s="119"/>
      <c r="L406" s="119"/>
      <c r="M406" s="119"/>
      <c r="N406" s="119"/>
      <c r="O406" s="119"/>
      <c r="P406" s="120"/>
      <c r="Q406" s="144" t="s">
        <v>255</v>
      </c>
      <c r="R406" s="119"/>
      <c r="S406" s="119"/>
      <c r="T406" s="119"/>
      <c r="U406" s="119"/>
      <c r="V406" s="119"/>
      <c r="W406" s="119"/>
      <c r="X406" s="119"/>
      <c r="Y406" s="119"/>
      <c r="Z406" s="119"/>
      <c r="AA406" s="119"/>
      <c r="AB406" s="118" t="s">
        <v>256</v>
      </c>
      <c r="AC406" s="119"/>
      <c r="AD406" s="120"/>
      <c r="AE406" s="124" t="s">
        <v>201</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202</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200</v>
      </c>
      <c r="H413" s="119"/>
      <c r="I413" s="119"/>
      <c r="J413" s="119"/>
      <c r="K413" s="119"/>
      <c r="L413" s="119"/>
      <c r="M413" s="119"/>
      <c r="N413" s="119"/>
      <c r="O413" s="119"/>
      <c r="P413" s="120"/>
      <c r="Q413" s="144" t="s">
        <v>255</v>
      </c>
      <c r="R413" s="119"/>
      <c r="S413" s="119"/>
      <c r="T413" s="119"/>
      <c r="U413" s="119"/>
      <c r="V413" s="119"/>
      <c r="W413" s="119"/>
      <c r="X413" s="119"/>
      <c r="Y413" s="119"/>
      <c r="Z413" s="119"/>
      <c r="AA413" s="119"/>
      <c r="AB413" s="118" t="s">
        <v>256</v>
      </c>
      <c r="AC413" s="119"/>
      <c r="AD413" s="120"/>
      <c r="AE413" s="124" t="s">
        <v>201</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202</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200</v>
      </c>
      <c r="H420" s="119"/>
      <c r="I420" s="119"/>
      <c r="J420" s="119"/>
      <c r="K420" s="119"/>
      <c r="L420" s="119"/>
      <c r="M420" s="119"/>
      <c r="N420" s="119"/>
      <c r="O420" s="119"/>
      <c r="P420" s="120"/>
      <c r="Q420" s="144" t="s">
        <v>255</v>
      </c>
      <c r="R420" s="119"/>
      <c r="S420" s="119"/>
      <c r="T420" s="119"/>
      <c r="U420" s="119"/>
      <c r="V420" s="119"/>
      <c r="W420" s="119"/>
      <c r="X420" s="119"/>
      <c r="Y420" s="119"/>
      <c r="Z420" s="119"/>
      <c r="AA420" s="119"/>
      <c r="AB420" s="118" t="s">
        <v>256</v>
      </c>
      <c r="AC420" s="119"/>
      <c r="AD420" s="120"/>
      <c r="AE420" s="124" t="s">
        <v>201</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202</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219</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590</v>
      </c>
      <c r="D430" s="915"/>
      <c r="E430" s="161" t="s">
        <v>316</v>
      </c>
      <c r="F430" s="881"/>
      <c r="G430" s="882" t="s">
        <v>203</v>
      </c>
      <c r="H430" s="112"/>
      <c r="I430" s="112"/>
      <c r="J430" s="883"/>
      <c r="K430" s="884"/>
      <c r="L430" s="884"/>
      <c r="M430" s="884"/>
      <c r="N430" s="884"/>
      <c r="O430" s="884"/>
      <c r="P430" s="884"/>
      <c r="Q430" s="884"/>
      <c r="R430" s="884"/>
      <c r="S430" s="884"/>
      <c r="T430" s="885"/>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6"/>
      <c r="AY430" s="78" t="str">
        <f>IF(SUBSTITUTE($J$430,"-","")="","0","1")</f>
        <v>0</v>
      </c>
    </row>
    <row r="431" spans="1:51" ht="18.75" customHeight="1" x14ac:dyDescent="0.15">
      <c r="A431" s="176"/>
      <c r="B431" s="173"/>
      <c r="C431" s="167"/>
      <c r="D431" s="173"/>
      <c r="E431" s="324" t="s">
        <v>192</v>
      </c>
      <c r="F431" s="325"/>
      <c r="G431" s="326" t="s">
        <v>189</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191</v>
      </c>
      <c r="AF431" s="318"/>
      <c r="AG431" s="318"/>
      <c r="AH431" s="319"/>
      <c r="AI431" s="320" t="s">
        <v>462</v>
      </c>
      <c r="AJ431" s="320"/>
      <c r="AK431" s="320"/>
      <c r="AL431" s="144"/>
      <c r="AM431" s="320" t="s">
        <v>463</v>
      </c>
      <c r="AN431" s="320"/>
      <c r="AO431" s="320"/>
      <c r="AP431" s="144"/>
      <c r="AQ431" s="144" t="s">
        <v>183</v>
      </c>
      <c r="AR431" s="119"/>
      <c r="AS431" s="119"/>
      <c r="AT431" s="120"/>
      <c r="AU431" s="125" t="s">
        <v>133</v>
      </c>
      <c r="AV431" s="125"/>
      <c r="AW431" s="125"/>
      <c r="AX431" s="126"/>
      <c r="AY431">
        <f>COUNTA($G$433)</f>
        <v>0</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c r="AF432" s="187"/>
      <c r="AG432" s="122" t="s">
        <v>184</v>
      </c>
      <c r="AH432" s="123"/>
      <c r="AI432" s="321"/>
      <c r="AJ432" s="321"/>
      <c r="AK432" s="321"/>
      <c r="AL432" s="143"/>
      <c r="AM432" s="321"/>
      <c r="AN432" s="321"/>
      <c r="AO432" s="321"/>
      <c r="AP432" s="143"/>
      <c r="AQ432" s="236"/>
      <c r="AR432" s="187"/>
      <c r="AS432" s="122" t="s">
        <v>184</v>
      </c>
      <c r="AT432" s="123"/>
      <c r="AU432" s="187"/>
      <c r="AV432" s="187"/>
      <c r="AW432" s="122" t="s">
        <v>175</v>
      </c>
      <c r="AX432" s="182"/>
      <c r="AY432">
        <f>$AY$431</f>
        <v>0</v>
      </c>
    </row>
    <row r="433" spans="1:51" ht="23.25" customHeight="1" x14ac:dyDescent="0.15">
      <c r="A433" s="176"/>
      <c r="B433" s="173"/>
      <c r="C433" s="167"/>
      <c r="D433" s="173"/>
      <c r="E433" s="324"/>
      <c r="F433" s="325"/>
      <c r="G433" s="93"/>
      <c r="H433" s="94"/>
      <c r="I433" s="94"/>
      <c r="J433" s="94"/>
      <c r="K433" s="94"/>
      <c r="L433" s="94"/>
      <c r="M433" s="94"/>
      <c r="N433" s="94"/>
      <c r="O433" s="94"/>
      <c r="P433" s="94"/>
      <c r="Q433" s="94"/>
      <c r="R433" s="94"/>
      <c r="S433" s="94"/>
      <c r="T433" s="94"/>
      <c r="U433" s="94"/>
      <c r="V433" s="94"/>
      <c r="W433" s="94"/>
      <c r="X433" s="95"/>
      <c r="Y433" s="188" t="s">
        <v>12</v>
      </c>
      <c r="Z433" s="189"/>
      <c r="AA433" s="190"/>
      <c r="AB433" s="200"/>
      <c r="AC433" s="200"/>
      <c r="AD433" s="200"/>
      <c r="AE433" s="322"/>
      <c r="AF433" s="194"/>
      <c r="AG433" s="194"/>
      <c r="AH433" s="194"/>
      <c r="AI433" s="322"/>
      <c r="AJ433" s="194"/>
      <c r="AK433" s="194"/>
      <c r="AL433" s="194"/>
      <c r="AM433" s="322"/>
      <c r="AN433" s="194"/>
      <c r="AO433" s="194"/>
      <c r="AP433" s="323"/>
      <c r="AQ433" s="322"/>
      <c r="AR433" s="194"/>
      <c r="AS433" s="194"/>
      <c r="AT433" s="323"/>
      <c r="AU433" s="194"/>
      <c r="AV433" s="194"/>
      <c r="AW433" s="194"/>
      <c r="AX433" s="195"/>
      <c r="AY433">
        <f t="shared" ref="AY433:AY435" si="63">$AY$431</f>
        <v>0</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c r="AC434" s="192"/>
      <c r="AD434" s="192"/>
      <c r="AE434" s="322"/>
      <c r="AF434" s="194"/>
      <c r="AG434" s="194"/>
      <c r="AH434" s="323"/>
      <c r="AI434" s="322"/>
      <c r="AJ434" s="194"/>
      <c r="AK434" s="194"/>
      <c r="AL434" s="194"/>
      <c r="AM434" s="322"/>
      <c r="AN434" s="194"/>
      <c r="AO434" s="194"/>
      <c r="AP434" s="323"/>
      <c r="AQ434" s="322"/>
      <c r="AR434" s="194"/>
      <c r="AS434" s="194"/>
      <c r="AT434" s="323"/>
      <c r="AU434" s="194"/>
      <c r="AV434" s="194"/>
      <c r="AW434" s="194"/>
      <c r="AX434" s="195"/>
      <c r="AY434">
        <f t="shared" si="63"/>
        <v>0</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2"/>
      <c r="AF435" s="194"/>
      <c r="AG435" s="194"/>
      <c r="AH435" s="323"/>
      <c r="AI435" s="322"/>
      <c r="AJ435" s="194"/>
      <c r="AK435" s="194"/>
      <c r="AL435" s="194"/>
      <c r="AM435" s="322"/>
      <c r="AN435" s="194"/>
      <c r="AO435" s="194"/>
      <c r="AP435" s="323"/>
      <c r="AQ435" s="322"/>
      <c r="AR435" s="194"/>
      <c r="AS435" s="194"/>
      <c r="AT435" s="323"/>
      <c r="AU435" s="194"/>
      <c r="AV435" s="194"/>
      <c r="AW435" s="194"/>
      <c r="AX435" s="195"/>
      <c r="AY435">
        <f t="shared" si="63"/>
        <v>0</v>
      </c>
    </row>
    <row r="436" spans="1:51" ht="18.75" hidden="1" customHeight="1" x14ac:dyDescent="0.15">
      <c r="A436" s="176"/>
      <c r="B436" s="173"/>
      <c r="C436" s="167"/>
      <c r="D436" s="173"/>
      <c r="E436" s="324" t="s">
        <v>192</v>
      </c>
      <c r="F436" s="325"/>
      <c r="G436" s="326" t="s">
        <v>189</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191</v>
      </c>
      <c r="AF436" s="318"/>
      <c r="AG436" s="318"/>
      <c r="AH436" s="319"/>
      <c r="AI436" s="320" t="s">
        <v>462</v>
      </c>
      <c r="AJ436" s="320"/>
      <c r="AK436" s="320"/>
      <c r="AL436" s="144"/>
      <c r="AM436" s="320" t="s">
        <v>463</v>
      </c>
      <c r="AN436" s="320"/>
      <c r="AO436" s="320"/>
      <c r="AP436" s="144"/>
      <c r="AQ436" s="144" t="s">
        <v>183</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184</v>
      </c>
      <c r="AH437" s="123"/>
      <c r="AI437" s="321"/>
      <c r="AJ437" s="321"/>
      <c r="AK437" s="321"/>
      <c r="AL437" s="143"/>
      <c r="AM437" s="321"/>
      <c r="AN437" s="321"/>
      <c r="AO437" s="321"/>
      <c r="AP437" s="143"/>
      <c r="AQ437" s="236"/>
      <c r="AR437" s="187"/>
      <c r="AS437" s="122" t="s">
        <v>184</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192</v>
      </c>
      <c r="F441" s="325"/>
      <c r="G441" s="326" t="s">
        <v>189</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191</v>
      </c>
      <c r="AF441" s="318"/>
      <c r="AG441" s="318"/>
      <c r="AH441" s="319"/>
      <c r="AI441" s="320" t="s">
        <v>462</v>
      </c>
      <c r="AJ441" s="320"/>
      <c r="AK441" s="320"/>
      <c r="AL441" s="144"/>
      <c r="AM441" s="320" t="s">
        <v>463</v>
      </c>
      <c r="AN441" s="320"/>
      <c r="AO441" s="320"/>
      <c r="AP441" s="144"/>
      <c r="AQ441" s="144" t="s">
        <v>183</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184</v>
      </c>
      <c r="AH442" s="123"/>
      <c r="AI442" s="321"/>
      <c r="AJ442" s="321"/>
      <c r="AK442" s="321"/>
      <c r="AL442" s="143"/>
      <c r="AM442" s="321"/>
      <c r="AN442" s="321"/>
      <c r="AO442" s="321"/>
      <c r="AP442" s="143"/>
      <c r="AQ442" s="236"/>
      <c r="AR442" s="187"/>
      <c r="AS442" s="122" t="s">
        <v>184</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192</v>
      </c>
      <c r="F446" s="325"/>
      <c r="G446" s="326" t="s">
        <v>189</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191</v>
      </c>
      <c r="AF446" s="318"/>
      <c r="AG446" s="318"/>
      <c r="AH446" s="319"/>
      <c r="AI446" s="320" t="s">
        <v>462</v>
      </c>
      <c r="AJ446" s="320"/>
      <c r="AK446" s="320"/>
      <c r="AL446" s="144"/>
      <c r="AM446" s="320" t="s">
        <v>463</v>
      </c>
      <c r="AN446" s="320"/>
      <c r="AO446" s="320"/>
      <c r="AP446" s="144"/>
      <c r="AQ446" s="144" t="s">
        <v>183</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184</v>
      </c>
      <c r="AH447" s="123"/>
      <c r="AI447" s="321"/>
      <c r="AJ447" s="321"/>
      <c r="AK447" s="321"/>
      <c r="AL447" s="143"/>
      <c r="AM447" s="321"/>
      <c r="AN447" s="321"/>
      <c r="AO447" s="321"/>
      <c r="AP447" s="143"/>
      <c r="AQ447" s="236"/>
      <c r="AR447" s="187"/>
      <c r="AS447" s="122" t="s">
        <v>184</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192</v>
      </c>
      <c r="F451" s="325"/>
      <c r="G451" s="326" t="s">
        <v>189</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191</v>
      </c>
      <c r="AF451" s="318"/>
      <c r="AG451" s="318"/>
      <c r="AH451" s="319"/>
      <c r="AI451" s="320" t="s">
        <v>462</v>
      </c>
      <c r="AJ451" s="320"/>
      <c r="AK451" s="320"/>
      <c r="AL451" s="144"/>
      <c r="AM451" s="320" t="s">
        <v>463</v>
      </c>
      <c r="AN451" s="320"/>
      <c r="AO451" s="320"/>
      <c r="AP451" s="144"/>
      <c r="AQ451" s="144" t="s">
        <v>183</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184</v>
      </c>
      <c r="AH452" s="123"/>
      <c r="AI452" s="321"/>
      <c r="AJ452" s="321"/>
      <c r="AK452" s="321"/>
      <c r="AL452" s="143"/>
      <c r="AM452" s="321"/>
      <c r="AN452" s="321"/>
      <c r="AO452" s="321"/>
      <c r="AP452" s="143"/>
      <c r="AQ452" s="236"/>
      <c r="AR452" s="187"/>
      <c r="AS452" s="122" t="s">
        <v>184</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193</v>
      </c>
      <c r="F456" s="325"/>
      <c r="G456" s="326" t="s">
        <v>190</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191</v>
      </c>
      <c r="AF456" s="318"/>
      <c r="AG456" s="318"/>
      <c r="AH456" s="319"/>
      <c r="AI456" s="320" t="s">
        <v>462</v>
      </c>
      <c r="AJ456" s="320"/>
      <c r="AK456" s="320"/>
      <c r="AL456" s="144"/>
      <c r="AM456" s="320" t="s">
        <v>463</v>
      </c>
      <c r="AN456" s="320"/>
      <c r="AO456" s="320"/>
      <c r="AP456" s="144"/>
      <c r="AQ456" s="144" t="s">
        <v>183</v>
      </c>
      <c r="AR456" s="119"/>
      <c r="AS456" s="119"/>
      <c r="AT456" s="120"/>
      <c r="AU456" s="125" t="s">
        <v>133</v>
      </c>
      <c r="AV456" s="125"/>
      <c r="AW456" s="125"/>
      <c r="AX456" s="126"/>
      <c r="AY456">
        <f>COUNTA($G$458)</f>
        <v>0</v>
      </c>
    </row>
    <row r="457" spans="1:51" ht="18.75"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184</v>
      </c>
      <c r="AH457" s="123"/>
      <c r="AI457" s="321"/>
      <c r="AJ457" s="321"/>
      <c r="AK457" s="321"/>
      <c r="AL457" s="143"/>
      <c r="AM457" s="321"/>
      <c r="AN457" s="321"/>
      <c r="AO457" s="321"/>
      <c r="AP457" s="143"/>
      <c r="AQ457" s="236"/>
      <c r="AR457" s="187"/>
      <c r="AS457" s="122" t="s">
        <v>184</v>
      </c>
      <c r="AT457" s="123"/>
      <c r="AU457" s="187"/>
      <c r="AV457" s="187"/>
      <c r="AW457" s="122" t="s">
        <v>175</v>
      </c>
      <c r="AX457" s="182"/>
      <c r="AY457">
        <f>$AY$456</f>
        <v>0</v>
      </c>
    </row>
    <row r="458" spans="1:51" ht="23.25" customHeight="1" x14ac:dyDescent="0.15">
      <c r="A458" s="176"/>
      <c r="B458" s="173"/>
      <c r="C458" s="167"/>
      <c r="D458" s="173"/>
      <c r="E458" s="324"/>
      <c r="F458" s="325"/>
      <c r="G458" s="93"/>
      <c r="H458" s="94"/>
      <c r="I458" s="94"/>
      <c r="J458" s="94"/>
      <c r="K458" s="94"/>
      <c r="L458" s="94"/>
      <c r="M458" s="94"/>
      <c r="N458" s="94"/>
      <c r="O458" s="94"/>
      <c r="P458" s="94"/>
      <c r="Q458" s="94"/>
      <c r="R458" s="94"/>
      <c r="S458" s="94"/>
      <c r="T458" s="94"/>
      <c r="U458" s="94"/>
      <c r="V458" s="94"/>
      <c r="W458" s="94"/>
      <c r="X458" s="95"/>
      <c r="Y458" s="188" t="s">
        <v>12</v>
      </c>
      <c r="Z458" s="189"/>
      <c r="AA458" s="190"/>
      <c r="AB458" s="200"/>
      <c r="AC458" s="200"/>
      <c r="AD458" s="200"/>
      <c r="AE458" s="322"/>
      <c r="AF458" s="194"/>
      <c r="AG458" s="194"/>
      <c r="AH458" s="194"/>
      <c r="AI458" s="322"/>
      <c r="AJ458" s="194"/>
      <c r="AK458" s="194"/>
      <c r="AL458" s="194"/>
      <c r="AM458" s="322"/>
      <c r="AN458" s="194"/>
      <c r="AO458" s="194"/>
      <c r="AP458" s="323"/>
      <c r="AQ458" s="322"/>
      <c r="AR458" s="194"/>
      <c r="AS458" s="194"/>
      <c r="AT458" s="323"/>
      <c r="AU458" s="194"/>
      <c r="AV458" s="194"/>
      <c r="AW458" s="194"/>
      <c r="AX458" s="195"/>
      <c r="AY458">
        <f t="shared" ref="AY458:AY460" si="68">$AY$456</f>
        <v>0</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c r="AC459" s="192"/>
      <c r="AD459" s="192"/>
      <c r="AE459" s="322"/>
      <c r="AF459" s="194"/>
      <c r="AG459" s="194"/>
      <c r="AH459" s="323"/>
      <c r="AI459" s="322"/>
      <c r="AJ459" s="194"/>
      <c r="AK459" s="194"/>
      <c r="AL459" s="194"/>
      <c r="AM459" s="322"/>
      <c r="AN459" s="194"/>
      <c r="AO459" s="194"/>
      <c r="AP459" s="323"/>
      <c r="AQ459" s="322"/>
      <c r="AR459" s="194"/>
      <c r="AS459" s="194"/>
      <c r="AT459" s="323"/>
      <c r="AU459" s="194"/>
      <c r="AV459" s="194"/>
      <c r="AW459" s="194"/>
      <c r="AX459" s="195"/>
      <c r="AY459">
        <f t="shared" si="68"/>
        <v>0</v>
      </c>
    </row>
    <row r="460" spans="1:51" ht="23.25"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2"/>
      <c r="AF460" s="194"/>
      <c r="AG460" s="194"/>
      <c r="AH460" s="323"/>
      <c r="AI460" s="322"/>
      <c r="AJ460" s="194"/>
      <c r="AK460" s="194"/>
      <c r="AL460" s="194"/>
      <c r="AM460" s="322"/>
      <c r="AN460" s="194"/>
      <c r="AO460" s="194"/>
      <c r="AP460" s="323"/>
      <c r="AQ460" s="322"/>
      <c r="AR460" s="194"/>
      <c r="AS460" s="194"/>
      <c r="AT460" s="323"/>
      <c r="AU460" s="194"/>
      <c r="AV460" s="194"/>
      <c r="AW460" s="194"/>
      <c r="AX460" s="195"/>
      <c r="AY460">
        <f t="shared" si="68"/>
        <v>0</v>
      </c>
    </row>
    <row r="461" spans="1:51" ht="18.75" hidden="1" customHeight="1" x14ac:dyDescent="0.15">
      <c r="A461" s="176"/>
      <c r="B461" s="173"/>
      <c r="C461" s="167"/>
      <c r="D461" s="173"/>
      <c r="E461" s="324" t="s">
        <v>193</v>
      </c>
      <c r="F461" s="325"/>
      <c r="G461" s="326" t="s">
        <v>190</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191</v>
      </c>
      <c r="AF461" s="318"/>
      <c r="AG461" s="318"/>
      <c r="AH461" s="319"/>
      <c r="AI461" s="320" t="s">
        <v>462</v>
      </c>
      <c r="AJ461" s="320"/>
      <c r="AK461" s="320"/>
      <c r="AL461" s="144"/>
      <c r="AM461" s="320" t="s">
        <v>463</v>
      </c>
      <c r="AN461" s="320"/>
      <c r="AO461" s="320"/>
      <c r="AP461" s="144"/>
      <c r="AQ461" s="144" t="s">
        <v>183</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184</v>
      </c>
      <c r="AH462" s="123"/>
      <c r="AI462" s="321"/>
      <c r="AJ462" s="321"/>
      <c r="AK462" s="321"/>
      <c r="AL462" s="143"/>
      <c r="AM462" s="321"/>
      <c r="AN462" s="321"/>
      <c r="AO462" s="321"/>
      <c r="AP462" s="143"/>
      <c r="AQ462" s="236"/>
      <c r="AR462" s="187"/>
      <c r="AS462" s="122" t="s">
        <v>184</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193</v>
      </c>
      <c r="F466" s="325"/>
      <c r="G466" s="326" t="s">
        <v>190</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191</v>
      </c>
      <c r="AF466" s="318"/>
      <c r="AG466" s="318"/>
      <c r="AH466" s="319"/>
      <c r="AI466" s="320" t="s">
        <v>462</v>
      </c>
      <c r="AJ466" s="320"/>
      <c r="AK466" s="320"/>
      <c r="AL466" s="144"/>
      <c r="AM466" s="320" t="s">
        <v>463</v>
      </c>
      <c r="AN466" s="320"/>
      <c r="AO466" s="320"/>
      <c r="AP466" s="144"/>
      <c r="AQ466" s="144" t="s">
        <v>183</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184</v>
      </c>
      <c r="AH467" s="123"/>
      <c r="AI467" s="321"/>
      <c r="AJ467" s="321"/>
      <c r="AK467" s="321"/>
      <c r="AL467" s="143"/>
      <c r="AM467" s="321"/>
      <c r="AN467" s="321"/>
      <c r="AO467" s="321"/>
      <c r="AP467" s="143"/>
      <c r="AQ467" s="236"/>
      <c r="AR467" s="187"/>
      <c r="AS467" s="122" t="s">
        <v>184</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193</v>
      </c>
      <c r="F471" s="325"/>
      <c r="G471" s="326" t="s">
        <v>190</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191</v>
      </c>
      <c r="AF471" s="318"/>
      <c r="AG471" s="318"/>
      <c r="AH471" s="319"/>
      <c r="AI471" s="320" t="s">
        <v>462</v>
      </c>
      <c r="AJ471" s="320"/>
      <c r="AK471" s="320"/>
      <c r="AL471" s="144"/>
      <c r="AM471" s="320" t="s">
        <v>463</v>
      </c>
      <c r="AN471" s="320"/>
      <c r="AO471" s="320"/>
      <c r="AP471" s="144"/>
      <c r="AQ471" s="144" t="s">
        <v>183</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184</v>
      </c>
      <c r="AH472" s="123"/>
      <c r="AI472" s="321"/>
      <c r="AJ472" s="321"/>
      <c r="AK472" s="321"/>
      <c r="AL472" s="143"/>
      <c r="AM472" s="321"/>
      <c r="AN472" s="321"/>
      <c r="AO472" s="321"/>
      <c r="AP472" s="143"/>
      <c r="AQ472" s="236"/>
      <c r="AR472" s="187"/>
      <c r="AS472" s="122" t="s">
        <v>184</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193</v>
      </c>
      <c r="F476" s="325"/>
      <c r="G476" s="326" t="s">
        <v>190</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191</v>
      </c>
      <c r="AF476" s="318"/>
      <c r="AG476" s="318"/>
      <c r="AH476" s="319"/>
      <c r="AI476" s="320" t="s">
        <v>462</v>
      </c>
      <c r="AJ476" s="320"/>
      <c r="AK476" s="320"/>
      <c r="AL476" s="144"/>
      <c r="AM476" s="320" t="s">
        <v>463</v>
      </c>
      <c r="AN476" s="320"/>
      <c r="AO476" s="320"/>
      <c r="AP476" s="144"/>
      <c r="AQ476" s="144" t="s">
        <v>183</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184</v>
      </c>
      <c r="AH477" s="123"/>
      <c r="AI477" s="321"/>
      <c r="AJ477" s="321"/>
      <c r="AK477" s="321"/>
      <c r="AL477" s="143"/>
      <c r="AM477" s="321"/>
      <c r="AN477" s="321"/>
      <c r="AO477" s="321"/>
      <c r="AP477" s="143"/>
      <c r="AQ477" s="236"/>
      <c r="AR477" s="187"/>
      <c r="AS477" s="122" t="s">
        <v>184</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customHeight="1" x14ac:dyDescent="0.15">
      <c r="A481" s="176"/>
      <c r="B481" s="173"/>
      <c r="C481" s="167"/>
      <c r="D481" s="173"/>
      <c r="E481" s="111" t="s">
        <v>324</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0</v>
      </c>
    </row>
    <row r="482" spans="1:51" ht="24.75" customHeight="1" x14ac:dyDescent="0.15">
      <c r="A482" s="176"/>
      <c r="B482" s="173"/>
      <c r="C482" s="167"/>
      <c r="D482" s="173"/>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0</v>
      </c>
    </row>
    <row r="483" spans="1:51" ht="24.7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0</v>
      </c>
    </row>
    <row r="484" spans="1:51" ht="34.5" hidden="1" customHeight="1" x14ac:dyDescent="0.15">
      <c r="A484" s="176"/>
      <c r="B484" s="173"/>
      <c r="C484" s="167"/>
      <c r="D484" s="173"/>
      <c r="E484" s="161" t="s">
        <v>319</v>
      </c>
      <c r="F484" s="162"/>
      <c r="G484" s="882" t="s">
        <v>203</v>
      </c>
      <c r="H484" s="112"/>
      <c r="I484" s="112"/>
      <c r="J484" s="883"/>
      <c r="K484" s="884"/>
      <c r="L484" s="884"/>
      <c r="M484" s="884"/>
      <c r="N484" s="884"/>
      <c r="O484" s="884"/>
      <c r="P484" s="884"/>
      <c r="Q484" s="884"/>
      <c r="R484" s="884"/>
      <c r="S484" s="884"/>
      <c r="T484" s="885"/>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6"/>
      <c r="AY484" s="78" t="str">
        <f>IF(SUBSTITUTE($J$484,"-","")="","0","1")</f>
        <v>0</v>
      </c>
    </row>
    <row r="485" spans="1:51" ht="18.75" hidden="1" customHeight="1" x14ac:dyDescent="0.15">
      <c r="A485" s="176"/>
      <c r="B485" s="173"/>
      <c r="C485" s="167"/>
      <c r="D485" s="173"/>
      <c r="E485" s="324" t="s">
        <v>192</v>
      </c>
      <c r="F485" s="325"/>
      <c r="G485" s="326" t="s">
        <v>189</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191</v>
      </c>
      <c r="AF485" s="318"/>
      <c r="AG485" s="318"/>
      <c r="AH485" s="319"/>
      <c r="AI485" s="320" t="s">
        <v>462</v>
      </c>
      <c r="AJ485" s="320"/>
      <c r="AK485" s="320"/>
      <c r="AL485" s="144"/>
      <c r="AM485" s="320" t="s">
        <v>463</v>
      </c>
      <c r="AN485" s="320"/>
      <c r="AO485" s="320"/>
      <c r="AP485" s="144"/>
      <c r="AQ485" s="144" t="s">
        <v>183</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184</v>
      </c>
      <c r="AH486" s="123"/>
      <c r="AI486" s="321"/>
      <c r="AJ486" s="321"/>
      <c r="AK486" s="321"/>
      <c r="AL486" s="143"/>
      <c r="AM486" s="321"/>
      <c r="AN486" s="321"/>
      <c r="AO486" s="321"/>
      <c r="AP486" s="143"/>
      <c r="AQ486" s="236"/>
      <c r="AR486" s="187"/>
      <c r="AS486" s="122" t="s">
        <v>184</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192</v>
      </c>
      <c r="F490" s="325"/>
      <c r="G490" s="326" t="s">
        <v>189</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191</v>
      </c>
      <c r="AF490" s="318"/>
      <c r="AG490" s="318"/>
      <c r="AH490" s="319"/>
      <c r="AI490" s="320" t="s">
        <v>462</v>
      </c>
      <c r="AJ490" s="320"/>
      <c r="AK490" s="320"/>
      <c r="AL490" s="144"/>
      <c r="AM490" s="320" t="s">
        <v>463</v>
      </c>
      <c r="AN490" s="320"/>
      <c r="AO490" s="320"/>
      <c r="AP490" s="144"/>
      <c r="AQ490" s="144" t="s">
        <v>183</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184</v>
      </c>
      <c r="AH491" s="123"/>
      <c r="AI491" s="321"/>
      <c r="AJ491" s="321"/>
      <c r="AK491" s="321"/>
      <c r="AL491" s="143"/>
      <c r="AM491" s="321"/>
      <c r="AN491" s="321"/>
      <c r="AO491" s="321"/>
      <c r="AP491" s="143"/>
      <c r="AQ491" s="236"/>
      <c r="AR491" s="187"/>
      <c r="AS491" s="122" t="s">
        <v>184</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192</v>
      </c>
      <c r="F495" s="325"/>
      <c r="G495" s="326" t="s">
        <v>189</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191</v>
      </c>
      <c r="AF495" s="318"/>
      <c r="AG495" s="318"/>
      <c r="AH495" s="319"/>
      <c r="AI495" s="320" t="s">
        <v>462</v>
      </c>
      <c r="AJ495" s="320"/>
      <c r="AK495" s="320"/>
      <c r="AL495" s="144"/>
      <c r="AM495" s="320" t="s">
        <v>463</v>
      </c>
      <c r="AN495" s="320"/>
      <c r="AO495" s="320"/>
      <c r="AP495" s="144"/>
      <c r="AQ495" s="144" t="s">
        <v>183</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184</v>
      </c>
      <c r="AH496" s="123"/>
      <c r="AI496" s="321"/>
      <c r="AJ496" s="321"/>
      <c r="AK496" s="321"/>
      <c r="AL496" s="143"/>
      <c r="AM496" s="321"/>
      <c r="AN496" s="321"/>
      <c r="AO496" s="321"/>
      <c r="AP496" s="143"/>
      <c r="AQ496" s="236"/>
      <c r="AR496" s="187"/>
      <c r="AS496" s="122" t="s">
        <v>184</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192</v>
      </c>
      <c r="F500" s="325"/>
      <c r="G500" s="326" t="s">
        <v>189</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191</v>
      </c>
      <c r="AF500" s="318"/>
      <c r="AG500" s="318"/>
      <c r="AH500" s="319"/>
      <c r="AI500" s="320" t="s">
        <v>462</v>
      </c>
      <c r="AJ500" s="320"/>
      <c r="AK500" s="320"/>
      <c r="AL500" s="144"/>
      <c r="AM500" s="320" t="s">
        <v>463</v>
      </c>
      <c r="AN500" s="320"/>
      <c r="AO500" s="320"/>
      <c r="AP500" s="144"/>
      <c r="AQ500" s="144" t="s">
        <v>183</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184</v>
      </c>
      <c r="AH501" s="123"/>
      <c r="AI501" s="321"/>
      <c r="AJ501" s="321"/>
      <c r="AK501" s="321"/>
      <c r="AL501" s="143"/>
      <c r="AM501" s="321"/>
      <c r="AN501" s="321"/>
      <c r="AO501" s="321"/>
      <c r="AP501" s="143"/>
      <c r="AQ501" s="236"/>
      <c r="AR501" s="187"/>
      <c r="AS501" s="122" t="s">
        <v>184</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192</v>
      </c>
      <c r="F505" s="325"/>
      <c r="G505" s="326" t="s">
        <v>189</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191</v>
      </c>
      <c r="AF505" s="318"/>
      <c r="AG505" s="318"/>
      <c r="AH505" s="319"/>
      <c r="AI505" s="320" t="s">
        <v>462</v>
      </c>
      <c r="AJ505" s="320"/>
      <c r="AK505" s="320"/>
      <c r="AL505" s="144"/>
      <c r="AM505" s="320" t="s">
        <v>463</v>
      </c>
      <c r="AN505" s="320"/>
      <c r="AO505" s="320"/>
      <c r="AP505" s="144"/>
      <c r="AQ505" s="144" t="s">
        <v>183</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184</v>
      </c>
      <c r="AH506" s="123"/>
      <c r="AI506" s="321"/>
      <c r="AJ506" s="321"/>
      <c r="AK506" s="321"/>
      <c r="AL506" s="143"/>
      <c r="AM506" s="321"/>
      <c r="AN506" s="321"/>
      <c r="AO506" s="321"/>
      <c r="AP506" s="143"/>
      <c r="AQ506" s="236"/>
      <c r="AR506" s="187"/>
      <c r="AS506" s="122" t="s">
        <v>184</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193</v>
      </c>
      <c r="F510" s="325"/>
      <c r="G510" s="326" t="s">
        <v>190</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191</v>
      </c>
      <c r="AF510" s="318"/>
      <c r="AG510" s="318"/>
      <c r="AH510" s="319"/>
      <c r="AI510" s="320" t="s">
        <v>462</v>
      </c>
      <c r="AJ510" s="320"/>
      <c r="AK510" s="320"/>
      <c r="AL510" s="144"/>
      <c r="AM510" s="320" t="s">
        <v>463</v>
      </c>
      <c r="AN510" s="320"/>
      <c r="AO510" s="320"/>
      <c r="AP510" s="144"/>
      <c r="AQ510" s="144" t="s">
        <v>183</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184</v>
      </c>
      <c r="AH511" s="123"/>
      <c r="AI511" s="321"/>
      <c r="AJ511" s="321"/>
      <c r="AK511" s="321"/>
      <c r="AL511" s="143"/>
      <c r="AM511" s="321"/>
      <c r="AN511" s="321"/>
      <c r="AO511" s="321"/>
      <c r="AP511" s="143"/>
      <c r="AQ511" s="236"/>
      <c r="AR511" s="187"/>
      <c r="AS511" s="122" t="s">
        <v>184</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193</v>
      </c>
      <c r="F515" s="325"/>
      <c r="G515" s="326" t="s">
        <v>190</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191</v>
      </c>
      <c r="AF515" s="318"/>
      <c r="AG515" s="318"/>
      <c r="AH515" s="319"/>
      <c r="AI515" s="320" t="s">
        <v>462</v>
      </c>
      <c r="AJ515" s="320"/>
      <c r="AK515" s="320"/>
      <c r="AL515" s="144"/>
      <c r="AM515" s="320" t="s">
        <v>463</v>
      </c>
      <c r="AN515" s="320"/>
      <c r="AO515" s="320"/>
      <c r="AP515" s="144"/>
      <c r="AQ515" s="144" t="s">
        <v>183</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184</v>
      </c>
      <c r="AH516" s="123"/>
      <c r="AI516" s="321"/>
      <c r="AJ516" s="321"/>
      <c r="AK516" s="321"/>
      <c r="AL516" s="143"/>
      <c r="AM516" s="321"/>
      <c r="AN516" s="321"/>
      <c r="AO516" s="321"/>
      <c r="AP516" s="143"/>
      <c r="AQ516" s="236"/>
      <c r="AR516" s="187"/>
      <c r="AS516" s="122" t="s">
        <v>184</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193</v>
      </c>
      <c r="F520" s="325"/>
      <c r="G520" s="326" t="s">
        <v>190</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191</v>
      </c>
      <c r="AF520" s="318"/>
      <c r="AG520" s="318"/>
      <c r="AH520" s="319"/>
      <c r="AI520" s="320" t="s">
        <v>462</v>
      </c>
      <c r="AJ520" s="320"/>
      <c r="AK520" s="320"/>
      <c r="AL520" s="144"/>
      <c r="AM520" s="320" t="s">
        <v>463</v>
      </c>
      <c r="AN520" s="320"/>
      <c r="AO520" s="320"/>
      <c r="AP520" s="144"/>
      <c r="AQ520" s="144" t="s">
        <v>183</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184</v>
      </c>
      <c r="AH521" s="123"/>
      <c r="AI521" s="321"/>
      <c r="AJ521" s="321"/>
      <c r="AK521" s="321"/>
      <c r="AL521" s="143"/>
      <c r="AM521" s="321"/>
      <c r="AN521" s="321"/>
      <c r="AO521" s="321"/>
      <c r="AP521" s="143"/>
      <c r="AQ521" s="236"/>
      <c r="AR521" s="187"/>
      <c r="AS521" s="122" t="s">
        <v>184</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193</v>
      </c>
      <c r="F525" s="325"/>
      <c r="G525" s="326" t="s">
        <v>190</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191</v>
      </c>
      <c r="AF525" s="318"/>
      <c r="AG525" s="318"/>
      <c r="AH525" s="319"/>
      <c r="AI525" s="320" t="s">
        <v>462</v>
      </c>
      <c r="AJ525" s="320"/>
      <c r="AK525" s="320"/>
      <c r="AL525" s="144"/>
      <c r="AM525" s="320" t="s">
        <v>463</v>
      </c>
      <c r="AN525" s="320"/>
      <c r="AO525" s="320"/>
      <c r="AP525" s="144"/>
      <c r="AQ525" s="144" t="s">
        <v>183</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184</v>
      </c>
      <c r="AH526" s="123"/>
      <c r="AI526" s="321"/>
      <c r="AJ526" s="321"/>
      <c r="AK526" s="321"/>
      <c r="AL526" s="143"/>
      <c r="AM526" s="321"/>
      <c r="AN526" s="321"/>
      <c r="AO526" s="321"/>
      <c r="AP526" s="143"/>
      <c r="AQ526" s="236"/>
      <c r="AR526" s="187"/>
      <c r="AS526" s="122" t="s">
        <v>184</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193</v>
      </c>
      <c r="F530" s="325"/>
      <c r="G530" s="326" t="s">
        <v>190</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191</v>
      </c>
      <c r="AF530" s="318"/>
      <c r="AG530" s="318"/>
      <c r="AH530" s="319"/>
      <c r="AI530" s="320" t="s">
        <v>462</v>
      </c>
      <c r="AJ530" s="320"/>
      <c r="AK530" s="320"/>
      <c r="AL530" s="144"/>
      <c r="AM530" s="320" t="s">
        <v>463</v>
      </c>
      <c r="AN530" s="320"/>
      <c r="AO530" s="320"/>
      <c r="AP530" s="144"/>
      <c r="AQ530" s="144" t="s">
        <v>183</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184</v>
      </c>
      <c r="AH531" s="123"/>
      <c r="AI531" s="321"/>
      <c r="AJ531" s="321"/>
      <c r="AK531" s="321"/>
      <c r="AL531" s="143"/>
      <c r="AM531" s="321"/>
      <c r="AN531" s="321"/>
      <c r="AO531" s="321"/>
      <c r="AP531" s="143"/>
      <c r="AQ531" s="236"/>
      <c r="AR531" s="187"/>
      <c r="AS531" s="122" t="s">
        <v>184</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325</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320</v>
      </c>
      <c r="F538" s="162"/>
      <c r="G538" s="882" t="s">
        <v>203</v>
      </c>
      <c r="H538" s="112"/>
      <c r="I538" s="112"/>
      <c r="J538" s="883"/>
      <c r="K538" s="884"/>
      <c r="L538" s="884"/>
      <c r="M538" s="884"/>
      <c r="N538" s="884"/>
      <c r="O538" s="884"/>
      <c r="P538" s="884"/>
      <c r="Q538" s="884"/>
      <c r="R538" s="884"/>
      <c r="S538" s="884"/>
      <c r="T538" s="885"/>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6"/>
      <c r="AY538" s="78" t="str">
        <f>IF(SUBSTITUTE($J$538,"-","")="","0","1")</f>
        <v>0</v>
      </c>
    </row>
    <row r="539" spans="1:51" ht="18.75" hidden="1" customHeight="1" x14ac:dyDescent="0.15">
      <c r="A539" s="176"/>
      <c r="B539" s="173"/>
      <c r="C539" s="167"/>
      <c r="D539" s="173"/>
      <c r="E539" s="324" t="s">
        <v>192</v>
      </c>
      <c r="F539" s="325"/>
      <c r="G539" s="326" t="s">
        <v>189</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191</v>
      </c>
      <c r="AF539" s="318"/>
      <c r="AG539" s="318"/>
      <c r="AH539" s="319"/>
      <c r="AI539" s="320" t="s">
        <v>462</v>
      </c>
      <c r="AJ539" s="320"/>
      <c r="AK539" s="320"/>
      <c r="AL539" s="144"/>
      <c r="AM539" s="320" t="s">
        <v>463</v>
      </c>
      <c r="AN539" s="320"/>
      <c r="AO539" s="320"/>
      <c r="AP539" s="144"/>
      <c r="AQ539" s="144" t="s">
        <v>183</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184</v>
      </c>
      <c r="AH540" s="123"/>
      <c r="AI540" s="321"/>
      <c r="AJ540" s="321"/>
      <c r="AK540" s="321"/>
      <c r="AL540" s="143"/>
      <c r="AM540" s="321"/>
      <c r="AN540" s="321"/>
      <c r="AO540" s="321"/>
      <c r="AP540" s="143"/>
      <c r="AQ540" s="236"/>
      <c r="AR540" s="187"/>
      <c r="AS540" s="122" t="s">
        <v>184</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192</v>
      </c>
      <c r="F544" s="325"/>
      <c r="G544" s="326" t="s">
        <v>189</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191</v>
      </c>
      <c r="AF544" s="318"/>
      <c r="AG544" s="318"/>
      <c r="AH544" s="319"/>
      <c r="AI544" s="320" t="s">
        <v>462</v>
      </c>
      <c r="AJ544" s="320"/>
      <c r="AK544" s="320"/>
      <c r="AL544" s="144"/>
      <c r="AM544" s="320" t="s">
        <v>463</v>
      </c>
      <c r="AN544" s="320"/>
      <c r="AO544" s="320"/>
      <c r="AP544" s="144"/>
      <c r="AQ544" s="144" t="s">
        <v>183</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184</v>
      </c>
      <c r="AH545" s="123"/>
      <c r="AI545" s="321"/>
      <c r="AJ545" s="321"/>
      <c r="AK545" s="321"/>
      <c r="AL545" s="143"/>
      <c r="AM545" s="321"/>
      <c r="AN545" s="321"/>
      <c r="AO545" s="321"/>
      <c r="AP545" s="143"/>
      <c r="AQ545" s="236"/>
      <c r="AR545" s="187"/>
      <c r="AS545" s="122" t="s">
        <v>184</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192</v>
      </c>
      <c r="F549" s="325"/>
      <c r="G549" s="326" t="s">
        <v>189</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191</v>
      </c>
      <c r="AF549" s="318"/>
      <c r="AG549" s="318"/>
      <c r="AH549" s="319"/>
      <c r="AI549" s="320" t="s">
        <v>462</v>
      </c>
      <c r="AJ549" s="320"/>
      <c r="AK549" s="320"/>
      <c r="AL549" s="144"/>
      <c r="AM549" s="320" t="s">
        <v>463</v>
      </c>
      <c r="AN549" s="320"/>
      <c r="AO549" s="320"/>
      <c r="AP549" s="144"/>
      <c r="AQ549" s="144" t="s">
        <v>183</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184</v>
      </c>
      <c r="AH550" s="123"/>
      <c r="AI550" s="321"/>
      <c r="AJ550" s="321"/>
      <c r="AK550" s="321"/>
      <c r="AL550" s="143"/>
      <c r="AM550" s="321"/>
      <c r="AN550" s="321"/>
      <c r="AO550" s="321"/>
      <c r="AP550" s="143"/>
      <c r="AQ550" s="236"/>
      <c r="AR550" s="187"/>
      <c r="AS550" s="122" t="s">
        <v>184</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192</v>
      </c>
      <c r="F554" s="325"/>
      <c r="G554" s="326" t="s">
        <v>189</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191</v>
      </c>
      <c r="AF554" s="318"/>
      <c r="AG554" s="318"/>
      <c r="AH554" s="319"/>
      <c r="AI554" s="320" t="s">
        <v>462</v>
      </c>
      <c r="AJ554" s="320"/>
      <c r="AK554" s="320"/>
      <c r="AL554" s="144"/>
      <c r="AM554" s="320" t="s">
        <v>463</v>
      </c>
      <c r="AN554" s="320"/>
      <c r="AO554" s="320"/>
      <c r="AP554" s="144"/>
      <c r="AQ554" s="144" t="s">
        <v>183</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184</v>
      </c>
      <c r="AH555" s="123"/>
      <c r="AI555" s="321"/>
      <c r="AJ555" s="321"/>
      <c r="AK555" s="321"/>
      <c r="AL555" s="143"/>
      <c r="AM555" s="321"/>
      <c r="AN555" s="321"/>
      <c r="AO555" s="321"/>
      <c r="AP555" s="143"/>
      <c r="AQ555" s="236"/>
      <c r="AR555" s="187"/>
      <c r="AS555" s="122" t="s">
        <v>184</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192</v>
      </c>
      <c r="F559" s="325"/>
      <c r="G559" s="326" t="s">
        <v>189</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191</v>
      </c>
      <c r="AF559" s="318"/>
      <c r="AG559" s="318"/>
      <c r="AH559" s="319"/>
      <c r="AI559" s="320" t="s">
        <v>462</v>
      </c>
      <c r="AJ559" s="320"/>
      <c r="AK559" s="320"/>
      <c r="AL559" s="144"/>
      <c r="AM559" s="320" t="s">
        <v>463</v>
      </c>
      <c r="AN559" s="320"/>
      <c r="AO559" s="320"/>
      <c r="AP559" s="144"/>
      <c r="AQ559" s="144" t="s">
        <v>183</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184</v>
      </c>
      <c r="AH560" s="123"/>
      <c r="AI560" s="321"/>
      <c r="AJ560" s="321"/>
      <c r="AK560" s="321"/>
      <c r="AL560" s="143"/>
      <c r="AM560" s="321"/>
      <c r="AN560" s="321"/>
      <c r="AO560" s="321"/>
      <c r="AP560" s="143"/>
      <c r="AQ560" s="236"/>
      <c r="AR560" s="187"/>
      <c r="AS560" s="122" t="s">
        <v>184</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193</v>
      </c>
      <c r="F564" s="325"/>
      <c r="G564" s="326" t="s">
        <v>190</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191</v>
      </c>
      <c r="AF564" s="318"/>
      <c r="AG564" s="318"/>
      <c r="AH564" s="319"/>
      <c r="AI564" s="320" t="s">
        <v>462</v>
      </c>
      <c r="AJ564" s="320"/>
      <c r="AK564" s="320"/>
      <c r="AL564" s="144"/>
      <c r="AM564" s="320" t="s">
        <v>463</v>
      </c>
      <c r="AN564" s="320"/>
      <c r="AO564" s="320"/>
      <c r="AP564" s="144"/>
      <c r="AQ564" s="144" t="s">
        <v>183</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184</v>
      </c>
      <c r="AH565" s="123"/>
      <c r="AI565" s="321"/>
      <c r="AJ565" s="321"/>
      <c r="AK565" s="321"/>
      <c r="AL565" s="143"/>
      <c r="AM565" s="321"/>
      <c r="AN565" s="321"/>
      <c r="AO565" s="321"/>
      <c r="AP565" s="143"/>
      <c r="AQ565" s="236"/>
      <c r="AR565" s="187"/>
      <c r="AS565" s="122" t="s">
        <v>184</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193</v>
      </c>
      <c r="F569" s="325"/>
      <c r="G569" s="326" t="s">
        <v>190</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191</v>
      </c>
      <c r="AF569" s="318"/>
      <c r="AG569" s="318"/>
      <c r="AH569" s="319"/>
      <c r="AI569" s="320" t="s">
        <v>462</v>
      </c>
      <c r="AJ569" s="320"/>
      <c r="AK569" s="320"/>
      <c r="AL569" s="144"/>
      <c r="AM569" s="320" t="s">
        <v>463</v>
      </c>
      <c r="AN569" s="320"/>
      <c r="AO569" s="320"/>
      <c r="AP569" s="144"/>
      <c r="AQ569" s="144" t="s">
        <v>183</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184</v>
      </c>
      <c r="AH570" s="123"/>
      <c r="AI570" s="321"/>
      <c r="AJ570" s="321"/>
      <c r="AK570" s="321"/>
      <c r="AL570" s="143"/>
      <c r="AM570" s="321"/>
      <c r="AN570" s="321"/>
      <c r="AO570" s="321"/>
      <c r="AP570" s="143"/>
      <c r="AQ570" s="236"/>
      <c r="AR570" s="187"/>
      <c r="AS570" s="122" t="s">
        <v>184</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193</v>
      </c>
      <c r="F574" s="325"/>
      <c r="G574" s="326" t="s">
        <v>190</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191</v>
      </c>
      <c r="AF574" s="318"/>
      <c r="AG574" s="318"/>
      <c r="AH574" s="319"/>
      <c r="AI574" s="320" t="s">
        <v>462</v>
      </c>
      <c r="AJ574" s="320"/>
      <c r="AK574" s="320"/>
      <c r="AL574" s="144"/>
      <c r="AM574" s="320" t="s">
        <v>463</v>
      </c>
      <c r="AN574" s="320"/>
      <c r="AO574" s="320"/>
      <c r="AP574" s="144"/>
      <c r="AQ574" s="144" t="s">
        <v>183</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184</v>
      </c>
      <c r="AH575" s="123"/>
      <c r="AI575" s="321"/>
      <c r="AJ575" s="321"/>
      <c r="AK575" s="321"/>
      <c r="AL575" s="143"/>
      <c r="AM575" s="321"/>
      <c r="AN575" s="321"/>
      <c r="AO575" s="321"/>
      <c r="AP575" s="143"/>
      <c r="AQ575" s="236"/>
      <c r="AR575" s="187"/>
      <c r="AS575" s="122" t="s">
        <v>184</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193</v>
      </c>
      <c r="F579" s="325"/>
      <c r="G579" s="326" t="s">
        <v>190</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191</v>
      </c>
      <c r="AF579" s="318"/>
      <c r="AG579" s="318"/>
      <c r="AH579" s="319"/>
      <c r="AI579" s="320" t="s">
        <v>462</v>
      </c>
      <c r="AJ579" s="320"/>
      <c r="AK579" s="320"/>
      <c r="AL579" s="144"/>
      <c r="AM579" s="320" t="s">
        <v>463</v>
      </c>
      <c r="AN579" s="320"/>
      <c r="AO579" s="320"/>
      <c r="AP579" s="144"/>
      <c r="AQ579" s="144" t="s">
        <v>183</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184</v>
      </c>
      <c r="AH580" s="123"/>
      <c r="AI580" s="321"/>
      <c r="AJ580" s="321"/>
      <c r="AK580" s="321"/>
      <c r="AL580" s="143"/>
      <c r="AM580" s="321"/>
      <c r="AN580" s="321"/>
      <c r="AO580" s="321"/>
      <c r="AP580" s="143"/>
      <c r="AQ580" s="236"/>
      <c r="AR580" s="187"/>
      <c r="AS580" s="122" t="s">
        <v>184</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193</v>
      </c>
      <c r="F584" s="325"/>
      <c r="G584" s="326" t="s">
        <v>190</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191</v>
      </c>
      <c r="AF584" s="318"/>
      <c r="AG584" s="318"/>
      <c r="AH584" s="319"/>
      <c r="AI584" s="320" t="s">
        <v>462</v>
      </c>
      <c r="AJ584" s="320"/>
      <c r="AK584" s="320"/>
      <c r="AL584" s="144"/>
      <c r="AM584" s="320" t="s">
        <v>463</v>
      </c>
      <c r="AN584" s="320"/>
      <c r="AO584" s="320"/>
      <c r="AP584" s="144"/>
      <c r="AQ584" s="144" t="s">
        <v>183</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184</v>
      </c>
      <c r="AH585" s="123"/>
      <c r="AI585" s="321"/>
      <c r="AJ585" s="321"/>
      <c r="AK585" s="321"/>
      <c r="AL585" s="143"/>
      <c r="AM585" s="321"/>
      <c r="AN585" s="321"/>
      <c r="AO585" s="321"/>
      <c r="AP585" s="143"/>
      <c r="AQ585" s="236"/>
      <c r="AR585" s="187"/>
      <c r="AS585" s="122" t="s">
        <v>184</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325</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319</v>
      </c>
      <c r="F592" s="162"/>
      <c r="G592" s="882" t="s">
        <v>203</v>
      </c>
      <c r="H592" s="112"/>
      <c r="I592" s="112"/>
      <c r="J592" s="883"/>
      <c r="K592" s="884"/>
      <c r="L592" s="884"/>
      <c r="M592" s="884"/>
      <c r="N592" s="884"/>
      <c r="O592" s="884"/>
      <c r="P592" s="884"/>
      <c r="Q592" s="884"/>
      <c r="R592" s="884"/>
      <c r="S592" s="884"/>
      <c r="T592" s="885"/>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6"/>
      <c r="AY592" s="78" t="str">
        <f>IF(SUBSTITUTE($J$592,"-","")="","0","1")</f>
        <v>0</v>
      </c>
    </row>
    <row r="593" spans="1:51" ht="18.75" hidden="1" customHeight="1" x14ac:dyDescent="0.15">
      <c r="A593" s="176"/>
      <c r="B593" s="173"/>
      <c r="C593" s="167"/>
      <c r="D593" s="173"/>
      <c r="E593" s="324" t="s">
        <v>192</v>
      </c>
      <c r="F593" s="325"/>
      <c r="G593" s="326" t="s">
        <v>189</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191</v>
      </c>
      <c r="AF593" s="318"/>
      <c r="AG593" s="318"/>
      <c r="AH593" s="319"/>
      <c r="AI593" s="320" t="s">
        <v>462</v>
      </c>
      <c r="AJ593" s="320"/>
      <c r="AK593" s="320"/>
      <c r="AL593" s="144"/>
      <c r="AM593" s="320" t="s">
        <v>463</v>
      </c>
      <c r="AN593" s="320"/>
      <c r="AO593" s="320"/>
      <c r="AP593" s="144"/>
      <c r="AQ593" s="144" t="s">
        <v>183</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184</v>
      </c>
      <c r="AH594" s="123"/>
      <c r="AI594" s="321"/>
      <c r="AJ594" s="321"/>
      <c r="AK594" s="321"/>
      <c r="AL594" s="143"/>
      <c r="AM594" s="321"/>
      <c r="AN594" s="321"/>
      <c r="AO594" s="321"/>
      <c r="AP594" s="143"/>
      <c r="AQ594" s="236"/>
      <c r="AR594" s="187"/>
      <c r="AS594" s="122" t="s">
        <v>184</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192</v>
      </c>
      <c r="F598" s="325"/>
      <c r="G598" s="326" t="s">
        <v>189</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191</v>
      </c>
      <c r="AF598" s="318"/>
      <c r="AG598" s="318"/>
      <c r="AH598" s="319"/>
      <c r="AI598" s="320" t="s">
        <v>462</v>
      </c>
      <c r="AJ598" s="320"/>
      <c r="AK598" s="320"/>
      <c r="AL598" s="144"/>
      <c r="AM598" s="320" t="s">
        <v>463</v>
      </c>
      <c r="AN598" s="320"/>
      <c r="AO598" s="320"/>
      <c r="AP598" s="144"/>
      <c r="AQ598" s="144" t="s">
        <v>183</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184</v>
      </c>
      <c r="AH599" s="123"/>
      <c r="AI599" s="321"/>
      <c r="AJ599" s="321"/>
      <c r="AK599" s="321"/>
      <c r="AL599" s="143"/>
      <c r="AM599" s="321"/>
      <c r="AN599" s="321"/>
      <c r="AO599" s="321"/>
      <c r="AP599" s="143"/>
      <c r="AQ599" s="236"/>
      <c r="AR599" s="187"/>
      <c r="AS599" s="122" t="s">
        <v>184</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192</v>
      </c>
      <c r="F603" s="325"/>
      <c r="G603" s="326" t="s">
        <v>189</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191</v>
      </c>
      <c r="AF603" s="318"/>
      <c r="AG603" s="318"/>
      <c r="AH603" s="319"/>
      <c r="AI603" s="320" t="s">
        <v>462</v>
      </c>
      <c r="AJ603" s="320"/>
      <c r="AK603" s="320"/>
      <c r="AL603" s="144"/>
      <c r="AM603" s="320" t="s">
        <v>463</v>
      </c>
      <c r="AN603" s="320"/>
      <c r="AO603" s="320"/>
      <c r="AP603" s="144"/>
      <c r="AQ603" s="144" t="s">
        <v>183</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184</v>
      </c>
      <c r="AH604" s="123"/>
      <c r="AI604" s="321"/>
      <c r="AJ604" s="321"/>
      <c r="AK604" s="321"/>
      <c r="AL604" s="143"/>
      <c r="AM604" s="321"/>
      <c r="AN604" s="321"/>
      <c r="AO604" s="321"/>
      <c r="AP604" s="143"/>
      <c r="AQ604" s="236"/>
      <c r="AR604" s="187"/>
      <c r="AS604" s="122" t="s">
        <v>184</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192</v>
      </c>
      <c r="F608" s="325"/>
      <c r="G608" s="326" t="s">
        <v>189</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191</v>
      </c>
      <c r="AF608" s="318"/>
      <c r="AG608" s="318"/>
      <c r="AH608" s="319"/>
      <c r="AI608" s="320" t="s">
        <v>462</v>
      </c>
      <c r="AJ608" s="320"/>
      <c r="AK608" s="320"/>
      <c r="AL608" s="144"/>
      <c r="AM608" s="320" t="s">
        <v>463</v>
      </c>
      <c r="AN608" s="320"/>
      <c r="AO608" s="320"/>
      <c r="AP608" s="144"/>
      <c r="AQ608" s="144" t="s">
        <v>183</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184</v>
      </c>
      <c r="AH609" s="123"/>
      <c r="AI609" s="321"/>
      <c r="AJ609" s="321"/>
      <c r="AK609" s="321"/>
      <c r="AL609" s="143"/>
      <c r="AM609" s="321"/>
      <c r="AN609" s="321"/>
      <c r="AO609" s="321"/>
      <c r="AP609" s="143"/>
      <c r="AQ609" s="236"/>
      <c r="AR609" s="187"/>
      <c r="AS609" s="122" t="s">
        <v>184</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192</v>
      </c>
      <c r="F613" s="325"/>
      <c r="G613" s="326" t="s">
        <v>189</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191</v>
      </c>
      <c r="AF613" s="318"/>
      <c r="AG613" s="318"/>
      <c r="AH613" s="319"/>
      <c r="AI613" s="320" t="s">
        <v>462</v>
      </c>
      <c r="AJ613" s="320"/>
      <c r="AK613" s="320"/>
      <c r="AL613" s="144"/>
      <c r="AM613" s="320" t="s">
        <v>463</v>
      </c>
      <c r="AN613" s="320"/>
      <c r="AO613" s="320"/>
      <c r="AP613" s="144"/>
      <c r="AQ613" s="144" t="s">
        <v>183</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184</v>
      </c>
      <c r="AH614" s="123"/>
      <c r="AI614" s="321"/>
      <c r="AJ614" s="321"/>
      <c r="AK614" s="321"/>
      <c r="AL614" s="143"/>
      <c r="AM614" s="321"/>
      <c r="AN614" s="321"/>
      <c r="AO614" s="321"/>
      <c r="AP614" s="143"/>
      <c r="AQ614" s="236"/>
      <c r="AR614" s="187"/>
      <c r="AS614" s="122" t="s">
        <v>184</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193</v>
      </c>
      <c r="F618" s="325"/>
      <c r="G618" s="326" t="s">
        <v>190</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191</v>
      </c>
      <c r="AF618" s="318"/>
      <c r="AG618" s="318"/>
      <c r="AH618" s="319"/>
      <c r="AI618" s="320" t="s">
        <v>462</v>
      </c>
      <c r="AJ618" s="320"/>
      <c r="AK618" s="320"/>
      <c r="AL618" s="144"/>
      <c r="AM618" s="320" t="s">
        <v>463</v>
      </c>
      <c r="AN618" s="320"/>
      <c r="AO618" s="320"/>
      <c r="AP618" s="144"/>
      <c r="AQ618" s="144" t="s">
        <v>183</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184</v>
      </c>
      <c r="AH619" s="123"/>
      <c r="AI619" s="321"/>
      <c r="AJ619" s="321"/>
      <c r="AK619" s="321"/>
      <c r="AL619" s="143"/>
      <c r="AM619" s="321"/>
      <c r="AN619" s="321"/>
      <c r="AO619" s="321"/>
      <c r="AP619" s="143"/>
      <c r="AQ619" s="236"/>
      <c r="AR619" s="187"/>
      <c r="AS619" s="122" t="s">
        <v>184</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193</v>
      </c>
      <c r="F623" s="325"/>
      <c r="G623" s="326" t="s">
        <v>190</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191</v>
      </c>
      <c r="AF623" s="318"/>
      <c r="AG623" s="318"/>
      <c r="AH623" s="319"/>
      <c r="AI623" s="320" t="s">
        <v>462</v>
      </c>
      <c r="AJ623" s="320"/>
      <c r="AK623" s="320"/>
      <c r="AL623" s="144"/>
      <c r="AM623" s="320" t="s">
        <v>463</v>
      </c>
      <c r="AN623" s="320"/>
      <c r="AO623" s="320"/>
      <c r="AP623" s="144"/>
      <c r="AQ623" s="144" t="s">
        <v>183</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184</v>
      </c>
      <c r="AH624" s="123"/>
      <c r="AI624" s="321"/>
      <c r="AJ624" s="321"/>
      <c r="AK624" s="321"/>
      <c r="AL624" s="143"/>
      <c r="AM624" s="321"/>
      <c r="AN624" s="321"/>
      <c r="AO624" s="321"/>
      <c r="AP624" s="143"/>
      <c r="AQ624" s="236"/>
      <c r="AR624" s="187"/>
      <c r="AS624" s="122" t="s">
        <v>184</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193</v>
      </c>
      <c r="F628" s="325"/>
      <c r="G628" s="326" t="s">
        <v>190</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191</v>
      </c>
      <c r="AF628" s="318"/>
      <c r="AG628" s="318"/>
      <c r="AH628" s="319"/>
      <c r="AI628" s="320" t="s">
        <v>462</v>
      </c>
      <c r="AJ628" s="320"/>
      <c r="AK628" s="320"/>
      <c r="AL628" s="144"/>
      <c r="AM628" s="320" t="s">
        <v>463</v>
      </c>
      <c r="AN628" s="320"/>
      <c r="AO628" s="320"/>
      <c r="AP628" s="144"/>
      <c r="AQ628" s="144" t="s">
        <v>183</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184</v>
      </c>
      <c r="AH629" s="123"/>
      <c r="AI629" s="321"/>
      <c r="AJ629" s="321"/>
      <c r="AK629" s="321"/>
      <c r="AL629" s="143"/>
      <c r="AM629" s="321"/>
      <c r="AN629" s="321"/>
      <c r="AO629" s="321"/>
      <c r="AP629" s="143"/>
      <c r="AQ629" s="236"/>
      <c r="AR629" s="187"/>
      <c r="AS629" s="122" t="s">
        <v>184</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193</v>
      </c>
      <c r="F633" s="325"/>
      <c r="G633" s="326" t="s">
        <v>190</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191</v>
      </c>
      <c r="AF633" s="318"/>
      <c r="AG633" s="318"/>
      <c r="AH633" s="319"/>
      <c r="AI633" s="320" t="s">
        <v>462</v>
      </c>
      <c r="AJ633" s="320"/>
      <c r="AK633" s="320"/>
      <c r="AL633" s="144"/>
      <c r="AM633" s="320" t="s">
        <v>463</v>
      </c>
      <c r="AN633" s="320"/>
      <c r="AO633" s="320"/>
      <c r="AP633" s="144"/>
      <c r="AQ633" s="144" t="s">
        <v>183</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184</v>
      </c>
      <c r="AH634" s="123"/>
      <c r="AI634" s="321"/>
      <c r="AJ634" s="321"/>
      <c r="AK634" s="321"/>
      <c r="AL634" s="143"/>
      <c r="AM634" s="321"/>
      <c r="AN634" s="321"/>
      <c r="AO634" s="321"/>
      <c r="AP634" s="143"/>
      <c r="AQ634" s="236"/>
      <c r="AR634" s="187"/>
      <c r="AS634" s="122" t="s">
        <v>184</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193</v>
      </c>
      <c r="F638" s="325"/>
      <c r="G638" s="326" t="s">
        <v>190</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191</v>
      </c>
      <c r="AF638" s="318"/>
      <c r="AG638" s="318"/>
      <c r="AH638" s="319"/>
      <c r="AI638" s="320" t="s">
        <v>462</v>
      </c>
      <c r="AJ638" s="320"/>
      <c r="AK638" s="320"/>
      <c r="AL638" s="144"/>
      <c r="AM638" s="320" t="s">
        <v>463</v>
      </c>
      <c r="AN638" s="320"/>
      <c r="AO638" s="320"/>
      <c r="AP638" s="144"/>
      <c r="AQ638" s="144" t="s">
        <v>183</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184</v>
      </c>
      <c r="AH639" s="123"/>
      <c r="AI639" s="321"/>
      <c r="AJ639" s="321"/>
      <c r="AK639" s="321"/>
      <c r="AL639" s="143"/>
      <c r="AM639" s="321"/>
      <c r="AN639" s="321"/>
      <c r="AO639" s="321"/>
      <c r="AP639" s="143"/>
      <c r="AQ639" s="236"/>
      <c r="AR639" s="187"/>
      <c r="AS639" s="122" t="s">
        <v>184</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325</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320</v>
      </c>
      <c r="F646" s="162"/>
      <c r="G646" s="882" t="s">
        <v>203</v>
      </c>
      <c r="H646" s="112"/>
      <c r="I646" s="112"/>
      <c r="J646" s="883"/>
      <c r="K646" s="884"/>
      <c r="L646" s="884"/>
      <c r="M646" s="884"/>
      <c r="N646" s="884"/>
      <c r="O646" s="884"/>
      <c r="P646" s="884"/>
      <c r="Q646" s="884"/>
      <c r="R646" s="884"/>
      <c r="S646" s="884"/>
      <c r="T646" s="885"/>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6"/>
      <c r="AY646" s="78" t="str">
        <f>IF(SUBSTITUTE($J$646,"-","")="","0","1")</f>
        <v>0</v>
      </c>
    </row>
    <row r="647" spans="1:51" ht="18.75" hidden="1" customHeight="1" x14ac:dyDescent="0.15">
      <c r="A647" s="176"/>
      <c r="B647" s="173"/>
      <c r="C647" s="167"/>
      <c r="D647" s="173"/>
      <c r="E647" s="324" t="s">
        <v>192</v>
      </c>
      <c r="F647" s="325"/>
      <c r="G647" s="326" t="s">
        <v>189</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191</v>
      </c>
      <c r="AF647" s="318"/>
      <c r="AG647" s="318"/>
      <c r="AH647" s="319"/>
      <c r="AI647" s="320" t="s">
        <v>462</v>
      </c>
      <c r="AJ647" s="320"/>
      <c r="AK647" s="320"/>
      <c r="AL647" s="144"/>
      <c r="AM647" s="320" t="s">
        <v>463</v>
      </c>
      <c r="AN647" s="320"/>
      <c r="AO647" s="320"/>
      <c r="AP647" s="144"/>
      <c r="AQ647" s="144" t="s">
        <v>183</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184</v>
      </c>
      <c r="AH648" s="123"/>
      <c r="AI648" s="321"/>
      <c r="AJ648" s="321"/>
      <c r="AK648" s="321"/>
      <c r="AL648" s="143"/>
      <c r="AM648" s="321"/>
      <c r="AN648" s="321"/>
      <c r="AO648" s="321"/>
      <c r="AP648" s="143"/>
      <c r="AQ648" s="236"/>
      <c r="AR648" s="187"/>
      <c r="AS648" s="122" t="s">
        <v>184</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192</v>
      </c>
      <c r="F652" s="325"/>
      <c r="G652" s="326" t="s">
        <v>189</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191</v>
      </c>
      <c r="AF652" s="318"/>
      <c r="AG652" s="318"/>
      <c r="AH652" s="319"/>
      <c r="AI652" s="320" t="s">
        <v>462</v>
      </c>
      <c r="AJ652" s="320"/>
      <c r="AK652" s="320"/>
      <c r="AL652" s="144"/>
      <c r="AM652" s="320" t="s">
        <v>463</v>
      </c>
      <c r="AN652" s="320"/>
      <c r="AO652" s="320"/>
      <c r="AP652" s="144"/>
      <c r="AQ652" s="144" t="s">
        <v>183</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184</v>
      </c>
      <c r="AH653" s="123"/>
      <c r="AI653" s="321"/>
      <c r="AJ653" s="321"/>
      <c r="AK653" s="321"/>
      <c r="AL653" s="143"/>
      <c r="AM653" s="321"/>
      <c r="AN653" s="321"/>
      <c r="AO653" s="321"/>
      <c r="AP653" s="143"/>
      <c r="AQ653" s="236"/>
      <c r="AR653" s="187"/>
      <c r="AS653" s="122" t="s">
        <v>184</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192</v>
      </c>
      <c r="F657" s="325"/>
      <c r="G657" s="326" t="s">
        <v>189</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191</v>
      </c>
      <c r="AF657" s="318"/>
      <c r="AG657" s="318"/>
      <c r="AH657" s="319"/>
      <c r="AI657" s="320" t="s">
        <v>462</v>
      </c>
      <c r="AJ657" s="320"/>
      <c r="AK657" s="320"/>
      <c r="AL657" s="144"/>
      <c r="AM657" s="320" t="s">
        <v>463</v>
      </c>
      <c r="AN657" s="320"/>
      <c r="AO657" s="320"/>
      <c r="AP657" s="144"/>
      <c r="AQ657" s="144" t="s">
        <v>183</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184</v>
      </c>
      <c r="AH658" s="123"/>
      <c r="AI658" s="321"/>
      <c r="AJ658" s="321"/>
      <c r="AK658" s="321"/>
      <c r="AL658" s="143"/>
      <c r="AM658" s="321"/>
      <c r="AN658" s="321"/>
      <c r="AO658" s="321"/>
      <c r="AP658" s="143"/>
      <c r="AQ658" s="236"/>
      <c r="AR658" s="187"/>
      <c r="AS658" s="122" t="s">
        <v>184</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192</v>
      </c>
      <c r="F662" s="325"/>
      <c r="G662" s="326" t="s">
        <v>189</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191</v>
      </c>
      <c r="AF662" s="318"/>
      <c r="AG662" s="318"/>
      <c r="AH662" s="319"/>
      <c r="AI662" s="320" t="s">
        <v>462</v>
      </c>
      <c r="AJ662" s="320"/>
      <c r="AK662" s="320"/>
      <c r="AL662" s="144"/>
      <c r="AM662" s="320" t="s">
        <v>463</v>
      </c>
      <c r="AN662" s="320"/>
      <c r="AO662" s="320"/>
      <c r="AP662" s="144"/>
      <c r="AQ662" s="144" t="s">
        <v>183</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184</v>
      </c>
      <c r="AH663" s="123"/>
      <c r="AI663" s="321"/>
      <c r="AJ663" s="321"/>
      <c r="AK663" s="321"/>
      <c r="AL663" s="143"/>
      <c r="AM663" s="321"/>
      <c r="AN663" s="321"/>
      <c r="AO663" s="321"/>
      <c r="AP663" s="143"/>
      <c r="AQ663" s="236"/>
      <c r="AR663" s="187"/>
      <c r="AS663" s="122" t="s">
        <v>184</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192</v>
      </c>
      <c r="F667" s="325"/>
      <c r="G667" s="326" t="s">
        <v>189</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191</v>
      </c>
      <c r="AF667" s="318"/>
      <c r="AG667" s="318"/>
      <c r="AH667" s="319"/>
      <c r="AI667" s="320" t="s">
        <v>462</v>
      </c>
      <c r="AJ667" s="320"/>
      <c r="AK667" s="320"/>
      <c r="AL667" s="144"/>
      <c r="AM667" s="320" t="s">
        <v>463</v>
      </c>
      <c r="AN667" s="320"/>
      <c r="AO667" s="320"/>
      <c r="AP667" s="144"/>
      <c r="AQ667" s="144" t="s">
        <v>183</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184</v>
      </c>
      <c r="AH668" s="123"/>
      <c r="AI668" s="321"/>
      <c r="AJ668" s="321"/>
      <c r="AK668" s="321"/>
      <c r="AL668" s="143"/>
      <c r="AM668" s="321"/>
      <c r="AN668" s="321"/>
      <c r="AO668" s="321"/>
      <c r="AP668" s="143"/>
      <c r="AQ668" s="236"/>
      <c r="AR668" s="187"/>
      <c r="AS668" s="122" t="s">
        <v>184</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193</v>
      </c>
      <c r="F672" s="325"/>
      <c r="G672" s="326" t="s">
        <v>190</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191</v>
      </c>
      <c r="AF672" s="318"/>
      <c r="AG672" s="318"/>
      <c r="AH672" s="319"/>
      <c r="AI672" s="320" t="s">
        <v>462</v>
      </c>
      <c r="AJ672" s="320"/>
      <c r="AK672" s="320"/>
      <c r="AL672" s="144"/>
      <c r="AM672" s="320" t="s">
        <v>463</v>
      </c>
      <c r="AN672" s="320"/>
      <c r="AO672" s="320"/>
      <c r="AP672" s="144"/>
      <c r="AQ672" s="144" t="s">
        <v>183</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184</v>
      </c>
      <c r="AH673" s="123"/>
      <c r="AI673" s="321"/>
      <c r="AJ673" s="321"/>
      <c r="AK673" s="321"/>
      <c r="AL673" s="143"/>
      <c r="AM673" s="321"/>
      <c r="AN673" s="321"/>
      <c r="AO673" s="321"/>
      <c r="AP673" s="143"/>
      <c r="AQ673" s="236"/>
      <c r="AR673" s="187"/>
      <c r="AS673" s="122" t="s">
        <v>184</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193</v>
      </c>
      <c r="F677" s="325"/>
      <c r="G677" s="326" t="s">
        <v>190</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191</v>
      </c>
      <c r="AF677" s="318"/>
      <c r="AG677" s="318"/>
      <c r="AH677" s="319"/>
      <c r="AI677" s="320" t="s">
        <v>462</v>
      </c>
      <c r="AJ677" s="320"/>
      <c r="AK677" s="320"/>
      <c r="AL677" s="144"/>
      <c r="AM677" s="320" t="s">
        <v>463</v>
      </c>
      <c r="AN677" s="320"/>
      <c r="AO677" s="320"/>
      <c r="AP677" s="144"/>
      <c r="AQ677" s="144" t="s">
        <v>183</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184</v>
      </c>
      <c r="AH678" s="123"/>
      <c r="AI678" s="321"/>
      <c r="AJ678" s="321"/>
      <c r="AK678" s="321"/>
      <c r="AL678" s="143"/>
      <c r="AM678" s="321"/>
      <c r="AN678" s="321"/>
      <c r="AO678" s="321"/>
      <c r="AP678" s="143"/>
      <c r="AQ678" s="236"/>
      <c r="AR678" s="187"/>
      <c r="AS678" s="122" t="s">
        <v>184</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193</v>
      </c>
      <c r="F682" s="325"/>
      <c r="G682" s="326" t="s">
        <v>190</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191</v>
      </c>
      <c r="AF682" s="318"/>
      <c r="AG682" s="318"/>
      <c r="AH682" s="319"/>
      <c r="AI682" s="320" t="s">
        <v>462</v>
      </c>
      <c r="AJ682" s="320"/>
      <c r="AK682" s="320"/>
      <c r="AL682" s="144"/>
      <c r="AM682" s="320" t="s">
        <v>463</v>
      </c>
      <c r="AN682" s="320"/>
      <c r="AO682" s="320"/>
      <c r="AP682" s="144"/>
      <c r="AQ682" s="144" t="s">
        <v>183</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184</v>
      </c>
      <c r="AH683" s="123"/>
      <c r="AI683" s="321"/>
      <c r="AJ683" s="321"/>
      <c r="AK683" s="321"/>
      <c r="AL683" s="143"/>
      <c r="AM683" s="321"/>
      <c r="AN683" s="321"/>
      <c r="AO683" s="321"/>
      <c r="AP683" s="143"/>
      <c r="AQ683" s="236"/>
      <c r="AR683" s="187"/>
      <c r="AS683" s="122" t="s">
        <v>184</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193</v>
      </c>
      <c r="F687" s="325"/>
      <c r="G687" s="326" t="s">
        <v>190</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191</v>
      </c>
      <c r="AF687" s="318"/>
      <c r="AG687" s="318"/>
      <c r="AH687" s="319"/>
      <c r="AI687" s="320" t="s">
        <v>462</v>
      </c>
      <c r="AJ687" s="320"/>
      <c r="AK687" s="320"/>
      <c r="AL687" s="144"/>
      <c r="AM687" s="320" t="s">
        <v>463</v>
      </c>
      <c r="AN687" s="320"/>
      <c r="AO687" s="320"/>
      <c r="AP687" s="144"/>
      <c r="AQ687" s="144" t="s">
        <v>183</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184</v>
      </c>
      <c r="AH688" s="123"/>
      <c r="AI688" s="321"/>
      <c r="AJ688" s="321"/>
      <c r="AK688" s="321"/>
      <c r="AL688" s="143"/>
      <c r="AM688" s="321"/>
      <c r="AN688" s="321"/>
      <c r="AO688" s="321"/>
      <c r="AP688" s="143"/>
      <c r="AQ688" s="236"/>
      <c r="AR688" s="187"/>
      <c r="AS688" s="122" t="s">
        <v>184</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193</v>
      </c>
      <c r="F692" s="325"/>
      <c r="G692" s="326" t="s">
        <v>190</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191</v>
      </c>
      <c r="AF692" s="318"/>
      <c r="AG692" s="318"/>
      <c r="AH692" s="319"/>
      <c r="AI692" s="320" t="s">
        <v>462</v>
      </c>
      <c r="AJ692" s="320"/>
      <c r="AK692" s="320"/>
      <c r="AL692" s="144"/>
      <c r="AM692" s="320" t="s">
        <v>463</v>
      </c>
      <c r="AN692" s="320"/>
      <c r="AO692" s="320"/>
      <c r="AP692" s="144"/>
      <c r="AQ692" s="144" t="s">
        <v>183</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184</v>
      </c>
      <c r="AH693" s="123"/>
      <c r="AI693" s="321"/>
      <c r="AJ693" s="321"/>
      <c r="AK693" s="321"/>
      <c r="AL693" s="143"/>
      <c r="AM693" s="321"/>
      <c r="AN693" s="321"/>
      <c r="AO693" s="321"/>
      <c r="AP693" s="143"/>
      <c r="AQ693" s="236"/>
      <c r="AR693" s="187"/>
      <c r="AS693" s="122" t="s">
        <v>184</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325</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6"/>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7" t="s">
        <v>30</v>
      </c>
      <c r="AH701" s="362"/>
      <c r="AI701" s="362"/>
      <c r="AJ701" s="362"/>
      <c r="AK701" s="362"/>
      <c r="AL701" s="362"/>
      <c r="AM701" s="362"/>
      <c r="AN701" s="362"/>
      <c r="AO701" s="362"/>
      <c r="AP701" s="362"/>
      <c r="AQ701" s="362"/>
      <c r="AR701" s="362"/>
      <c r="AS701" s="362"/>
      <c r="AT701" s="362"/>
      <c r="AU701" s="362"/>
      <c r="AV701" s="362"/>
      <c r="AW701" s="362"/>
      <c r="AX701" s="808"/>
    </row>
    <row r="702" spans="1:51" ht="50.1" customHeight="1" x14ac:dyDescent="0.15">
      <c r="A702" s="853" t="s">
        <v>139</v>
      </c>
      <c r="B702" s="854"/>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634</v>
      </c>
      <c r="AE702" s="328"/>
      <c r="AF702" s="328"/>
      <c r="AG702" s="365" t="s">
        <v>662</v>
      </c>
      <c r="AH702" s="366"/>
      <c r="AI702" s="366"/>
      <c r="AJ702" s="366"/>
      <c r="AK702" s="366"/>
      <c r="AL702" s="366"/>
      <c r="AM702" s="366"/>
      <c r="AN702" s="366"/>
      <c r="AO702" s="366"/>
      <c r="AP702" s="366"/>
      <c r="AQ702" s="366"/>
      <c r="AR702" s="366"/>
      <c r="AS702" s="366"/>
      <c r="AT702" s="366"/>
      <c r="AU702" s="366"/>
      <c r="AV702" s="366"/>
      <c r="AW702" s="366"/>
      <c r="AX702" s="367"/>
    </row>
    <row r="703" spans="1:51" ht="75"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2"/>
      <c r="AD703" s="308" t="s">
        <v>634</v>
      </c>
      <c r="AE703" s="309"/>
      <c r="AF703" s="309"/>
      <c r="AG703" s="90" t="s">
        <v>663</v>
      </c>
      <c r="AH703" s="91"/>
      <c r="AI703" s="91"/>
      <c r="AJ703" s="91"/>
      <c r="AK703" s="91"/>
      <c r="AL703" s="91"/>
      <c r="AM703" s="91"/>
      <c r="AN703" s="91"/>
      <c r="AO703" s="91"/>
      <c r="AP703" s="91"/>
      <c r="AQ703" s="91"/>
      <c r="AR703" s="91"/>
      <c r="AS703" s="91"/>
      <c r="AT703" s="91"/>
      <c r="AU703" s="91"/>
      <c r="AV703" s="91"/>
      <c r="AW703" s="91"/>
      <c r="AX703" s="92"/>
    </row>
    <row r="704" spans="1:51" ht="99.95"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634</v>
      </c>
      <c r="AE704" s="769"/>
      <c r="AF704" s="769"/>
      <c r="AG704" s="154" t="s">
        <v>664</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4" t="s">
        <v>38</v>
      </c>
      <c r="B705" s="625"/>
      <c r="C705" s="804" t="s">
        <v>40</v>
      </c>
      <c r="D705" s="805"/>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6"/>
      <c r="AD705" s="698" t="s">
        <v>634</v>
      </c>
      <c r="AE705" s="699"/>
      <c r="AF705" s="699"/>
      <c r="AG705" s="114" t="s">
        <v>665</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80"/>
      <c r="D706" s="781"/>
      <c r="E706" s="714" t="s">
        <v>298</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8" t="s">
        <v>659</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82"/>
      <c r="D707" s="783"/>
      <c r="E707" s="717" t="s">
        <v>238</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8" t="s">
        <v>659</v>
      </c>
      <c r="AE707" s="819"/>
      <c r="AF707" s="819"/>
      <c r="AG707" s="154"/>
      <c r="AH707" s="97"/>
      <c r="AI707" s="97"/>
      <c r="AJ707" s="97"/>
      <c r="AK707" s="97"/>
      <c r="AL707" s="97"/>
      <c r="AM707" s="97"/>
      <c r="AN707" s="97"/>
      <c r="AO707" s="97"/>
      <c r="AP707" s="97"/>
      <c r="AQ707" s="97"/>
      <c r="AR707" s="97"/>
      <c r="AS707" s="97"/>
      <c r="AT707" s="97"/>
      <c r="AU707" s="97"/>
      <c r="AV707" s="97"/>
      <c r="AW707" s="97"/>
      <c r="AX707" s="155"/>
    </row>
    <row r="708" spans="1:50" ht="50.1" customHeight="1" x14ac:dyDescent="0.15">
      <c r="A708" s="626"/>
      <c r="B708" s="628"/>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8" t="s">
        <v>634</v>
      </c>
      <c r="AE708" s="589"/>
      <c r="AF708" s="589"/>
      <c r="AG708" s="726" t="s">
        <v>666</v>
      </c>
      <c r="AH708" s="727"/>
      <c r="AI708" s="727"/>
      <c r="AJ708" s="727"/>
      <c r="AK708" s="727"/>
      <c r="AL708" s="727"/>
      <c r="AM708" s="727"/>
      <c r="AN708" s="727"/>
      <c r="AO708" s="727"/>
      <c r="AP708" s="727"/>
      <c r="AQ708" s="727"/>
      <c r="AR708" s="727"/>
      <c r="AS708" s="727"/>
      <c r="AT708" s="727"/>
      <c r="AU708" s="727"/>
      <c r="AV708" s="727"/>
      <c r="AW708" s="727"/>
      <c r="AX708" s="728"/>
    </row>
    <row r="709" spans="1:50" ht="50.1"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634</v>
      </c>
      <c r="AE709" s="309"/>
      <c r="AF709" s="309"/>
      <c r="AG709" s="90" t="s">
        <v>667</v>
      </c>
      <c r="AH709" s="91"/>
      <c r="AI709" s="91"/>
      <c r="AJ709" s="91"/>
      <c r="AK709" s="91"/>
      <c r="AL709" s="91"/>
      <c r="AM709" s="91"/>
      <c r="AN709" s="91"/>
      <c r="AO709" s="91"/>
      <c r="AP709" s="91"/>
      <c r="AQ709" s="91"/>
      <c r="AR709" s="91"/>
      <c r="AS709" s="91"/>
      <c r="AT709" s="91"/>
      <c r="AU709" s="91"/>
      <c r="AV709" s="91"/>
      <c r="AW709" s="91"/>
      <c r="AX709" s="92"/>
    </row>
    <row r="710" spans="1:50" ht="50.1"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634</v>
      </c>
      <c r="AE710" s="309"/>
      <c r="AF710" s="309"/>
      <c r="AG710" s="90" t="s">
        <v>668</v>
      </c>
      <c r="AH710" s="91"/>
      <c r="AI710" s="91"/>
      <c r="AJ710" s="91"/>
      <c r="AK710" s="91"/>
      <c r="AL710" s="91"/>
      <c r="AM710" s="91"/>
      <c r="AN710" s="91"/>
      <c r="AO710" s="91"/>
      <c r="AP710" s="91"/>
      <c r="AQ710" s="91"/>
      <c r="AR710" s="91"/>
      <c r="AS710" s="91"/>
      <c r="AT710" s="91"/>
      <c r="AU710" s="91"/>
      <c r="AV710" s="91"/>
      <c r="AW710" s="91"/>
      <c r="AX710" s="92"/>
    </row>
    <row r="711" spans="1:50" ht="97.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634</v>
      </c>
      <c r="AE711" s="309"/>
      <c r="AF711" s="309"/>
      <c r="AG711" s="90" t="s">
        <v>669</v>
      </c>
      <c r="AH711" s="91"/>
      <c r="AI711" s="91"/>
      <c r="AJ711" s="91"/>
      <c r="AK711" s="91"/>
      <c r="AL711" s="91"/>
      <c r="AM711" s="91"/>
      <c r="AN711" s="91"/>
      <c r="AO711" s="91"/>
      <c r="AP711" s="91"/>
      <c r="AQ711" s="91"/>
      <c r="AR711" s="91"/>
      <c r="AS711" s="91"/>
      <c r="AT711" s="91"/>
      <c r="AU711" s="91"/>
      <c r="AV711" s="91"/>
      <c r="AW711" s="91"/>
      <c r="AX711" s="92"/>
    </row>
    <row r="712" spans="1:50" ht="30.75" customHeight="1" x14ac:dyDescent="0.15">
      <c r="A712" s="626"/>
      <c r="B712" s="628"/>
      <c r="C712" s="371" t="s">
        <v>266</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8" t="s">
        <v>634</v>
      </c>
      <c r="AE712" s="769"/>
      <c r="AF712" s="769"/>
      <c r="AG712" s="793" t="s">
        <v>696</v>
      </c>
      <c r="AH712" s="794"/>
      <c r="AI712" s="794"/>
      <c r="AJ712" s="794"/>
      <c r="AK712" s="794"/>
      <c r="AL712" s="794"/>
      <c r="AM712" s="794"/>
      <c r="AN712" s="794"/>
      <c r="AO712" s="794"/>
      <c r="AP712" s="794"/>
      <c r="AQ712" s="794"/>
      <c r="AR712" s="794"/>
      <c r="AS712" s="794"/>
      <c r="AT712" s="794"/>
      <c r="AU712" s="794"/>
      <c r="AV712" s="794"/>
      <c r="AW712" s="794"/>
      <c r="AX712" s="795"/>
    </row>
    <row r="713" spans="1:50" ht="30.75" customHeight="1" x14ac:dyDescent="0.15">
      <c r="A713" s="626"/>
      <c r="B713" s="628"/>
      <c r="C713" s="931" t="s">
        <v>267</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8" t="s">
        <v>660</v>
      </c>
      <c r="AE713" s="309"/>
      <c r="AF713" s="647"/>
      <c r="AG713" s="90"/>
      <c r="AH713" s="91"/>
      <c r="AI713" s="91"/>
      <c r="AJ713" s="91"/>
      <c r="AK713" s="91"/>
      <c r="AL713" s="91"/>
      <c r="AM713" s="91"/>
      <c r="AN713" s="91"/>
      <c r="AO713" s="91"/>
      <c r="AP713" s="91"/>
      <c r="AQ713" s="91"/>
      <c r="AR713" s="91"/>
      <c r="AS713" s="91"/>
      <c r="AT713" s="91"/>
      <c r="AU713" s="91"/>
      <c r="AV713" s="91"/>
      <c r="AW713" s="91"/>
      <c r="AX713" s="92"/>
    </row>
    <row r="714" spans="1:50" ht="30.75" customHeight="1" x14ac:dyDescent="0.15">
      <c r="A714" s="629"/>
      <c r="B714" s="630"/>
      <c r="C714" s="631" t="s">
        <v>245</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0" t="s">
        <v>660</v>
      </c>
      <c r="AE714" s="791"/>
      <c r="AF714" s="792"/>
      <c r="AG714" s="720"/>
      <c r="AH714" s="721"/>
      <c r="AI714" s="721"/>
      <c r="AJ714" s="721"/>
      <c r="AK714" s="721"/>
      <c r="AL714" s="721"/>
      <c r="AM714" s="721"/>
      <c r="AN714" s="721"/>
      <c r="AO714" s="721"/>
      <c r="AP714" s="721"/>
      <c r="AQ714" s="721"/>
      <c r="AR714" s="721"/>
      <c r="AS714" s="721"/>
      <c r="AT714" s="721"/>
      <c r="AU714" s="721"/>
      <c r="AV714" s="721"/>
      <c r="AW714" s="721"/>
      <c r="AX714" s="722"/>
    </row>
    <row r="715" spans="1:50" ht="121.5" customHeight="1" x14ac:dyDescent="0.15">
      <c r="A715" s="624" t="s">
        <v>39</v>
      </c>
      <c r="B715" s="770"/>
      <c r="C715" s="771" t="s">
        <v>246</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8" t="s">
        <v>634</v>
      </c>
      <c r="AE715" s="589"/>
      <c r="AF715" s="640"/>
      <c r="AG715" s="726" t="s">
        <v>699</v>
      </c>
      <c r="AH715" s="727"/>
      <c r="AI715" s="727"/>
      <c r="AJ715" s="727"/>
      <c r="AK715" s="727"/>
      <c r="AL715" s="727"/>
      <c r="AM715" s="727"/>
      <c r="AN715" s="727"/>
      <c r="AO715" s="727"/>
      <c r="AP715" s="727"/>
      <c r="AQ715" s="727"/>
      <c r="AR715" s="727"/>
      <c r="AS715" s="727"/>
      <c r="AT715" s="727"/>
      <c r="AU715" s="727"/>
      <c r="AV715" s="727"/>
      <c r="AW715" s="727"/>
      <c r="AX715" s="728"/>
    </row>
    <row r="716" spans="1:50" ht="50.1"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660</v>
      </c>
      <c r="AE716" s="611"/>
      <c r="AF716" s="611"/>
      <c r="AG716" s="90"/>
      <c r="AH716" s="91"/>
      <c r="AI716" s="91"/>
      <c r="AJ716" s="91"/>
      <c r="AK716" s="91"/>
      <c r="AL716" s="91"/>
      <c r="AM716" s="91"/>
      <c r="AN716" s="91"/>
      <c r="AO716" s="91"/>
      <c r="AP716" s="91"/>
      <c r="AQ716" s="91"/>
      <c r="AR716" s="91"/>
      <c r="AS716" s="91"/>
      <c r="AT716" s="91"/>
      <c r="AU716" s="91"/>
      <c r="AV716" s="91"/>
      <c r="AW716" s="91"/>
      <c r="AX716" s="92"/>
    </row>
    <row r="717" spans="1:50" ht="50.1" customHeight="1" x14ac:dyDescent="0.15">
      <c r="A717" s="626"/>
      <c r="B717" s="628"/>
      <c r="C717" s="371" t="s">
        <v>194</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634</v>
      </c>
      <c r="AE717" s="309"/>
      <c r="AF717" s="309"/>
      <c r="AG717" s="90" t="s">
        <v>670</v>
      </c>
      <c r="AH717" s="91"/>
      <c r="AI717" s="91"/>
      <c r="AJ717" s="91"/>
      <c r="AK717" s="91"/>
      <c r="AL717" s="91"/>
      <c r="AM717" s="91"/>
      <c r="AN717" s="91"/>
      <c r="AO717" s="91"/>
      <c r="AP717" s="91"/>
      <c r="AQ717" s="91"/>
      <c r="AR717" s="91"/>
      <c r="AS717" s="91"/>
      <c r="AT717" s="91"/>
      <c r="AU717" s="91"/>
      <c r="AV717" s="91"/>
      <c r="AW717" s="91"/>
      <c r="AX717" s="92"/>
    </row>
    <row r="718" spans="1:50" ht="50.1"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634</v>
      </c>
      <c r="AE718" s="309"/>
      <c r="AF718" s="309"/>
      <c r="AG718" s="116" t="s">
        <v>671</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2" t="s">
        <v>57</v>
      </c>
      <c r="B719" s="763"/>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c r="AE719" s="589"/>
      <c r="AF719" s="589"/>
      <c r="AG719" s="114" t="s">
        <v>661</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4"/>
      <c r="B720" s="765"/>
      <c r="C720" s="285" t="s">
        <v>259</v>
      </c>
      <c r="D720" s="283"/>
      <c r="E720" s="283"/>
      <c r="F720" s="286"/>
      <c r="G720" s="282" t="s">
        <v>260</v>
      </c>
      <c r="H720" s="283"/>
      <c r="I720" s="283"/>
      <c r="J720" s="283"/>
      <c r="K720" s="283"/>
      <c r="L720" s="283"/>
      <c r="M720" s="283"/>
      <c r="N720" s="282" t="s">
        <v>263</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4"/>
      <c r="B721" s="765"/>
      <c r="C721" s="279" t="s">
        <v>630</v>
      </c>
      <c r="D721" s="280"/>
      <c r="E721" s="280"/>
      <c r="F721" s="281"/>
      <c r="G721" s="270">
        <v>20</v>
      </c>
      <c r="H721" s="271"/>
      <c r="I721" s="63" t="str">
        <f>IF(OR(G721="　", G721=""), "", "-")</f>
        <v>-</v>
      </c>
      <c r="J721" s="274">
        <v>250</v>
      </c>
      <c r="K721" s="274"/>
      <c r="L721" s="63" t="str">
        <f>IF(M721="","","-")</f>
        <v/>
      </c>
      <c r="M721" s="64"/>
      <c r="N721" s="287" t="s">
        <v>704</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64"/>
      <c r="B722" s="765"/>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64"/>
      <c r="B723" s="765"/>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64"/>
      <c r="B724" s="765"/>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15">
      <c r="A725" s="766"/>
      <c r="B725" s="767"/>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4" t="s">
        <v>47</v>
      </c>
      <c r="B726" s="785"/>
      <c r="C726" s="798" t="s">
        <v>52</v>
      </c>
      <c r="D726" s="820"/>
      <c r="E726" s="820"/>
      <c r="F726" s="821"/>
      <c r="G726" s="562" t="s">
        <v>672</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6"/>
      <c r="B727" s="787"/>
      <c r="C727" s="732" t="s">
        <v>56</v>
      </c>
      <c r="D727" s="733"/>
      <c r="E727" s="733"/>
      <c r="F727" s="734"/>
      <c r="G727" s="560" t="s">
        <v>673</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27"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56.25" customHeight="1" thickBot="1" x14ac:dyDescent="0.2">
      <c r="A731" s="657" t="s">
        <v>703</v>
      </c>
      <c r="B731" s="658"/>
      <c r="C731" s="658"/>
      <c r="D731" s="658"/>
      <c r="E731" s="659"/>
      <c r="F731" s="713" t="s">
        <v>702</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71.25" customHeight="1" thickBot="1" x14ac:dyDescent="0.2">
      <c r="A733" s="657" t="s">
        <v>299</v>
      </c>
      <c r="B733" s="658"/>
      <c r="C733" s="658"/>
      <c r="D733" s="658"/>
      <c r="E733" s="659"/>
      <c r="F733" s="621" t="s">
        <v>705</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3"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4" t="s">
        <v>272</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4" t="s">
        <v>591</v>
      </c>
      <c r="B737" s="197"/>
      <c r="C737" s="197"/>
      <c r="D737" s="198"/>
      <c r="E737" s="938" t="s">
        <v>674</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7" t="s">
        <v>314</v>
      </c>
      <c r="B738" s="347"/>
      <c r="C738" s="347"/>
      <c r="D738" s="347"/>
      <c r="E738" s="938" t="s">
        <v>674</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7" t="s">
        <v>313</v>
      </c>
      <c r="B739" s="347"/>
      <c r="C739" s="347"/>
      <c r="D739" s="347"/>
      <c r="E739" s="938" t="s">
        <v>674</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7" t="s">
        <v>312</v>
      </c>
      <c r="B740" s="347"/>
      <c r="C740" s="347"/>
      <c r="D740" s="347"/>
      <c r="E740" s="938" t="s">
        <v>674</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7" t="s">
        <v>311</v>
      </c>
      <c r="B741" s="347"/>
      <c r="C741" s="347"/>
      <c r="D741" s="347"/>
      <c r="E741" s="938" t="s">
        <v>682</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7" t="s">
        <v>310</v>
      </c>
      <c r="B742" s="347"/>
      <c r="C742" s="347"/>
      <c r="D742" s="347"/>
      <c r="E742" s="938" t="s">
        <v>683</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7" t="s">
        <v>309</v>
      </c>
      <c r="B743" s="347"/>
      <c r="C743" s="347"/>
      <c r="D743" s="347"/>
      <c r="E743" s="938" t="s">
        <v>684</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7" t="s">
        <v>308</v>
      </c>
      <c r="B744" s="347"/>
      <c r="C744" s="347"/>
      <c r="D744" s="347"/>
      <c r="E744" s="938" t="s">
        <v>685</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7" t="s">
        <v>307</v>
      </c>
      <c r="B745" s="347"/>
      <c r="C745" s="347"/>
      <c r="D745" s="347"/>
      <c r="E745" s="975" t="s">
        <v>686</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7" t="s">
        <v>464</v>
      </c>
      <c r="B746" s="347"/>
      <c r="C746" s="347"/>
      <c r="D746" s="347"/>
      <c r="E746" s="944" t="s">
        <v>630</v>
      </c>
      <c r="F746" s="942"/>
      <c r="G746" s="942"/>
      <c r="H746" s="85" t="str">
        <f>IF(E746="","","-")</f>
        <v>-</v>
      </c>
      <c r="I746" s="942"/>
      <c r="J746" s="942"/>
      <c r="K746" s="85" t="str">
        <f>IF(I746="","","-")</f>
        <v/>
      </c>
      <c r="L746" s="943">
        <v>275</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7" t="s">
        <v>426</v>
      </c>
      <c r="B747" s="347"/>
      <c r="C747" s="347"/>
      <c r="D747" s="347"/>
      <c r="E747" s="944" t="s">
        <v>630</v>
      </c>
      <c r="F747" s="942"/>
      <c r="G747" s="942"/>
      <c r="H747" s="85" t="str">
        <f>IF(E747="","","-")</f>
        <v>-</v>
      </c>
      <c r="I747" s="942"/>
      <c r="J747" s="942"/>
      <c r="K747" s="85" t="str">
        <f>IF(I747="","","-")</f>
        <v/>
      </c>
      <c r="L747" s="943">
        <v>301</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8" t="s">
        <v>301</v>
      </c>
      <c r="B748" s="599"/>
      <c r="C748" s="599"/>
      <c r="D748" s="599"/>
      <c r="E748" s="599"/>
      <c r="F748" s="60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89"/>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89"/>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4.25" customHeight="1" x14ac:dyDescent="0.15">
      <c r="A787" s="612" t="s">
        <v>303</v>
      </c>
      <c r="B787" s="613"/>
      <c r="C787" s="613"/>
      <c r="D787" s="613"/>
      <c r="E787" s="613"/>
      <c r="F787" s="614"/>
      <c r="G787" s="579" t="s">
        <v>690</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689</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9"/>
    </row>
    <row r="788" spans="1:51" ht="44.25" customHeight="1" x14ac:dyDescent="0.15">
      <c r="A788" s="615"/>
      <c r="B788" s="616"/>
      <c r="C788" s="616"/>
      <c r="D788" s="616"/>
      <c r="E788" s="616"/>
      <c r="F788" s="617"/>
      <c r="G788" s="798"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4"/>
      <c r="AC788" s="798"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77.25" customHeight="1" x14ac:dyDescent="0.15">
      <c r="A789" s="615"/>
      <c r="B789" s="616"/>
      <c r="C789" s="616"/>
      <c r="D789" s="616"/>
      <c r="E789" s="616"/>
      <c r="F789" s="617"/>
      <c r="G789" s="654" t="s">
        <v>687</v>
      </c>
      <c r="H789" s="655"/>
      <c r="I789" s="655"/>
      <c r="J789" s="655"/>
      <c r="K789" s="656"/>
      <c r="L789" s="648" t="s">
        <v>688</v>
      </c>
      <c r="M789" s="649"/>
      <c r="N789" s="649"/>
      <c r="O789" s="649"/>
      <c r="P789" s="649"/>
      <c r="Q789" s="649"/>
      <c r="R789" s="649"/>
      <c r="S789" s="649"/>
      <c r="T789" s="649"/>
      <c r="U789" s="649"/>
      <c r="V789" s="649"/>
      <c r="W789" s="649"/>
      <c r="X789" s="650"/>
      <c r="Y789" s="368">
        <v>5</v>
      </c>
      <c r="Z789" s="369"/>
      <c r="AA789" s="369"/>
      <c r="AB789" s="788"/>
      <c r="AC789" s="654" t="s">
        <v>691</v>
      </c>
      <c r="AD789" s="655"/>
      <c r="AE789" s="655"/>
      <c r="AF789" s="655"/>
      <c r="AG789" s="656"/>
      <c r="AH789" s="648" t="s">
        <v>692</v>
      </c>
      <c r="AI789" s="649"/>
      <c r="AJ789" s="649"/>
      <c r="AK789" s="649"/>
      <c r="AL789" s="649"/>
      <c r="AM789" s="649"/>
      <c r="AN789" s="649"/>
      <c r="AO789" s="649"/>
      <c r="AP789" s="649"/>
      <c r="AQ789" s="649"/>
      <c r="AR789" s="649"/>
      <c r="AS789" s="649"/>
      <c r="AT789" s="650"/>
      <c r="AU789" s="368">
        <v>5</v>
      </c>
      <c r="AV789" s="369"/>
      <c r="AW789" s="369"/>
      <c r="AX789" s="370"/>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6"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9" t="s">
        <v>20</v>
      </c>
      <c r="H799" s="810"/>
      <c r="I799" s="810"/>
      <c r="J799" s="810"/>
      <c r="K799" s="810"/>
      <c r="L799" s="811"/>
      <c r="M799" s="812"/>
      <c r="N799" s="812"/>
      <c r="O799" s="812"/>
      <c r="P799" s="812"/>
      <c r="Q799" s="812"/>
      <c r="R799" s="812"/>
      <c r="S799" s="812"/>
      <c r="T799" s="812"/>
      <c r="U799" s="812"/>
      <c r="V799" s="812"/>
      <c r="W799" s="812"/>
      <c r="X799" s="813"/>
      <c r="Y799" s="814">
        <f>SUM(Y789:AB798)</f>
        <v>5</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5</v>
      </c>
      <c r="AV799" s="815"/>
      <c r="AW799" s="815"/>
      <c r="AX799" s="817"/>
    </row>
    <row r="800" spans="1:51" ht="24.75" hidden="1" customHeight="1" x14ac:dyDescent="0.15">
      <c r="A800" s="615"/>
      <c r="B800" s="616"/>
      <c r="C800" s="616"/>
      <c r="D800" s="616"/>
      <c r="E800" s="616"/>
      <c r="F800" s="617"/>
      <c r="G800" s="579" t="s">
        <v>241</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240</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9"/>
      <c r="AY800">
        <f>COUNTA($G$802,$AC$802)</f>
        <v>0</v>
      </c>
    </row>
    <row r="801" spans="1:51" ht="24.75" hidden="1" customHeight="1" x14ac:dyDescent="0.15">
      <c r="A801" s="615"/>
      <c r="B801" s="616"/>
      <c r="C801" s="616"/>
      <c r="D801" s="616"/>
      <c r="E801" s="616"/>
      <c r="F801" s="617"/>
      <c r="G801" s="798"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4"/>
      <c r="AC801" s="798"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8"/>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5"/>
      <c r="B813" s="616"/>
      <c r="C813" s="616"/>
      <c r="D813" s="616"/>
      <c r="E813" s="616"/>
      <c r="F813" s="617"/>
      <c r="G813" s="579" t="s">
        <v>242</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243</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9"/>
      <c r="AY813">
        <f>COUNTA($G$815,$AC$815)</f>
        <v>0</v>
      </c>
    </row>
    <row r="814" spans="1:51" ht="24.75" hidden="1" customHeight="1" x14ac:dyDescent="0.15">
      <c r="A814" s="615"/>
      <c r="B814" s="616"/>
      <c r="C814" s="616"/>
      <c r="D814" s="616"/>
      <c r="E814" s="616"/>
      <c r="F814" s="617"/>
      <c r="G814" s="798"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4"/>
      <c r="AC814" s="798"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8"/>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5"/>
      <c r="B826" s="616"/>
      <c r="C826" s="616"/>
      <c r="D826" s="616"/>
      <c r="E826" s="616"/>
      <c r="F826" s="617"/>
      <c r="G826" s="579" t="s">
        <v>217</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9"/>
      <c r="AY826">
        <f>COUNTA($G$828,$AC$828)</f>
        <v>0</v>
      </c>
    </row>
    <row r="827" spans="1:51" ht="24.75" hidden="1" customHeight="1" x14ac:dyDescent="0.15">
      <c r="A827" s="615"/>
      <c r="B827" s="616"/>
      <c r="C827" s="616"/>
      <c r="D827" s="616"/>
      <c r="E827" s="616"/>
      <c r="F827" s="617"/>
      <c r="G827" s="798"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4"/>
      <c r="AC827" s="798"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8"/>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1" t="s">
        <v>264</v>
      </c>
      <c r="AM839" s="262"/>
      <c r="AN839" s="262"/>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657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220</v>
      </c>
      <c r="K844" s="347"/>
      <c r="L844" s="347"/>
      <c r="M844" s="347"/>
      <c r="N844" s="347"/>
      <c r="O844" s="347"/>
      <c r="P844" s="233" t="s">
        <v>195</v>
      </c>
      <c r="Q844" s="233"/>
      <c r="R844" s="233"/>
      <c r="S844" s="233"/>
      <c r="T844" s="233"/>
      <c r="U844" s="233"/>
      <c r="V844" s="233"/>
      <c r="W844" s="233"/>
      <c r="X844" s="233"/>
      <c r="Y844" s="348" t="s">
        <v>218</v>
      </c>
      <c r="Z844" s="349"/>
      <c r="AA844" s="349"/>
      <c r="AB844" s="349"/>
      <c r="AC844" s="138" t="s">
        <v>258</v>
      </c>
      <c r="AD844" s="138"/>
      <c r="AE844" s="138"/>
      <c r="AF844" s="138"/>
      <c r="AG844" s="138"/>
      <c r="AH844" s="348" t="s">
        <v>285</v>
      </c>
      <c r="AI844" s="346"/>
      <c r="AJ844" s="346"/>
      <c r="AK844" s="346"/>
      <c r="AL844" s="346" t="s">
        <v>21</v>
      </c>
      <c r="AM844" s="346"/>
      <c r="AN844" s="346"/>
      <c r="AO844" s="350"/>
      <c r="AP844" s="351" t="s">
        <v>221</v>
      </c>
      <c r="AQ844" s="351"/>
      <c r="AR844" s="351"/>
      <c r="AS844" s="351"/>
      <c r="AT844" s="351"/>
      <c r="AU844" s="351"/>
      <c r="AV844" s="351"/>
      <c r="AW844" s="351"/>
      <c r="AX844" s="351"/>
    </row>
    <row r="845" spans="1:51" ht="30" customHeight="1" x14ac:dyDescent="0.15">
      <c r="A845" s="356">
        <v>1</v>
      </c>
      <c r="B845" s="356">
        <v>1</v>
      </c>
      <c r="C845" s="344" t="s">
        <v>675</v>
      </c>
      <c r="D845" s="329"/>
      <c r="E845" s="329"/>
      <c r="F845" s="329"/>
      <c r="G845" s="329"/>
      <c r="H845" s="329"/>
      <c r="I845" s="329"/>
      <c r="J845" s="330">
        <v>7000020303615</v>
      </c>
      <c r="K845" s="331"/>
      <c r="L845" s="331"/>
      <c r="M845" s="331"/>
      <c r="N845" s="331"/>
      <c r="O845" s="331"/>
      <c r="P845" s="345" t="s">
        <v>677</v>
      </c>
      <c r="Q845" s="332"/>
      <c r="R845" s="332"/>
      <c r="S845" s="332"/>
      <c r="T845" s="332"/>
      <c r="U845" s="332"/>
      <c r="V845" s="332"/>
      <c r="W845" s="332"/>
      <c r="X845" s="332"/>
      <c r="Y845" s="333">
        <v>5</v>
      </c>
      <c r="Z845" s="334"/>
      <c r="AA845" s="334"/>
      <c r="AB845" s="335"/>
      <c r="AC845" s="336" t="s">
        <v>678</v>
      </c>
      <c r="AD845" s="337"/>
      <c r="AE845" s="337"/>
      <c r="AF845" s="337"/>
      <c r="AG845" s="337"/>
      <c r="AH845" s="352" t="s">
        <v>674</v>
      </c>
      <c r="AI845" s="353"/>
      <c r="AJ845" s="353"/>
      <c r="AK845" s="353"/>
      <c r="AL845" s="340" t="s">
        <v>674</v>
      </c>
      <c r="AM845" s="341"/>
      <c r="AN845" s="341"/>
      <c r="AO845" s="342"/>
      <c r="AP845" s="343"/>
      <c r="AQ845" s="343"/>
      <c r="AR845" s="343"/>
      <c r="AS845" s="343"/>
      <c r="AT845" s="343"/>
      <c r="AU845" s="343"/>
      <c r="AV845" s="343"/>
      <c r="AW845" s="343"/>
      <c r="AX845" s="343"/>
    </row>
    <row r="846" spans="1:51" ht="30" customHeight="1" x14ac:dyDescent="0.15">
      <c r="A846" s="356">
        <v>2</v>
      </c>
      <c r="B846" s="356">
        <v>1</v>
      </c>
      <c r="C846" s="344" t="s">
        <v>676</v>
      </c>
      <c r="D846" s="329"/>
      <c r="E846" s="329"/>
      <c r="F846" s="329"/>
      <c r="G846" s="329"/>
      <c r="H846" s="329"/>
      <c r="I846" s="329"/>
      <c r="J846" s="330">
        <v>6000020302015</v>
      </c>
      <c r="K846" s="331"/>
      <c r="L846" s="331"/>
      <c r="M846" s="331"/>
      <c r="N846" s="331"/>
      <c r="O846" s="331"/>
      <c r="P846" s="345" t="s">
        <v>677</v>
      </c>
      <c r="Q846" s="332"/>
      <c r="R846" s="332"/>
      <c r="S846" s="332"/>
      <c r="T846" s="332"/>
      <c r="U846" s="332"/>
      <c r="V846" s="332"/>
      <c r="W846" s="332"/>
      <c r="X846" s="332"/>
      <c r="Y846" s="333">
        <v>0.6</v>
      </c>
      <c r="Z846" s="334"/>
      <c r="AA846" s="334"/>
      <c r="AB846" s="335"/>
      <c r="AC846" s="336" t="s">
        <v>678</v>
      </c>
      <c r="AD846" s="337"/>
      <c r="AE846" s="337"/>
      <c r="AF846" s="337"/>
      <c r="AG846" s="337"/>
      <c r="AH846" s="352" t="s">
        <v>693</v>
      </c>
      <c r="AI846" s="353"/>
      <c r="AJ846" s="353"/>
      <c r="AK846" s="353"/>
      <c r="AL846" s="340" t="s">
        <v>674</v>
      </c>
      <c r="AM846" s="341"/>
      <c r="AN846" s="341"/>
      <c r="AO846" s="342"/>
      <c r="AP846" s="343"/>
      <c r="AQ846" s="343"/>
      <c r="AR846" s="343"/>
      <c r="AS846" s="343"/>
      <c r="AT846" s="343"/>
      <c r="AU846" s="343"/>
      <c r="AV846" s="343"/>
      <c r="AW846" s="343"/>
      <c r="AX846" s="343"/>
      <c r="AY846">
        <f>COUNTA($C$846)</f>
        <v>1</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84" customHeight="1" x14ac:dyDescent="0.15">
      <c r="A876" s="47"/>
      <c r="B876" s="51" t="s">
        <v>658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220</v>
      </c>
      <c r="K877" s="347"/>
      <c r="L877" s="347"/>
      <c r="M877" s="347"/>
      <c r="N877" s="347"/>
      <c r="O877" s="347"/>
      <c r="P877" s="233" t="s">
        <v>195</v>
      </c>
      <c r="Q877" s="233"/>
      <c r="R877" s="233"/>
      <c r="S877" s="233"/>
      <c r="T877" s="233"/>
      <c r="U877" s="233"/>
      <c r="V877" s="233"/>
      <c r="W877" s="233"/>
      <c r="X877" s="233"/>
      <c r="Y877" s="348" t="s">
        <v>218</v>
      </c>
      <c r="Z877" s="349"/>
      <c r="AA877" s="349"/>
      <c r="AB877" s="349"/>
      <c r="AC877" s="138" t="s">
        <v>258</v>
      </c>
      <c r="AD877" s="138"/>
      <c r="AE877" s="138"/>
      <c r="AF877" s="138"/>
      <c r="AG877" s="138"/>
      <c r="AH877" s="348" t="s">
        <v>285</v>
      </c>
      <c r="AI877" s="346"/>
      <c r="AJ877" s="346"/>
      <c r="AK877" s="346"/>
      <c r="AL877" s="346" t="s">
        <v>21</v>
      </c>
      <c r="AM877" s="346"/>
      <c r="AN877" s="346"/>
      <c r="AO877" s="350"/>
      <c r="AP877" s="351" t="s">
        <v>221</v>
      </c>
      <c r="AQ877" s="351"/>
      <c r="AR877" s="351"/>
      <c r="AS877" s="351"/>
      <c r="AT877" s="351"/>
      <c r="AU877" s="351"/>
      <c r="AV877" s="351"/>
      <c r="AW877" s="351"/>
      <c r="AX877" s="351"/>
      <c r="AY877">
        <f t="shared" ref="AY877:AY878" si="118">$AY$875</f>
        <v>1</v>
      </c>
    </row>
    <row r="878" spans="1:51" ht="30" customHeight="1" x14ac:dyDescent="0.15">
      <c r="A878" s="356">
        <v>1</v>
      </c>
      <c r="B878" s="356">
        <v>1</v>
      </c>
      <c r="C878" s="344" t="s">
        <v>679</v>
      </c>
      <c r="D878" s="329"/>
      <c r="E878" s="329"/>
      <c r="F878" s="329"/>
      <c r="G878" s="329"/>
      <c r="H878" s="329"/>
      <c r="I878" s="329"/>
      <c r="J878" s="330">
        <v>8120001060288</v>
      </c>
      <c r="K878" s="331"/>
      <c r="L878" s="331"/>
      <c r="M878" s="331"/>
      <c r="N878" s="331"/>
      <c r="O878" s="331"/>
      <c r="P878" s="345" t="s">
        <v>680</v>
      </c>
      <c r="Q878" s="332"/>
      <c r="R878" s="332"/>
      <c r="S878" s="332"/>
      <c r="T878" s="332"/>
      <c r="U878" s="332"/>
      <c r="V878" s="332"/>
      <c r="W878" s="332"/>
      <c r="X878" s="332"/>
      <c r="Y878" s="333">
        <v>5</v>
      </c>
      <c r="Z878" s="334"/>
      <c r="AA878" s="334"/>
      <c r="AB878" s="335"/>
      <c r="AC878" s="336" t="s">
        <v>296</v>
      </c>
      <c r="AD878" s="337"/>
      <c r="AE878" s="337"/>
      <c r="AF878" s="337"/>
      <c r="AG878" s="337"/>
      <c r="AH878" s="352">
        <v>1</v>
      </c>
      <c r="AI878" s="353"/>
      <c r="AJ878" s="353"/>
      <c r="AK878" s="353"/>
      <c r="AL878" s="340">
        <v>100</v>
      </c>
      <c r="AM878" s="341"/>
      <c r="AN878" s="341"/>
      <c r="AO878" s="342"/>
      <c r="AP878" s="343" t="s">
        <v>681</v>
      </c>
      <c r="AQ878" s="343"/>
      <c r="AR878" s="343"/>
      <c r="AS878" s="343"/>
      <c r="AT878" s="343"/>
      <c r="AU878" s="343"/>
      <c r="AV878" s="343"/>
      <c r="AW878" s="343"/>
      <c r="AX878" s="343"/>
      <c r="AY878">
        <f t="shared" si="118"/>
        <v>1</v>
      </c>
    </row>
    <row r="879" spans="1:51" ht="30" customHeight="1" x14ac:dyDescent="0.15">
      <c r="A879" s="356">
        <v>2</v>
      </c>
      <c r="B879" s="356">
        <v>1</v>
      </c>
      <c r="C879" s="344" t="s">
        <v>694</v>
      </c>
      <c r="D879" s="329"/>
      <c r="E879" s="329"/>
      <c r="F879" s="329"/>
      <c r="G879" s="329"/>
      <c r="H879" s="329"/>
      <c r="I879" s="329"/>
      <c r="J879" s="330">
        <v>9170002003265</v>
      </c>
      <c r="K879" s="331"/>
      <c r="L879" s="331"/>
      <c r="M879" s="331"/>
      <c r="N879" s="331"/>
      <c r="O879" s="331"/>
      <c r="P879" s="345" t="s">
        <v>680</v>
      </c>
      <c r="Q879" s="332"/>
      <c r="R879" s="332"/>
      <c r="S879" s="332"/>
      <c r="T879" s="332"/>
      <c r="U879" s="332"/>
      <c r="V879" s="332"/>
      <c r="W879" s="332"/>
      <c r="X879" s="332"/>
      <c r="Y879" s="333">
        <v>0.55000000000000004</v>
      </c>
      <c r="Z879" s="334"/>
      <c r="AA879" s="334"/>
      <c r="AB879" s="335"/>
      <c r="AC879" s="336" t="s">
        <v>291</v>
      </c>
      <c r="AD879" s="337"/>
      <c r="AE879" s="337"/>
      <c r="AF879" s="337"/>
      <c r="AG879" s="337"/>
      <c r="AH879" s="352">
        <v>10</v>
      </c>
      <c r="AI879" s="353"/>
      <c r="AJ879" s="353"/>
      <c r="AK879" s="353"/>
      <c r="AL879" s="340">
        <v>67.73</v>
      </c>
      <c r="AM879" s="341"/>
      <c r="AN879" s="341"/>
      <c r="AO879" s="342"/>
      <c r="AP879" s="343" t="s">
        <v>695</v>
      </c>
      <c r="AQ879" s="343"/>
      <c r="AR879" s="343"/>
      <c r="AS879" s="343"/>
      <c r="AT879" s="343"/>
      <c r="AU879" s="343"/>
      <c r="AV879" s="343"/>
      <c r="AW879" s="343"/>
      <c r="AX879" s="343"/>
      <c r="AY879">
        <f>COUNTA($C$879)</f>
        <v>1</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8" t="s">
        <v>220</v>
      </c>
      <c r="K910" s="347"/>
      <c r="L910" s="347"/>
      <c r="M910" s="347"/>
      <c r="N910" s="347"/>
      <c r="O910" s="347"/>
      <c r="P910" s="233" t="s">
        <v>195</v>
      </c>
      <c r="Q910" s="233"/>
      <c r="R910" s="233"/>
      <c r="S910" s="233"/>
      <c r="T910" s="233"/>
      <c r="U910" s="233"/>
      <c r="V910" s="233"/>
      <c r="W910" s="233"/>
      <c r="X910" s="233"/>
      <c r="Y910" s="348" t="s">
        <v>218</v>
      </c>
      <c r="Z910" s="349"/>
      <c r="AA910" s="349"/>
      <c r="AB910" s="349"/>
      <c r="AC910" s="138" t="s">
        <v>258</v>
      </c>
      <c r="AD910" s="138"/>
      <c r="AE910" s="138"/>
      <c r="AF910" s="138"/>
      <c r="AG910" s="138"/>
      <c r="AH910" s="348" t="s">
        <v>285</v>
      </c>
      <c r="AI910" s="346"/>
      <c r="AJ910" s="346"/>
      <c r="AK910" s="346"/>
      <c r="AL910" s="346" t="s">
        <v>21</v>
      </c>
      <c r="AM910" s="346"/>
      <c r="AN910" s="346"/>
      <c r="AO910" s="350"/>
      <c r="AP910" s="351" t="s">
        <v>221</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8" t="s">
        <v>220</v>
      </c>
      <c r="K943" s="347"/>
      <c r="L943" s="347"/>
      <c r="M943" s="347"/>
      <c r="N943" s="347"/>
      <c r="O943" s="347"/>
      <c r="P943" s="233" t="s">
        <v>195</v>
      </c>
      <c r="Q943" s="233"/>
      <c r="R943" s="233"/>
      <c r="S943" s="233"/>
      <c r="T943" s="233"/>
      <c r="U943" s="233"/>
      <c r="V943" s="233"/>
      <c r="W943" s="233"/>
      <c r="X943" s="233"/>
      <c r="Y943" s="348" t="s">
        <v>218</v>
      </c>
      <c r="Z943" s="349"/>
      <c r="AA943" s="349"/>
      <c r="AB943" s="349"/>
      <c r="AC943" s="138" t="s">
        <v>258</v>
      </c>
      <c r="AD943" s="138"/>
      <c r="AE943" s="138"/>
      <c r="AF943" s="138"/>
      <c r="AG943" s="138"/>
      <c r="AH943" s="348" t="s">
        <v>285</v>
      </c>
      <c r="AI943" s="346"/>
      <c r="AJ943" s="346"/>
      <c r="AK943" s="346"/>
      <c r="AL943" s="346" t="s">
        <v>21</v>
      </c>
      <c r="AM943" s="346"/>
      <c r="AN943" s="346"/>
      <c r="AO943" s="350"/>
      <c r="AP943" s="351" t="s">
        <v>221</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220</v>
      </c>
      <c r="K976" s="347"/>
      <c r="L976" s="347"/>
      <c r="M976" s="347"/>
      <c r="N976" s="347"/>
      <c r="O976" s="347"/>
      <c r="P976" s="233" t="s">
        <v>195</v>
      </c>
      <c r="Q976" s="233"/>
      <c r="R976" s="233"/>
      <c r="S976" s="233"/>
      <c r="T976" s="233"/>
      <c r="U976" s="233"/>
      <c r="V976" s="233"/>
      <c r="W976" s="233"/>
      <c r="X976" s="233"/>
      <c r="Y976" s="348" t="s">
        <v>218</v>
      </c>
      <c r="Z976" s="349"/>
      <c r="AA976" s="349"/>
      <c r="AB976" s="349"/>
      <c r="AC976" s="138" t="s">
        <v>258</v>
      </c>
      <c r="AD976" s="138"/>
      <c r="AE976" s="138"/>
      <c r="AF976" s="138"/>
      <c r="AG976" s="138"/>
      <c r="AH976" s="348" t="s">
        <v>285</v>
      </c>
      <c r="AI976" s="346"/>
      <c r="AJ976" s="346"/>
      <c r="AK976" s="346"/>
      <c r="AL976" s="346" t="s">
        <v>21</v>
      </c>
      <c r="AM976" s="346"/>
      <c r="AN976" s="346"/>
      <c r="AO976" s="350"/>
      <c r="AP976" s="351" t="s">
        <v>221</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220</v>
      </c>
      <c r="K1009" s="347"/>
      <c r="L1009" s="347"/>
      <c r="M1009" s="347"/>
      <c r="N1009" s="347"/>
      <c r="O1009" s="347"/>
      <c r="P1009" s="233" t="s">
        <v>195</v>
      </c>
      <c r="Q1009" s="233"/>
      <c r="R1009" s="233"/>
      <c r="S1009" s="233"/>
      <c r="T1009" s="233"/>
      <c r="U1009" s="233"/>
      <c r="V1009" s="233"/>
      <c r="W1009" s="233"/>
      <c r="X1009" s="233"/>
      <c r="Y1009" s="348" t="s">
        <v>218</v>
      </c>
      <c r="Z1009" s="349"/>
      <c r="AA1009" s="349"/>
      <c r="AB1009" s="349"/>
      <c r="AC1009" s="138" t="s">
        <v>258</v>
      </c>
      <c r="AD1009" s="138"/>
      <c r="AE1009" s="138"/>
      <c r="AF1009" s="138"/>
      <c r="AG1009" s="138"/>
      <c r="AH1009" s="348" t="s">
        <v>285</v>
      </c>
      <c r="AI1009" s="346"/>
      <c r="AJ1009" s="346"/>
      <c r="AK1009" s="346"/>
      <c r="AL1009" s="346" t="s">
        <v>21</v>
      </c>
      <c r="AM1009" s="346"/>
      <c r="AN1009" s="346"/>
      <c r="AO1009" s="350"/>
      <c r="AP1009" s="351" t="s">
        <v>221</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220</v>
      </c>
      <c r="K1042" s="347"/>
      <c r="L1042" s="347"/>
      <c r="M1042" s="347"/>
      <c r="N1042" s="347"/>
      <c r="O1042" s="347"/>
      <c r="P1042" s="233" t="s">
        <v>195</v>
      </c>
      <c r="Q1042" s="233"/>
      <c r="R1042" s="233"/>
      <c r="S1042" s="233"/>
      <c r="T1042" s="233"/>
      <c r="U1042" s="233"/>
      <c r="V1042" s="233"/>
      <c r="W1042" s="233"/>
      <c r="X1042" s="233"/>
      <c r="Y1042" s="348" t="s">
        <v>218</v>
      </c>
      <c r="Z1042" s="349"/>
      <c r="AA1042" s="349"/>
      <c r="AB1042" s="349"/>
      <c r="AC1042" s="138" t="s">
        <v>258</v>
      </c>
      <c r="AD1042" s="138"/>
      <c r="AE1042" s="138"/>
      <c r="AF1042" s="138"/>
      <c r="AG1042" s="138"/>
      <c r="AH1042" s="348" t="s">
        <v>285</v>
      </c>
      <c r="AI1042" s="346"/>
      <c r="AJ1042" s="346"/>
      <c r="AK1042" s="346"/>
      <c r="AL1042" s="346" t="s">
        <v>21</v>
      </c>
      <c r="AM1042" s="346"/>
      <c r="AN1042" s="346"/>
      <c r="AO1042" s="350"/>
      <c r="AP1042" s="351" t="s">
        <v>221</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220</v>
      </c>
      <c r="K1075" s="347"/>
      <c r="L1075" s="347"/>
      <c r="M1075" s="347"/>
      <c r="N1075" s="347"/>
      <c r="O1075" s="347"/>
      <c r="P1075" s="233" t="s">
        <v>195</v>
      </c>
      <c r="Q1075" s="233"/>
      <c r="R1075" s="233"/>
      <c r="S1075" s="233"/>
      <c r="T1075" s="233"/>
      <c r="U1075" s="233"/>
      <c r="V1075" s="233"/>
      <c r="W1075" s="233"/>
      <c r="X1075" s="233"/>
      <c r="Y1075" s="348" t="s">
        <v>218</v>
      </c>
      <c r="Z1075" s="349"/>
      <c r="AA1075" s="349"/>
      <c r="AB1075" s="349"/>
      <c r="AC1075" s="138" t="s">
        <v>258</v>
      </c>
      <c r="AD1075" s="138"/>
      <c r="AE1075" s="138"/>
      <c r="AF1075" s="138"/>
      <c r="AG1075" s="138"/>
      <c r="AH1075" s="348" t="s">
        <v>285</v>
      </c>
      <c r="AI1075" s="346"/>
      <c r="AJ1075" s="346"/>
      <c r="AK1075" s="346"/>
      <c r="AL1075" s="346" t="s">
        <v>21</v>
      </c>
      <c r="AM1075" s="346"/>
      <c r="AN1075" s="346"/>
      <c r="AO1075" s="350"/>
      <c r="AP1075" s="351" t="s">
        <v>221</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249</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264</v>
      </c>
      <c r="AM1106" s="264"/>
      <c r="AN1106" s="264"/>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6"/>
      <c r="B1109" s="356"/>
      <c r="C1109" s="138" t="s">
        <v>214</v>
      </c>
      <c r="D1109" s="360"/>
      <c r="E1109" s="138" t="s">
        <v>213</v>
      </c>
      <c r="F1109" s="360"/>
      <c r="G1109" s="360"/>
      <c r="H1109" s="360"/>
      <c r="I1109" s="360"/>
      <c r="J1109" s="138" t="s">
        <v>220</v>
      </c>
      <c r="K1109" s="138"/>
      <c r="L1109" s="138"/>
      <c r="M1109" s="138"/>
      <c r="N1109" s="138"/>
      <c r="O1109" s="138"/>
      <c r="P1109" s="348" t="s">
        <v>27</v>
      </c>
      <c r="Q1109" s="348"/>
      <c r="R1109" s="348"/>
      <c r="S1109" s="348"/>
      <c r="T1109" s="348"/>
      <c r="U1109" s="348"/>
      <c r="V1109" s="348"/>
      <c r="W1109" s="348"/>
      <c r="X1109" s="348"/>
      <c r="Y1109" s="138" t="s">
        <v>222</v>
      </c>
      <c r="Z1109" s="360"/>
      <c r="AA1109" s="360"/>
      <c r="AB1109" s="360"/>
      <c r="AC1109" s="138" t="s">
        <v>196</v>
      </c>
      <c r="AD1109" s="138"/>
      <c r="AE1109" s="138"/>
      <c r="AF1109" s="138"/>
      <c r="AG1109" s="138"/>
      <c r="AH1109" s="348" t="s">
        <v>209</v>
      </c>
      <c r="AI1109" s="349"/>
      <c r="AJ1109" s="349"/>
      <c r="AK1109" s="349"/>
      <c r="AL1109" s="349" t="s">
        <v>21</v>
      </c>
      <c r="AM1109" s="349"/>
      <c r="AN1109" s="349"/>
      <c r="AO1109" s="361"/>
      <c r="AP1109" s="351" t="s">
        <v>250</v>
      </c>
      <c r="AQ1109" s="351"/>
      <c r="AR1109" s="351"/>
      <c r="AS1109" s="351"/>
      <c r="AT1109" s="351"/>
      <c r="AU1109" s="351"/>
      <c r="AV1109" s="351"/>
      <c r="AW1109" s="351"/>
      <c r="AX1109" s="351"/>
    </row>
    <row r="1110" spans="1:51" ht="30" hidden="1" customHeight="1" x14ac:dyDescent="0.15">
      <c r="A1110" s="356">
        <v>1</v>
      </c>
      <c r="B1110" s="356">
        <v>1</v>
      </c>
      <c r="C1110" s="354"/>
      <c r="D1110" s="354"/>
      <c r="E1110" s="355"/>
      <c r="F1110" s="355"/>
      <c r="G1110" s="355"/>
      <c r="H1110" s="355"/>
      <c r="I1110" s="355"/>
      <c r="J1110" s="330"/>
      <c r="K1110" s="331"/>
      <c r="L1110" s="331"/>
      <c r="M1110" s="331"/>
      <c r="N1110" s="331"/>
      <c r="O1110" s="331"/>
      <c r="P1110" s="332"/>
      <c r="Q1110" s="332"/>
      <c r="R1110" s="332"/>
      <c r="S1110" s="332"/>
      <c r="T1110" s="332"/>
      <c r="U1110" s="332"/>
      <c r="V1110" s="332"/>
      <c r="W1110" s="332"/>
      <c r="X1110" s="332"/>
      <c r="Y1110" s="333"/>
      <c r="Z1110" s="334"/>
      <c r="AA1110" s="334"/>
      <c r="AB1110" s="335"/>
      <c r="AC1110" s="336"/>
      <c r="AD1110" s="337"/>
      <c r="AE1110" s="337"/>
      <c r="AF1110" s="337"/>
      <c r="AG1110" s="337"/>
      <c r="AH1110" s="338"/>
      <c r="AI1110" s="339"/>
      <c r="AJ1110" s="339"/>
      <c r="AK1110" s="339"/>
      <c r="AL1110" s="340"/>
      <c r="AM1110" s="341"/>
      <c r="AN1110" s="341"/>
      <c r="AO1110" s="342"/>
      <c r="AP1110" s="343"/>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3:AJ13 AR13:AX13 AR15:AX15 P15:AJ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E19" sqref="E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196</v>
      </c>
      <c r="AI1" s="42" t="s">
        <v>205</v>
      </c>
      <c r="AK1" s="42" t="s">
        <v>210</v>
      </c>
      <c r="AM1" s="68"/>
      <c r="AN1" s="68"/>
      <c r="AP1" s="28" t="s">
        <v>275</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560</v>
      </c>
      <c r="AC2" s="80" t="s">
        <v>134</v>
      </c>
      <c r="AD2" s="28"/>
      <c r="AE2" s="34" t="s">
        <v>170</v>
      </c>
      <c r="AF2" s="30"/>
      <c r="AG2" s="44" t="s">
        <v>289</v>
      </c>
      <c r="AI2" s="42" t="s">
        <v>323</v>
      </c>
      <c r="AK2" s="42" t="s">
        <v>211</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428</v>
      </c>
      <c r="AB3" s="79" t="s">
        <v>561</v>
      </c>
      <c r="AC3" s="80" t="s">
        <v>135</v>
      </c>
      <c r="AD3" s="28"/>
      <c r="AE3" s="34" t="s">
        <v>171</v>
      </c>
      <c r="AF3" s="30"/>
      <c r="AG3" s="44" t="s">
        <v>290</v>
      </c>
      <c r="AI3" s="42" t="s">
        <v>204</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634</v>
      </c>
      <c r="R4" s="13" t="str">
        <f t="shared" si="3"/>
        <v>補助</v>
      </c>
      <c r="S4" s="13" t="str">
        <f t="shared" si="4"/>
        <v>補助</v>
      </c>
      <c r="T4" s="13"/>
      <c r="U4" s="32" t="s">
        <v>593</v>
      </c>
      <c r="W4" s="32" t="s">
        <v>150</v>
      </c>
      <c r="Y4" s="32" t="s">
        <v>335</v>
      </c>
      <c r="Z4" s="32" t="s">
        <v>468</v>
      </c>
      <c r="AA4" s="79" t="s">
        <v>429</v>
      </c>
      <c r="AB4" s="79" t="s">
        <v>562</v>
      </c>
      <c r="AC4" s="79" t="s">
        <v>136</v>
      </c>
      <c r="AD4" s="28"/>
      <c r="AE4" s="34" t="s">
        <v>172</v>
      </c>
      <c r="AF4" s="30"/>
      <c r="AG4" s="44" t="s">
        <v>291</v>
      </c>
      <c r="AI4" s="42" t="s">
        <v>206</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t="s">
        <v>634</v>
      </c>
      <c r="C7" s="13" t="str">
        <f t="shared" si="0"/>
        <v>観光立国</v>
      </c>
      <c r="D7" s="13" t="str">
        <f t="shared" si="8"/>
        <v>観光立国</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観光立国</v>
      </c>
      <c r="F9" s="18" t="s">
        <v>224</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観光立国</v>
      </c>
      <c r="F10" s="18" t="s">
        <v>116</v>
      </c>
      <c r="G10" s="17"/>
      <c r="H10" s="13" t="str">
        <f t="shared" si="1"/>
        <v/>
      </c>
      <c r="I10" s="13" t="str">
        <f t="shared" si="5"/>
        <v>一般会計</v>
      </c>
      <c r="K10" s="14" t="s">
        <v>251</v>
      </c>
      <c r="L10" s="15"/>
      <c r="M10" s="13" t="str">
        <f t="shared" si="2"/>
        <v/>
      </c>
      <c r="N10" s="13" t="str">
        <f t="shared" si="6"/>
        <v/>
      </c>
      <c r="O10" s="13"/>
      <c r="P10" s="13" t="str">
        <f>S8</f>
        <v>補助</v>
      </c>
      <c r="Q10" s="19"/>
      <c r="T10" s="13"/>
      <c r="W10" s="32" t="s">
        <v>155</v>
      </c>
      <c r="Y10" s="32" t="s">
        <v>341</v>
      </c>
      <c r="Z10" s="32" t="s">
        <v>474</v>
      </c>
      <c r="AA10" s="79" t="s">
        <v>435</v>
      </c>
      <c r="AB10" s="79" t="s">
        <v>568</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234</v>
      </c>
      <c r="B20" s="15"/>
      <c r="C20" s="13" t="str">
        <f t="shared" si="9"/>
        <v/>
      </c>
      <c r="D20" s="13" t="str">
        <f t="shared" si="8"/>
        <v>観光立国</v>
      </c>
      <c r="F20" s="18" t="s">
        <v>233</v>
      </c>
      <c r="G20" s="17"/>
      <c r="H20" s="13" t="str">
        <f t="shared" si="1"/>
        <v/>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235</v>
      </c>
      <c r="B21" s="15" t="s">
        <v>634</v>
      </c>
      <c r="C21" s="13" t="str">
        <f t="shared" si="9"/>
        <v>地方創生</v>
      </c>
      <c r="D21" s="13" t="str">
        <f t="shared" si="8"/>
        <v>観光立国、地方創生</v>
      </c>
      <c r="F21" s="18" t="s">
        <v>126</v>
      </c>
      <c r="G21" s="17"/>
      <c r="H21" s="13" t="str">
        <f t="shared" si="1"/>
        <v/>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236</v>
      </c>
      <c r="B22" s="15"/>
      <c r="C22" s="13" t="str">
        <f t="shared" si="9"/>
        <v/>
      </c>
      <c r="D22" s="13" t="str">
        <f>IF(C22="",D21,IF(D21&lt;&gt;"",CONCATENATE(D21,"、",C22),C22))</f>
        <v>観光立国、地方創生</v>
      </c>
      <c r="F22" s="18" t="s">
        <v>127</v>
      </c>
      <c r="G22" s="17"/>
      <c r="H22" s="13" t="str">
        <f t="shared" si="1"/>
        <v/>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237</v>
      </c>
      <c r="B23" s="15"/>
      <c r="C23" s="13" t="str">
        <f t="shared" si="9"/>
        <v/>
      </c>
      <c r="D23" s="13" t="str">
        <f>IF(C23="",D22,IF(D22&lt;&gt;"",CONCATENATE(D22,"、",C23),C23))</f>
        <v>観光立国、地方創生</v>
      </c>
      <c r="F23" s="18" t="s">
        <v>128</v>
      </c>
      <c r="G23" s="17"/>
      <c r="H23" s="13" t="str">
        <f t="shared" si="1"/>
        <v/>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観光立国、地方創生</v>
      </c>
      <c r="F24" s="18" t="s">
        <v>326</v>
      </c>
      <c r="G24" s="17"/>
      <c r="H24" s="13" t="str">
        <f t="shared" si="1"/>
        <v/>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観光立国、地方創生</v>
      </c>
      <c r="B27" s="13"/>
      <c r="F27" s="18" t="s">
        <v>131</v>
      </c>
      <c r="G27" s="17"/>
      <c r="H27" s="13" t="str">
        <f t="shared" si="1"/>
        <v/>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212</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366</v>
      </c>
      <c r="Z35" s="32" t="s">
        <v>499</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石﨑 真梨乃</dc:creator>
  <cp:lastModifiedBy>ㅤ</cp:lastModifiedBy>
  <cp:lastPrinted>2021-06-30T05:37:12Z</cp:lastPrinted>
  <dcterms:created xsi:type="dcterms:W3CDTF">2012-03-13T00:50:25Z</dcterms:created>
  <dcterms:modified xsi:type="dcterms:W3CDTF">2021-08-31T02:49:44Z</dcterms:modified>
</cp:coreProperties>
</file>