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緑地環境室（保存期間１年未満）\★テレワーク作業用\R3（2021）\01 予算（政策評価・所管事項説明含む）\★政策評価（レビュー、チェックアップ、事前分析表）\210823_【作業依頼】 最終公表に向けたレビューシート等の追記・修正等について\"/>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<sst xmlns="http://schemas.openxmlformats.org/spreadsheetml/2006/main" count="3058" uniqueCount="776">
  <si>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</si>
  <si>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</si>
  <si>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</si>
  <si>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</si>
  <si>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</si>
  <si>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</si>
  <si>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</si>
  <si>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</si>
  <si>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</si>
  <si>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</si>
  <si>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</si>
  <si>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</si>
  <si>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</si>
  <si>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</si>
  <si>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</si>
  <si>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</si>
  <si>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</si>
  <si>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</si>
  <si>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</si>
  <si>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</si>
  <si>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</si>
  <si>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</si>
  <si>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</si>
  <si>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</si>
  <si>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</si>
  <si>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</si>
  <si>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</si>
  <si>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</si>
  <si>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</si>
  <si>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</si>
  <si>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</si>
  <si>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</si>
  <si>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</si>
  <si>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</si>
  <si>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</si>
  <si>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</si>
  <si>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</si>
  <si>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</si>
  <si>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</si>
  <si>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</si>
  <si>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</si>
  <si>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</si>
  <si>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</si>
  <si>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</si>
  <si>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</si>
  <si>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</si>
  <si>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</si>
  <si>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</si>
  <si>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</si>
  <si>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</si>
  <si>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</si>
  <si>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</si>
  <si>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</si>
  <si>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</si>
  <si>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</si>
  <si>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</si>
  <si>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</si>
  <si>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</si>
  <si>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</si>
  <si>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</si>
  <si>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</si>
  <si>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</si>
  <si>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</si>
  <si>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</si>
  <si>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</si>
  <si>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</si>
  <si>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</si>
  <si>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</si>
  <si>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</si>
  <si>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</si>
  <si>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</si>
  <si>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</si>
  <si>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</si>
  <si>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</si>
  <si>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</si>
  <si>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</si>
  <si>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</si>
  <si>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</si>
  <si>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</si>
  <si>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</si>
  <si>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</si>
  <si>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</si>
  <si>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</si>
  <si>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</si>
  <si>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</si>
  <si>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</si>
  <si>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</si>
  <si>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</si>
  <si>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</si>
  <si>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</si>
  <si>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</si>
  <si>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</si>
  <si>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</si>
  <si>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</si>
  <si>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</si>
  <si>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</si>
  <si>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</si>
  <si>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</si>
  <si>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</si>
  <si>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</si>
  <si>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</si>
  <si>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</si>
  <si>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</si>
  <si>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</si>
  <si>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</si>
  <si>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</si>
  <si>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</si>
  <si>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</si>
  <si>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</si>
  <si>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</si>
  <si>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</si>
  <si>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</si>
  <si>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</si>
  <si>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</si>
  <si>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</si>
  <si>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</si>
  <si>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</si>
  <si>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</si>
  <si>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</si>
  <si>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</si>
  <si>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</si>
  <si>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</si>
  <si>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</si>
  <si>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</si>
  <si>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</si>
  <si>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</si>
  <si>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</si>
  <si>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</si>
  <si>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</si>
  <si>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</si>
  <si>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</si>
  <si>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</si>
  <si>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</si>
  <si>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</si>
  <si>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</si>
  <si>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</si>
  <si>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</si>
  <si>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</si>
  <si>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</si>
  <si>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</si>
  <si>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</si>
  <si>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</si>
  <si>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</si>
  <si>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</si>
  <si>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</si>
  <si>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</si>
  <si>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</si>
  <si>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</si>
  <si>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</si>
  <si>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</si>
  <si>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</si>
  <si>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</si>
  <si>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</si>
  <si>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</si>
  <si>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</si>
  <si>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</si>
  <si>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</si>
  <si>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</si>
  <si>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</si>
  <si>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</si>
  <si>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</si>
  <si>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</si>
  <si>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</si>
  <si>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</si>
  <si>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</si>
  <si>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</si>
  <si>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</si>
  <si>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</si>
  <si>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</si>
  <si>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</si>
  <si>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</si>
  <si>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</si>
  <si>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</si>
  <si>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</si>
  <si>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</si>
  <si>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</si>
  <si>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</si>
  <si>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</si>
  <si>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</si>
  <si>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</si>
  <si>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</si>
  <si>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</si>
  <si>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</si>
  <si>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</si>
  <si>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</si>
  <si>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</si>
  <si>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</si>
  <si>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</si>
  <si>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</si>
  <si>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</si>
  <si>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</si>
  <si>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</si>
  <si>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</si>
  <si>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</si>
  <si>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</si>
  <si>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</si>
  <si>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</si>
  <si>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</si>
  <si>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</si>
  <si>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</si>
  <si>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</si>
  <si>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</si>
  <si>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</si>
  <si>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</si>
  <si>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</si>
  <si>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</si>
  <si>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</si>
  <si>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</si>
  <si>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</si>
  <si>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</si>
  <si>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</si>
  <si>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</si>
  <si>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</si>
  <si>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</si>
  <si>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</si>
  <si>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</si>
  <si>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</si>
  <si>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</si>
  <si>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</si>
  <si>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</si>
  <si>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</si>
  <si>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</si>
  <si>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</si>
  <si>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</si>
  <si>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</si>
  <si>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</si>
  <si>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</si>
  <si>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</si>
  <si>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</si>
  <si>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</si>
  <si>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</si>
  <si>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</si>
  <si>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</si>
  <si>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</si>
  <si>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</si>
  <si>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</si>
  <si>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</si>
  <si>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</si>
  <si>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</si>
  <si>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</si>
  <si>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</si>
  <si>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</si>
  <si>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</si>
  <si>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</si>
  <si>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</si>
  <si>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</si>
  <si>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</si>
  <si>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</si>
  <si>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</si>
  <si>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</si>
  <si>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</si>
  <si>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</si>
  <si>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</si>
  <si>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</si>
  <si>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</si>
  <si>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</si>
  <si>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</si>
  <si>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</si>
  <si>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</si>
  <si>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</si>
  <si>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</si>
  <si>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</si>
  <si>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</si>
  <si>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</si>
  <si>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</si>
  <si>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</si>
  <si>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</si>
  <si>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</si>
  <si>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</si>
  <si>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</si>
  <si>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</si>
  <si>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</si>
  <si>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</si>
  <si>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</si>
  <si>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</si>
  <si>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</si>
  <si>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</si>
  <si>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</si>
  <si>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</si>
  <si>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</si>
  <si>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</si>
  <si>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</si>
  <si>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</si>
  <si>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</si>
  <si>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</si>
  <si>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</si>
  <si>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</si>
  <si>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</si>
  <si>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</si>
  <si>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</si>
  <si>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</si>
  <si>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</si>
  <si>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</si>
  <si>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</si>
  <si>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</si>
  <si>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</si>
  <si>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</si>
  <si>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</si>
  <si>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</si>
  <si>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</si>
  <si>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</si>
  <si>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</si>
  <si>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</si>
  <si>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</si>
  <si>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</si>
  <si>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</si>
  <si>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</si>
  <si>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</si>
  <si>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</si>
  <si>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</si>
  <si>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</si>
  <si>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</si>
  <si>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</si>
  <si>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</si>
  <si>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</si>
  <si>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</si>
  <si>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</si>
  <si>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</si>
  <si>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</si>
  <si>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</si>
  <si>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</si>
  <si>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</si>
  <si>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</si>
  <si>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</si>
  <si>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</si>
  <si>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</si>
  <si>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</si>
  <si>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</si>
  <si>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</si>
  <si>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</si>
  <si>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</si>
  <si>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</si>
  <si>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</si>
  <si>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</si>
  <si>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</si>
  <si>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</si>
  <si>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</si>
  <si>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</si>
  <si>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</si>
  <si>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</si>
  <si>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</si>
  <si>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</si>
  <si>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</si>
  <si>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</si>
  <si>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</si>
  <si>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</si>
  <si>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</si>
  <si>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</si>
  <si>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</si>
  <si>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</si>
  <si>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</si>
  <si>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</si>
  <si>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</si>
  <si>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</si>
  <si>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</si>
  <si>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</si>
  <si>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</si>
  <si>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</si>
  <si>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</si>
  <si>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</si>
  <si>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</si>
  <si>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</si>
  <si>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</si>
  <si>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</si>
  <si>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</si>
  <si>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</si>
  <si>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</si>
  <si>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</si>
  <si>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</si>
  <si>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</si>
  <si>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</si>
  <si>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</si>
  <si>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</si>
  <si>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</si>
  <si>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</si>
  <si>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</si>
  <si>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</si>
  <si>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</si>
  <si>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</si>
  <si>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</si>
  <si>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</si>
  <si>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</si>
  <si>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</si>
  <si>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</si>
  <si>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</si>
  <si>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</si>
  <si>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</si>
  <si>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</si>
  <si>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</si>
  <si>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</si>
  <si>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</si>
  <si>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</si>
  <si>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</si>
  <si>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</si>
  <si>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</si>
  <si>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</si>
  <si>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</si>
  <si>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</si>
  <si>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</si>
  <si>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</si>
  <si>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</si>
  <si>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</si>
  <si>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</si>
  <si>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</si>
  <si>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</si>
  <si>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</si>
  <si>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</si>
  <si>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</si>
  <si>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</si>
  <si>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</si>
  <si>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</si>
  <si>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</si>
  <si>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</si>
  <si>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</si>
  <si>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</si>
  <si>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</si>
  <si>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</si>
  <si>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</si>
  <si>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</si>
  <si>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</si>
  <si>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</si>
  <si>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</si>
  <si>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</si>
  <si>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</si>
  <si>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</si>
  <si>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</si>
  <si>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</si>
  <si>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</si>
  <si>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</si>
  <si>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</si>
  <si>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</si>
  <si>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</si>
  <si>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</si>
  <si>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</si>
  <si>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</si>
  <si>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</si>
  <si>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</si>
  <si>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</si>
  <si>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</si>
  <si>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</si>
  <si>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</si>
  <si>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</si>
  <si>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</si>
  <si>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</si>
  <si>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</si>
  <si>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</si>
  <si>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</si>
  <si>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</si>
  <si>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</si>
  <si>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</si>
  <si>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</si>
  <si>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</si>
  <si>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</si>
  <si>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</si>
  <si>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</si>
  <si>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</si>
  <si>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</si>
  <si>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</si>
  <si>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</si>
  <si>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</si>
  <si>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</si>
  <si>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</si>
  <si>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</si>
  <si>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</si>
  <si>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</si>
  <si>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</si>
  <si>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</si>
  <si>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</si>
  <si>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</si>
  <si>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</si>
  <si>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</si>
  <si>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</si>
  <si>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</si>
  <si>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</si>
  <si>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</si>
  <si>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</si>
  <si>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</si>
  <si>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</si>
  <si>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</si>
  <si>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</si>
  <si>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</si>
  <si>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</si>
  <si>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</si>
  <si>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</si>
  <si>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</si>
  <si>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</si>
  <si>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</si>
  <si>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</si>
  <si>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</si>
  <si>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</si>
  <si>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</si>
  <si>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</si>
  <si>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</si>
  <si>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</si>
  <si>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</si>
  <si>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</si>
  <si>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</si>
  <si>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</si>
  <si>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</si>
  <si>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</si>
  <si>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</si>
  <si>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</si>
  <si>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</si>
  <si>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</si>
  <si>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</si>
  <si>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</si>
  <si>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</si>
  <si>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</si>
  <si>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</si>
  <si>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</si>
  <si>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</si>
  <si>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</si>
  <si>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</si>
  <si>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</si>
  <si>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</si>
  <si>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</si>
  <si>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</si>
  <si>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</si>
  <si>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</si>
  <si>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</si>
  <si>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</si>
  <si>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</si>
  <si>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</si>
  <si>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</si>
  <si>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</si>
  <si>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</si>
  <si>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</si>
  <si>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</si>
  <si>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</si>
  <si>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</si>
  <si>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</si>
  <si>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</si>
  <si>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</si>
  <si>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</si>
  <si>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</si>
  <si>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</si>
  <si>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</si>
  <si>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</si>
  <si>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</si>
  <si>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</si>
  <si>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</si>
  <si>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</si>
  <si>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</si>
  <si>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</si>
  <si>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</si>
  <si>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</si>
  <si>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</si>
  <si>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</si>
  <si>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</si>
  <si>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</si>
  <si>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</si>
  <si>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</si>
  <si>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</si>
  <si>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</si>
  <si>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</si>
  <si>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</si>
  <si>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</si>
  <si>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</si>
  <si>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</si>
  <si>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</si>
  <si>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</si>
  <si>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</si>
  <si>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</si>
  <si>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</si>
  <si>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</si>
  <si>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</si>
  <si>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</si>
  <si>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</si>
  <si>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</si>
  <si>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</si>
  <si>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</si>
  <si>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</si>
  <si>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</si>
  <si>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</si>
  <si>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</si>
  <si>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</si>
  <si>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</si>
  <si>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</si>
  <si>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</si>
  <si>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</si>
  <si>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</si>
  <si>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</si>
  <si>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</si>
  <si>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</si>
  <si>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</si>
  <si>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</si>
  <si>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</si>
  <si>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</si>
  <si>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</si>
  <si>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</si>
  <si>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</si>
  <si>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</si>
  <si>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</si>
  <si>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</si>
  <si>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</si>
  <si>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</si>
  <si>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</si>
  <si>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</si>
  <si>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</si>
  <si>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</si>
  <si>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</si>
  <si>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</si>
  <si>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</si>
  <si>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</si>
  <si>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</si>
  <si>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</si>
  <si>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</si>
  <si>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</si>
  <si>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</si>
  <si>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</si>
  <si>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</si>
  <si>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</si>
  <si>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</si>
  <si>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</si>
  <si>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</si>
  <si>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</si>
  <si>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</si>
  <si>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</si>
  <si>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</si>
  <si>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</si>
  <si>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</si>
  <si>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</si>
  <si>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</si>
  <si>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</si>
  <si>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</si>
  <si>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</si>
  <si>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</si>
  <si>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</si>
  <si>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</si>
  <si>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</si>
  <si>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</si>
  <si>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</si>
  <si>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</si>
  <si>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</si>
  <si>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</si>
  <si>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</si>
  <si>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</si>
  <si>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</si>
  <si>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</si>
  <si>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</si>
  <si>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</si>
  <si>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</si>
  <si>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</si>
  <si>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</si>
  <si>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</si>
  <si>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</si>
  <si>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</si>
  <si>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</si>
  <si>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</si>
  <si>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</si>
  <si>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</si>
  <si>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</si>
  <si>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</si>
  <si>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</si>
  <si>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</si>
  <si>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</si>
  <si>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</si>
  <si>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</si>
  <si>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</si>
  <si>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</si>
  <si>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</si>
  <si>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</si>
  <si>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</si>
  <si>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</si>
  <si>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</si>
  <si>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</si>
  <si>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</si>
  <si>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</si>
  <si>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</si>
  <si>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</si>
  <si>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</si>
  <si>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</si>
  <si>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</si>
  <si>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</si>
  <si>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</si>
  <si>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</si>
  <si>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</si>
  <si>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</si>
  <si>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</si>
  <si>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</si>
  <si>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</si>
  <si>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</si>
  <si>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</si>
  <si>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</si>
  <si>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</si>
  <si>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</si>
  <si>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</si>
  <si>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</si>
  <si>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</si>
  <si>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</si>
  <si>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</si>
  <si>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</si>
  <si>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</si>
  <si>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</si>
  <si>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</si>
  <si>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</si>
  <si>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</si>
  <si>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</si>
  <si>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</si>
  <si>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</si>
  <si>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</si>
  <si>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</si>
  <si>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</si>
  <si>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</si>
  <si>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</si>
  <si>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</si>
  <si>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</si>
  <si>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</si>
  <si>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</si>
  <si>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</si>
  <si>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</si>
  <si>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都市局</t>
  </si>
  <si>
    <t>平成19年度</t>
  </si>
  <si>
    <t>公園緑地・景観課</t>
  </si>
  <si>
    <t>地球温暖化対策の推進に関する法律第８条</t>
  </si>
  <si>
    <t>地球温暖化対策計画（H28.5.13）</t>
  </si>
  <si>
    <t>・京都議定書に基づく第２約束期間分報告として、都市緑化等による吸収量算出に係るデータを作成し、日本国政府として国連気候変動枠組条約事務局に提出する報告書のデータ作成を行う。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緑化施設の設置による暑熱対策効果を検証し、既存の民間建築物及び公共施設の広場等における新たな緑化空間の創出に向けた技術開発等の調査を行うとともに、先進的な緑化技術やノウハウの普及啓発を行う。
・2021年以降の新たな枠組みについて、国際的な動向の情報収集等を実施する。</t>
  </si>
  <si>
    <t>-</t>
  </si>
  <si>
    <t>（目）地球温暖化防止等対策調査費</t>
  </si>
  <si>
    <t>令和2年度までに都市緑化等による温室効果ガス吸収量を119万ｔ-CO2に引き上げる</t>
  </si>
  <si>
    <t>万t-CO2</t>
  </si>
  <si>
    <t>・第４次社会資本整備重点計画（第２章第２節３． 政策パッケージ３ｰ４）
・都市緑化等による温室効果ガス吸収源対策の推進等に関する調査（国土交通省都市局調べ）</t>
  </si>
  <si>
    <t>調査実施件数</t>
  </si>
  <si>
    <t>件</t>
  </si>
  <si>
    <t>執行実績額（百万円）／調査実施件数（件）</t>
    <phoneticPr fontId="5"/>
  </si>
  <si>
    <t>百万円</t>
  </si>
  <si>
    <t>百万円
/調査件数</t>
    <phoneticPr fontId="5"/>
  </si>
  <si>
    <t>33/2</t>
  </si>
  <si>
    <t>40/2</t>
  </si>
  <si>
    <t>3　地球環境の保全</t>
  </si>
  <si>
    <t>9　地球温暖化防止等の環境の保全を行う</t>
  </si>
  <si>
    <t>都市緑化等による温室効果ガス吸収量</t>
  </si>
  <si>
    <t>万t
-CO2</t>
  </si>
  <si>
    <t>137</t>
  </si>
  <si>
    <t>143</t>
  </si>
  <si>
    <t>67</t>
  </si>
  <si>
    <t>66</t>
  </si>
  <si>
    <t>65</t>
  </si>
  <si>
    <t>74</t>
  </si>
  <si>
    <t>68</t>
  </si>
  <si>
    <t>○</t>
  </si>
  <si>
    <t>課長　五十嵐　康之</t>
    <phoneticPr fontId="5"/>
  </si>
  <si>
    <t>-</t>
    <phoneticPr fontId="5"/>
  </si>
  <si>
    <t>都市緑化等による温室効果ガス吸収量
（国連気候変動枠組条約事務局に提出する日本国インベントリ報告書に掲載）</t>
    <phoneticPr fontId="5"/>
  </si>
  <si>
    <t>本調査は都市緑化等による温室効果ガス吸収量の算出等を行うものであり、都市緑化等自体を行う事業ではないため、1tあたりのCO2削減コストを算出することはできない。</t>
    <phoneticPr fontId="5"/>
  </si>
  <si>
    <t>有</t>
  </si>
  <si>
    <t>無</t>
  </si>
  <si>
    <t>‐</t>
  </si>
  <si>
    <t>都市緑化による暑熱対策推進のための実証調査</t>
    <phoneticPr fontId="5"/>
  </si>
  <si>
    <t>都市緑化等による温室効果ガス吸収源対策の推進等に関する調査</t>
    <phoneticPr fontId="5"/>
  </si>
  <si>
    <t>（公財）都市緑化機</t>
    <phoneticPr fontId="5"/>
  </si>
  <si>
    <t>都市緑化による暑熱対策推進のための実証調査</t>
    <phoneticPr fontId="5"/>
  </si>
  <si>
    <t>都市緑化等による温室効果ガス吸収源対策の推進等に関する調査</t>
    <phoneticPr fontId="5"/>
  </si>
  <si>
    <t>-</t>
    <phoneticPr fontId="5"/>
  </si>
  <si>
    <t>地球温暖化等対策調査費</t>
    <rPh sb="0" eb="2">
      <t>チキュウ</t>
    </rPh>
    <rPh sb="2" eb="5">
      <t>オンダンカ</t>
    </rPh>
    <rPh sb="5" eb="6">
      <t>トウ</t>
    </rPh>
    <rPh sb="6" eb="8">
      <t>タイサク</t>
    </rPh>
    <rPh sb="8" eb="11">
      <t>チョウサヒ</t>
    </rPh>
    <phoneticPr fontId="5"/>
  </si>
  <si>
    <t>地球温暖化等対策調査費</t>
    <phoneticPr fontId="5"/>
  </si>
  <si>
    <t>・発注先の選定は企画競争で行っており、一者応募ではあったものの、企画提案書の評価にあたっては匿名評価方式で書類評価を行うとともに、提案の特定にあたり、外部の学識経験者からなる企画競争有識者委員会による審査を行う等、透明性、公平性の確保を図っている。また、技術開発にあたっては、2021年オリンピック・パラリンピック東京大会での活用を見込めるよう先進的な技術を持つ民間事業者から技術提案を募るなど、造園・緑化事業者との連携を図った。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</si>
  <si>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本事業の成果物は、日本国政府として気候変動枠組み条約に提出する報告書の一部を構成するものとなるとともに、調査結果を踏まえた技術開発が続けられており、十分に活用されている。</t>
    <phoneticPr fontId="5"/>
  </si>
  <si>
    <t>活動実績は見込み通りである。</t>
    <phoneticPr fontId="5"/>
  </si>
  <si>
    <t>成果実績（都市緑化等による温室効果ガス吸収量）は着実に増加しており、目標年度を前倒して成果目標を達成している。</t>
    <phoneticPr fontId="5"/>
  </si>
  <si>
    <t>事業目的を踏まえ、調査対象範囲や検討項目を十分に精査の上業務を実施している。</t>
    <phoneticPr fontId="5"/>
  </si>
  <si>
    <t>発注先の選定は企画競争で行っており、見積もりは積算との比較を行っている。</t>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</si>
  <si>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</si>
  <si>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地球温暖化対策計画（平成28年５月13日閣議決定）において、都市緑化等による温室効果ガス吸収量が対策評価指標の一つとなっていることから、政策目的の達成手段として必要かつ適切なものである。</t>
    <phoneticPr fontId="5"/>
  </si>
  <si>
    <t>都市緑化等は、国民にとって、最も日常生活に身近な温室効果ガス吸収源対策であり、その推進は実際の吸収源対策としての効果はもとより、地球温暖化対策の趣旨の普及啓発や都市の暑熱対策にも大きな効果を発揮することから、社会のニーズを的確に反映している。</t>
    <phoneticPr fontId="5"/>
  </si>
  <si>
    <t>24/2</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</si>
  <si>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等による吸収源対策の効果を把握し、吸収量の適切な把握・算出を行うとともに、2021年オリンピック・パラリンピック東京大会での活用を見込めるように都市の暑熱対策にも資する新たな緑化空間の創出に向けた技術開発等の調査であることから、国が行うことが必要不可欠である。</t>
    <phoneticPr fontId="5"/>
  </si>
  <si>
    <t>引き続き、都市緑化の推進等による地球温暖化対策を促進する観点から、都市緑化による吸収量を適切に把握・算出するためのデータの作成及びその精度向上のための各種調査を行う。</t>
    <phoneticPr fontId="5"/>
  </si>
  <si>
    <t>国交</t>
  </si>
  <si>
    <t>成果目標及び成果実績（アウトカム）、政策評価の測定指標「都市緑化等による温室効果ガス吸収量」の令和２年度実績値は、現在集計中（令和4年3月頃算出予定）のため、空欄としている。</t>
    <phoneticPr fontId="5"/>
  </si>
  <si>
    <t>A.公益財団法人</t>
    <rPh sb="2" eb="4">
      <t>コウエキ</t>
    </rPh>
    <rPh sb="4" eb="6">
      <t>ザイダン</t>
    </rPh>
    <rPh sb="6" eb="8">
      <t>ホウジン</t>
    </rPh>
    <phoneticPr fontId="5"/>
  </si>
  <si>
    <t>11/1</t>
    <phoneticPr fontId="5"/>
  </si>
  <si>
    <t>都市局地球環境問題等総合調査等経費</t>
    <phoneticPr fontId="5"/>
  </si>
  <si>
    <t>引き続き、都市緑化の推進等による地球温暖化対策を促進する観点から、2050年カーボンニュートラルといった政府全体の動きも踏まえつつ、都市緑化による吸収量を適切に把握・算出するためのデータの作成及びその精度向上のための各種調査を行うべき。</t>
    <rPh sb="0" eb="1">
      <t>ヒ</t>
    </rPh>
    <rPh sb="2" eb="3">
      <t>ツヅ</t>
    </rPh>
    <rPh sb="37" eb="38">
      <t>ネン</t>
    </rPh>
    <rPh sb="52" eb="54">
      <t>セイフ</t>
    </rPh>
    <rPh sb="54" eb="56">
      <t>ゼンタイ</t>
    </rPh>
    <rPh sb="57" eb="58">
      <t>ウゴ</t>
    </rPh>
    <rPh sb="60" eb="61">
      <t>フ</t>
    </rPh>
    <rPh sb="113" eb="114">
      <t>オコナ</t>
    </rPh>
    <phoneticPr fontId="5"/>
  </si>
  <si>
    <t>・日本国政府としては、2015年以降、京都議定書第２約束期間（2013～2020年）における我が国の温室効果ガスの排出量及び吸収量を国連気候変動枠組条約事務局に提出する義務がある。また、新たな緑化空間を創出することにより、吸収量の向上や、地球温暖化対策の趣旨の普及啓発を進める必要がある。
・そのため、都市緑化による吸収量算出データの作成及びその精度向上や、第２約束期間以降の吸収源対策の枠組に対応するための各種調査等を行い、吸収量を適切に把握・算出する。また、2021年夏季に行われるオリンピック・パラリンピック東京大会の暑熱対策への活用も視野に入れ、新たな緑化空間の創出に向けた、都市の暑熱対策に資する緑化技術の開発及び普及啓発を行う。</t>
    <phoneticPr fontId="5"/>
  </si>
  <si>
    <t>2050年カーボンニュートラルといった政府全体の動きも踏まえつつ、引き続き各種調査を行う。</t>
    <rPh sb="33" eb="34">
      <t>ヒ</t>
    </rPh>
    <rPh sb="35" eb="36">
      <t>ツヅ</t>
    </rPh>
    <rPh sb="37" eb="39">
      <t>カクシュ</t>
    </rPh>
    <rPh sb="39" eb="41">
      <t>チョウサ</t>
    </rPh>
    <rPh sb="42" eb="4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</si>
</sst>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66510</xdr:colOff>
      <xdr:row>748</xdr:row>
      <xdr:rowOff>215370</xdr:rowOff>
    </xdr:from>
    <xdr:to>
      <xdr:col>37</xdr:col>
      <xdr:colOff>144996</xdr:colOff>
      <xdr:row>761</xdr:row>
      <xdr:rowOff>327434</xdr:rowOff>
    </xdr:to>
    <xdr:grpSp>
      <xdr:nvGrpSpPr>
        <xdr:cNvPr id="2" name="グループ化 1">
          <a:extLst>
            <a:ext uri="{FF2B5EF4-FFF2-40B4-BE49-F238E27FC236}">
              <a16:creationId xmlns:a16="http://schemas.microsoft.com/office/drawing/2014/main" id="{61779031-899D-49B6-92C3-B350D4F287FA}"/>
            </a:ext>
          </a:extLst>
        </xdr:cNvPr>
        <xdr:cNvGrpSpPr/>
      </xdr:nvGrpSpPr>
      <xdr:grpSpPr>
        <a:xfrm>
          <a:off x="3226022" y="45842443"/>
          <a:ext cx="4225346" cy="4642247"/>
          <a:chOff x="3590926" y="44757968"/>
          <a:chExt cx="3749303" cy="3990981"/>
        </a:xfrm>
      </xdr:grpSpPr>
      <xdr:sp macro="" textlink="">
        <xdr:nvSpPr>
          <xdr:cNvPr id="3" name="テキスト ボックス 2">
            <a:extLst>
              <a:ext uri="{FF2B5EF4-FFF2-40B4-BE49-F238E27FC236}">
                <a16:creationId xmlns:a16="http://schemas.microsoft.com/office/drawing/2014/main" id="{874A526A-400C-4F29-B3A4-B90A3D015761}"/>
              </a:ext>
            </a:extLst>
          </xdr:cNvPr>
          <xdr:cNvSpPr txBox="1">
            <a:spLocks noChangeArrowheads="1"/>
          </xdr:cNvSpPr>
        </xdr:nvSpPr>
        <xdr:spPr bwMode="auto">
          <a:xfrm>
            <a:off x="3800475" y="44757968"/>
            <a:ext cx="3089764" cy="958332"/>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23.6</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4" name="直線コネクタ 3">
            <a:extLst>
              <a:ext uri="{FF2B5EF4-FFF2-40B4-BE49-F238E27FC236}">
                <a16:creationId xmlns:a16="http://schemas.microsoft.com/office/drawing/2014/main" id="{34B14594-CEE3-403C-AD1F-6933B617AA38}"/>
              </a:ext>
            </a:extLst>
          </xdr:cNvPr>
          <xdr:cNvCxnSpPr>
            <a:cxnSpLocks noChangeShapeType="1"/>
          </xdr:cNvCxnSpPr>
        </xdr:nvCxnSpPr>
        <xdr:spPr bwMode="auto">
          <a:xfrm>
            <a:off x="5364060" y="45602180"/>
            <a:ext cx="0" cy="37793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5" name="テキスト ボックス 18">
            <a:extLst>
              <a:ext uri="{FF2B5EF4-FFF2-40B4-BE49-F238E27FC236}">
                <a16:creationId xmlns:a16="http://schemas.microsoft.com/office/drawing/2014/main" id="{AE1FF100-9653-4EB8-A31B-9E8631E07182}"/>
              </a:ext>
            </a:extLst>
          </xdr:cNvPr>
          <xdr:cNvSpPr txBox="1">
            <a:spLocks noChangeArrowheads="1"/>
          </xdr:cNvSpPr>
        </xdr:nvSpPr>
        <xdr:spPr bwMode="auto">
          <a:xfrm>
            <a:off x="3833393" y="46258203"/>
            <a:ext cx="3147345" cy="72303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公益財団法人（１法人）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23.6</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テキスト ボックス 12">
            <a:extLst>
              <a:ext uri="{FF2B5EF4-FFF2-40B4-BE49-F238E27FC236}">
                <a16:creationId xmlns:a16="http://schemas.microsoft.com/office/drawing/2014/main" id="{32085B26-E1C1-4940-B6DD-81CFBE98AD37}"/>
              </a:ext>
            </a:extLst>
          </xdr:cNvPr>
          <xdr:cNvSpPr txBox="1">
            <a:spLocks noChangeArrowheads="1"/>
          </xdr:cNvSpPr>
        </xdr:nvSpPr>
        <xdr:spPr bwMode="auto">
          <a:xfrm>
            <a:off x="4578589" y="46000583"/>
            <a:ext cx="1684177" cy="19481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7" name="大かっこ 17">
            <a:extLst>
              <a:ext uri="{FF2B5EF4-FFF2-40B4-BE49-F238E27FC236}">
                <a16:creationId xmlns:a16="http://schemas.microsoft.com/office/drawing/2014/main" id="{315FBFA4-24CC-438F-A6B2-B3FCF644CAEC}"/>
              </a:ext>
            </a:extLst>
          </xdr:cNvPr>
          <xdr:cNvSpPr>
            <a:spLocks noChangeArrowheads="1"/>
          </xdr:cNvSpPr>
        </xdr:nvSpPr>
        <xdr:spPr bwMode="auto">
          <a:xfrm>
            <a:off x="3590926" y="47044288"/>
            <a:ext cx="3749303" cy="1704661"/>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en-US" altLang="ja-JP" sz="1100" b="0" i="0" baseline="0">
                <a:effectLst/>
                <a:latin typeface="+mn-lt"/>
                <a:ea typeface="+mn-ea"/>
                <a:cs typeface="+mn-cs"/>
              </a:rPr>
              <a:t>2020</a:t>
            </a:r>
            <a:r>
              <a:rPr lang="ja-JP" altLang="ja-JP" sz="1100" b="0" i="0" baseline="0">
                <a:effectLst/>
                <a:latin typeface="+mn-lt"/>
                <a:ea typeface="+mn-ea"/>
                <a:cs typeface="+mn-cs"/>
              </a:rPr>
              <a:t>年オリンピック・パラリンピック東京大会</a:t>
            </a:r>
            <a:r>
              <a:rPr lang="ja-JP" altLang="en-US" sz="1100" b="0" i="0" baseline="0">
                <a:effectLst/>
                <a:latin typeface="+mn-lt"/>
                <a:ea typeface="+mn-ea"/>
                <a:cs typeface="+mn-cs"/>
              </a:rPr>
              <a:t>（</a:t>
            </a:r>
            <a:r>
              <a:rPr lang="en-US" altLang="ja-JP" sz="1100" b="0" i="0" baseline="0">
                <a:effectLst/>
                <a:latin typeface="+mn-lt"/>
                <a:ea typeface="+mn-ea"/>
                <a:cs typeface="+mn-cs"/>
              </a:rPr>
              <a:t>※</a:t>
            </a:r>
            <a:r>
              <a:rPr lang="ja-JP" altLang="en-US" sz="1100" b="0" i="0" baseline="0">
                <a:effectLst/>
                <a:latin typeface="+mn-lt"/>
                <a:ea typeface="+mn-ea"/>
                <a:cs typeface="+mn-cs"/>
              </a:rPr>
              <a:t>）</a:t>
            </a:r>
            <a:r>
              <a:rPr lang="ja-JP" altLang="ja-JP" sz="1100" b="0" i="0" baseline="0">
                <a:effectLst/>
                <a:latin typeface="+mn-lt"/>
                <a:ea typeface="+mn-ea"/>
                <a:cs typeface="+mn-cs"/>
              </a:rPr>
              <a:t>開催時に向け、暑熱対策効果のある壁面緑化技術等について、簡易実験による実証調査と、国内外への効果的な発信手法の検討。</a:t>
            </a:r>
            <a:endParaRPr lang="ja-JP" altLang="ja-JP">
              <a:effectLst/>
            </a:endParaRPr>
          </a:p>
        </xdr:txBody>
      </xdr:sp>
    </xdr:grpSp>
    <xdr:clientData/>
  </xdr:twoCellAnchor>
  <xdr:twoCellAnchor>
    <xdr:from>
      <xdr:col>36</xdr:col>
      <xdr:colOff>147277</xdr:colOff>
      <xdr:row>762</xdr:row>
      <xdr:rowOff>56829</xdr:rowOff>
    </xdr:from>
    <xdr:to>
      <xdr:col>49</xdr:col>
      <xdr:colOff>134471</xdr:colOff>
      <xdr:row>763</xdr:row>
      <xdr:rowOff>268941</xdr:rowOff>
    </xdr:to>
    <xdr:sp macro="" textlink="">
      <xdr:nvSpPr>
        <xdr:cNvPr id="8" name="テキスト ボックス 7">
          <a:extLst>
            <a:ext uri="{FF2B5EF4-FFF2-40B4-BE49-F238E27FC236}">
              <a16:creationId xmlns:a16="http://schemas.microsoft.com/office/drawing/2014/main" id="{FA09A3ED-3D35-418A-8BB9-E5B6ED0A3AA1}"/>
            </a:ext>
          </a:extLst>
        </xdr:cNvPr>
        <xdr:cNvSpPr txBox="1"/>
      </xdr:nvSpPr>
      <xdr:spPr>
        <a:xfrm>
          <a:off x="7408689" y="48163682"/>
          <a:ext cx="2609370" cy="559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オリンピック・パラリンピック東京</a:t>
          </a:r>
          <a:endParaRPr kumimoji="1" lang="en-US" altLang="ja-JP" sz="1100"/>
        </a:p>
        <a:p>
          <a:r>
            <a:rPr kumimoji="1" lang="ja-JP" altLang="en-US" sz="1100"/>
            <a:t>　大会の開催は</a:t>
          </a:r>
          <a:r>
            <a:rPr kumimoji="1" lang="en-US" altLang="ja-JP" sz="1100"/>
            <a:t>2021</a:t>
          </a:r>
          <a:r>
            <a:rPr kumimoji="1" lang="ja-JP" altLang="en-US" sz="1100"/>
            <a:t>年に延期。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82" zoomScaleNormal="75" zoomScaleSheetLayoutView="82" zoomScalePageLayoutView="85" workbookViewId="0">
      <selection activeCell="BH739" sqref="BH7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406</v>
      </c>
      <c r="AJ2" s="956" t="s">
        <v>768</v>
      </c>
      <c r="AK2" s="956"/>
      <c r="AL2" s="956"/>
      <c r="AM2" s="956"/>
      <c r="AN2" s="98" t="s">
        <v>406</v>
      </c>
      <c r="AO2" s="956">
        <v>20</v>
      </c>
      <c r="AP2" s="956"/>
      <c r="AQ2" s="956"/>
      <c r="AR2" s="99" t="s">
        <v>709</v>
      </c>
      <c r="AS2" s="962">
        <v>69</v>
      </c>
      <c r="AT2" s="962"/>
      <c r="AU2" s="962"/>
      <c r="AV2" s="98" t="str">
        <f>IF(AW2="","","-")</f>
        <v/>
      </c>
      <c r="AW2" s="922"/>
      <c r="AX2" s="922"/>
    </row>
    <row r="3" spans="1:50" ht="21" customHeight="1" thickBot="1" x14ac:dyDescent="0.2">
      <c r="A3" s="872" t="s">
        <v>702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710</v>
      </c>
      <c r="AK3" s="874"/>
      <c r="AL3" s="874"/>
      <c r="AM3" s="874"/>
      <c r="AN3" s="874"/>
      <c r="AO3" s="874"/>
      <c r="AP3" s="874"/>
      <c r="AQ3" s="874"/>
      <c r="AR3" s="874"/>
      <c r="AS3" s="874"/>
      <c r="AT3" s="874"/>
      <c r="AU3" s="874"/>
      <c r="AV3" s="874"/>
      <c r="AW3" s="874"/>
      <c r="AX3" s="24" t="s">
        <v>65</v>
      </c>
    </row>
    <row r="4" spans="1:50" ht="24.75" customHeight="1" x14ac:dyDescent="0.15">
      <c r="A4" s="711" t="s">
        <v>25</v>
      </c>
      <c r="B4" s="712"/>
      <c r="C4" s="712"/>
      <c r="D4" s="712"/>
      <c r="E4" s="712"/>
      <c r="F4" s="712"/>
      <c r="G4" s="689" t="s">
        <v>772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4" t="s">
        <v>712</v>
      </c>
      <c r="H5" s="845"/>
      <c r="I5" s="845"/>
      <c r="J5" s="845"/>
      <c r="K5" s="845"/>
      <c r="L5" s="845"/>
      <c r="M5" s="846" t="s">
        <v>66</v>
      </c>
      <c r="N5" s="847"/>
      <c r="O5" s="847"/>
      <c r="P5" s="847"/>
      <c r="Q5" s="847"/>
      <c r="R5" s="848"/>
      <c r="S5" s="849" t="s">
        <v>70</v>
      </c>
      <c r="T5" s="845"/>
      <c r="U5" s="845"/>
      <c r="V5" s="845"/>
      <c r="W5" s="845"/>
      <c r="X5" s="850"/>
      <c r="Y5" s="705" t="s">
        <v>3</v>
      </c>
      <c r="Z5" s="547"/>
      <c r="AA5" s="547"/>
      <c r="AB5" s="547"/>
      <c r="AC5" s="547"/>
      <c r="AD5" s="548"/>
      <c r="AE5" s="706" t="s">
        <v>713</v>
      </c>
      <c r="AF5" s="706"/>
      <c r="AG5" s="706"/>
      <c r="AH5" s="706"/>
      <c r="AI5" s="706"/>
      <c r="AJ5" s="706"/>
      <c r="AK5" s="706"/>
      <c r="AL5" s="706"/>
      <c r="AM5" s="706"/>
      <c r="AN5" s="706"/>
      <c r="AO5" s="706"/>
      <c r="AP5" s="707"/>
      <c r="AQ5" s="708" t="s">
        <v>741</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714</v>
      </c>
      <c r="H7" s="503"/>
      <c r="I7" s="503"/>
      <c r="J7" s="503"/>
      <c r="K7" s="503"/>
      <c r="L7" s="503"/>
      <c r="M7" s="503"/>
      <c r="N7" s="503"/>
      <c r="O7" s="503"/>
      <c r="P7" s="503"/>
      <c r="Q7" s="503"/>
      <c r="R7" s="503"/>
      <c r="S7" s="503"/>
      <c r="T7" s="503"/>
      <c r="U7" s="503"/>
      <c r="V7" s="503"/>
      <c r="W7" s="503"/>
      <c r="X7" s="504"/>
      <c r="Y7" s="934" t="s">
        <v>389</v>
      </c>
      <c r="Z7" s="444"/>
      <c r="AA7" s="444"/>
      <c r="AB7" s="444"/>
      <c r="AC7" s="444"/>
      <c r="AD7" s="935"/>
      <c r="AE7" s="923" t="s">
        <v>715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9" t="s">
        <v>256</v>
      </c>
      <c r="B8" s="500"/>
      <c r="C8" s="500"/>
      <c r="D8" s="500"/>
      <c r="E8" s="500"/>
      <c r="F8" s="501"/>
      <c r="G8" s="957" t="str">
        <f>入力規則等!A27</f>
        <v>地球温暖化対策</v>
      </c>
      <c r="H8" s="727"/>
      <c r="I8" s="727"/>
      <c r="J8" s="727"/>
      <c r="K8" s="727"/>
      <c r="L8" s="727"/>
      <c r="M8" s="727"/>
      <c r="N8" s="727"/>
      <c r="O8" s="727"/>
      <c r="P8" s="727"/>
      <c r="Q8" s="727"/>
      <c r="R8" s="727"/>
      <c r="S8" s="727"/>
      <c r="T8" s="727"/>
      <c r="U8" s="727"/>
      <c r="V8" s="727"/>
      <c r="W8" s="727"/>
      <c r="X8" s="958"/>
      <c r="Y8" s="851" t="s">
        <v>257</v>
      </c>
      <c r="Z8" s="852"/>
      <c r="AA8" s="852"/>
      <c r="AB8" s="852"/>
      <c r="AC8" s="852"/>
      <c r="AD8" s="853"/>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78.75" customHeight="1" x14ac:dyDescent="0.15">
      <c r="A9" s="854" t="s">
        <v>23</v>
      </c>
      <c r="B9" s="855"/>
      <c r="C9" s="855"/>
      <c r="D9" s="855"/>
      <c r="E9" s="855"/>
      <c r="F9" s="855"/>
      <c r="G9" s="856" t="s">
        <v>774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61" t="s">
        <v>716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3" t="s">
        <v>5</v>
      </c>
      <c r="B11" s="664"/>
      <c r="C11" s="664"/>
      <c r="D11" s="664"/>
      <c r="E11" s="664"/>
      <c r="F11" s="665"/>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5" t="s">
        <v>24</v>
      </c>
      <c r="B12" s="976"/>
      <c r="C12" s="976"/>
      <c r="D12" s="976"/>
      <c r="E12" s="976"/>
      <c r="F12" s="977"/>
      <c r="G12" s="767"/>
      <c r="H12" s="768"/>
      <c r="I12" s="768"/>
      <c r="J12" s="768"/>
      <c r="K12" s="768"/>
      <c r="L12" s="768"/>
      <c r="M12" s="768"/>
      <c r="N12" s="768"/>
      <c r="O12" s="768"/>
      <c r="P12" s="451" t="s">
        <v>390</v>
      </c>
      <c r="Q12" s="446"/>
      <c r="R12" s="446"/>
      <c r="S12" s="446"/>
      <c r="T12" s="446"/>
      <c r="U12" s="446"/>
      <c r="V12" s="447"/>
      <c r="W12" s="451" t="s">
        <v>412</v>
      </c>
      <c r="X12" s="446"/>
      <c r="Y12" s="446"/>
      <c r="Z12" s="446"/>
      <c r="AA12" s="446"/>
      <c r="AB12" s="446"/>
      <c r="AC12" s="447"/>
      <c r="AD12" s="451" t="s">
        <v>699</v>
      </c>
      <c r="AE12" s="446"/>
      <c r="AF12" s="446"/>
      <c r="AG12" s="446"/>
      <c r="AH12" s="446"/>
      <c r="AI12" s="446"/>
      <c r="AJ12" s="447"/>
      <c r="AK12" s="451" t="s">
        <v>703</v>
      </c>
      <c r="AL12" s="446"/>
      <c r="AM12" s="446"/>
      <c r="AN12" s="446"/>
      <c r="AO12" s="446"/>
      <c r="AP12" s="446"/>
      <c r="AQ12" s="447"/>
      <c r="AR12" s="451" t="s">
        <v>704</v>
      </c>
      <c r="AS12" s="446"/>
      <c r="AT12" s="446"/>
      <c r="AU12" s="446"/>
      <c r="AV12" s="446"/>
      <c r="AW12" s="446"/>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0">
        <v>34</v>
      </c>
      <c r="Q13" s="661"/>
      <c r="R13" s="661"/>
      <c r="S13" s="661"/>
      <c r="T13" s="661"/>
      <c r="U13" s="661"/>
      <c r="V13" s="662"/>
      <c r="W13" s="660">
        <v>40</v>
      </c>
      <c r="X13" s="661"/>
      <c r="Y13" s="661"/>
      <c r="Z13" s="661"/>
      <c r="AA13" s="661"/>
      <c r="AB13" s="661"/>
      <c r="AC13" s="662"/>
      <c r="AD13" s="660">
        <v>24</v>
      </c>
      <c r="AE13" s="661"/>
      <c r="AF13" s="661"/>
      <c r="AG13" s="661"/>
      <c r="AH13" s="661"/>
      <c r="AI13" s="661"/>
      <c r="AJ13" s="662"/>
      <c r="AK13" s="660">
        <v>11</v>
      </c>
      <c r="AL13" s="661"/>
      <c r="AM13" s="661"/>
      <c r="AN13" s="661"/>
      <c r="AO13" s="661"/>
      <c r="AP13" s="661"/>
      <c r="AQ13" s="662"/>
      <c r="AR13" s="931">
        <v>11</v>
      </c>
      <c r="AS13" s="932"/>
      <c r="AT13" s="932"/>
      <c r="AU13" s="932"/>
      <c r="AV13" s="932"/>
      <c r="AW13" s="932"/>
      <c r="AX13" s="933"/>
    </row>
    <row r="14" spans="1:50" ht="21" customHeight="1" x14ac:dyDescent="0.15">
      <c r="A14" s="617"/>
      <c r="B14" s="618"/>
      <c r="C14" s="618"/>
      <c r="D14" s="618"/>
      <c r="E14" s="618"/>
      <c r="F14" s="619"/>
      <c r="G14" s="732"/>
      <c r="H14" s="733"/>
      <c r="I14" s="718" t="s">
        <v>8</v>
      </c>
      <c r="J14" s="769"/>
      <c r="K14" s="769"/>
      <c r="L14" s="769"/>
      <c r="M14" s="769"/>
      <c r="N14" s="769"/>
      <c r="O14" s="770"/>
      <c r="P14" s="660" t="s">
        <v>717</v>
      </c>
      <c r="Q14" s="661"/>
      <c r="R14" s="661"/>
      <c r="S14" s="661"/>
      <c r="T14" s="661"/>
      <c r="U14" s="661"/>
      <c r="V14" s="662"/>
      <c r="W14" s="660" t="s">
        <v>717</v>
      </c>
      <c r="X14" s="661"/>
      <c r="Y14" s="661"/>
      <c r="Z14" s="661"/>
      <c r="AA14" s="661"/>
      <c r="AB14" s="661"/>
      <c r="AC14" s="662"/>
      <c r="AD14" s="660"/>
      <c r="AE14" s="661"/>
      <c r="AF14" s="661"/>
      <c r="AG14" s="661"/>
      <c r="AH14" s="661"/>
      <c r="AI14" s="661"/>
      <c r="AJ14" s="662"/>
      <c r="AK14" s="660"/>
      <c r="AL14" s="661"/>
      <c r="AM14" s="661"/>
      <c r="AN14" s="661"/>
      <c r="AO14" s="661"/>
      <c r="AP14" s="661"/>
      <c r="AQ14" s="662"/>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0" t="s">
        <v>717</v>
      </c>
      <c r="Q15" s="661"/>
      <c r="R15" s="661"/>
      <c r="S15" s="661"/>
      <c r="T15" s="661"/>
      <c r="U15" s="661"/>
      <c r="V15" s="662"/>
      <c r="W15" s="660" t="s">
        <v>717</v>
      </c>
      <c r="X15" s="661"/>
      <c r="Y15" s="661"/>
      <c r="Z15" s="661"/>
      <c r="AA15" s="661"/>
      <c r="AB15" s="661"/>
      <c r="AC15" s="662"/>
      <c r="AD15" s="660" t="s">
        <v>717</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32"/>
      <c r="H16" s="733"/>
      <c r="I16" s="718" t="s">
        <v>52</v>
      </c>
      <c r="J16" s="719"/>
      <c r="K16" s="719"/>
      <c r="L16" s="719"/>
      <c r="M16" s="719"/>
      <c r="N16" s="719"/>
      <c r="O16" s="720"/>
      <c r="P16" s="660" t="s">
        <v>717</v>
      </c>
      <c r="Q16" s="661"/>
      <c r="R16" s="661"/>
      <c r="S16" s="661"/>
      <c r="T16" s="661"/>
      <c r="U16" s="661"/>
      <c r="V16" s="662"/>
      <c r="W16" s="660" t="s">
        <v>717</v>
      </c>
      <c r="X16" s="661"/>
      <c r="Y16" s="661"/>
      <c r="Z16" s="661"/>
      <c r="AA16" s="661"/>
      <c r="AB16" s="661"/>
      <c r="AC16" s="662"/>
      <c r="AD16" s="660"/>
      <c r="AE16" s="661"/>
      <c r="AF16" s="661"/>
      <c r="AG16" s="661"/>
      <c r="AH16" s="661"/>
      <c r="AI16" s="661"/>
      <c r="AJ16" s="662"/>
      <c r="AK16" s="660"/>
      <c r="AL16" s="661"/>
      <c r="AM16" s="661"/>
      <c r="AN16" s="661"/>
      <c r="AO16" s="661"/>
      <c r="AP16" s="661"/>
      <c r="AQ16" s="662"/>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0" t="s">
        <v>717</v>
      </c>
      <c r="Q17" s="661"/>
      <c r="R17" s="661"/>
      <c r="S17" s="661"/>
      <c r="T17" s="661"/>
      <c r="U17" s="661"/>
      <c r="V17" s="662"/>
      <c r="W17" s="660" t="s">
        <v>717</v>
      </c>
      <c r="X17" s="661"/>
      <c r="Y17" s="661"/>
      <c r="Z17" s="661"/>
      <c r="AA17" s="661"/>
      <c r="AB17" s="661"/>
      <c r="AC17" s="662"/>
      <c r="AD17" s="660"/>
      <c r="AE17" s="661"/>
      <c r="AF17" s="661"/>
      <c r="AG17" s="661"/>
      <c r="AH17" s="661"/>
      <c r="AI17" s="661"/>
      <c r="AJ17" s="662"/>
      <c r="AK17" s="660"/>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4"/>
      <c r="H18" s="735"/>
      <c r="I18" s="723" t="s">
        <v>20</v>
      </c>
      <c r="J18" s="724"/>
      <c r="K18" s="724"/>
      <c r="L18" s="724"/>
      <c r="M18" s="724"/>
      <c r="N18" s="724"/>
      <c r="O18" s="725"/>
      <c r="P18" s="883">
        <f>SUM(P13:V17)</f>
        <v>34</v>
      </c>
      <c r="Q18" s="884"/>
      <c r="R18" s="884"/>
      <c r="S18" s="884"/>
      <c r="T18" s="884"/>
      <c r="U18" s="884"/>
      <c r="V18" s="885"/>
      <c r="W18" s="883">
        <f>SUM(W13:AC17)</f>
        <v>40</v>
      </c>
      <c r="X18" s="884"/>
      <c r="Y18" s="884"/>
      <c r="Z18" s="884"/>
      <c r="AA18" s="884"/>
      <c r="AB18" s="884"/>
      <c r="AC18" s="885"/>
      <c r="AD18" s="883">
        <f>SUM(AD13:AJ17)</f>
        <v>24</v>
      </c>
      <c r="AE18" s="884"/>
      <c r="AF18" s="884"/>
      <c r="AG18" s="884"/>
      <c r="AH18" s="884"/>
      <c r="AI18" s="884"/>
      <c r="AJ18" s="885"/>
      <c r="AK18" s="883">
        <f>SUM(AK13:AQ17)</f>
        <v>11</v>
      </c>
      <c r="AL18" s="884"/>
      <c r="AM18" s="884"/>
      <c r="AN18" s="884"/>
      <c r="AO18" s="884"/>
      <c r="AP18" s="884"/>
      <c r="AQ18" s="885"/>
      <c r="AR18" s="883">
        <f>SUM(AR13:AX17)</f>
        <v>11</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33</v>
      </c>
      <c r="Q19" s="661"/>
      <c r="R19" s="661"/>
      <c r="S19" s="661"/>
      <c r="T19" s="661"/>
      <c r="U19" s="661"/>
      <c r="V19" s="662"/>
      <c r="W19" s="660">
        <v>40</v>
      </c>
      <c r="X19" s="661"/>
      <c r="Y19" s="661"/>
      <c r="Z19" s="661"/>
      <c r="AA19" s="661"/>
      <c r="AB19" s="661"/>
      <c r="AC19" s="662"/>
      <c r="AD19" s="660">
        <v>24</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1" t="s">
        <v>10</v>
      </c>
      <c r="H20" s="882"/>
      <c r="I20" s="882"/>
      <c r="J20" s="882"/>
      <c r="K20" s="882"/>
      <c r="L20" s="882"/>
      <c r="M20" s="882"/>
      <c r="N20" s="882"/>
      <c r="O20" s="882"/>
      <c r="P20" s="316">
        <f>IF(P18=0, "-", SUM(P19)/P18)</f>
        <v>0.97058823529411764</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4"/>
      <c r="B21" s="855"/>
      <c r="C21" s="855"/>
      <c r="D21" s="855"/>
      <c r="E21" s="855"/>
      <c r="F21" s="978"/>
      <c r="G21" s="314" t="s">
        <v>354</v>
      </c>
      <c r="H21" s="315"/>
      <c r="I21" s="315"/>
      <c r="J21" s="315"/>
      <c r="K21" s="315"/>
      <c r="L21" s="315"/>
      <c r="M21" s="315"/>
      <c r="N21" s="315"/>
      <c r="O21" s="315"/>
      <c r="P21" s="316">
        <f>IF(P19=0, "-", SUM(P19)/SUM(P13,P14))</f>
        <v>0.97058823529411764</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4" t="s">
        <v>707</v>
      </c>
      <c r="B22" s="985"/>
      <c r="C22" s="985"/>
      <c r="D22" s="985"/>
      <c r="E22" s="985"/>
      <c r="F22" s="986"/>
      <c r="G22" s="980" t="s">
        <v>333</v>
      </c>
      <c r="H22" s="222"/>
      <c r="I22" s="222"/>
      <c r="J22" s="222"/>
      <c r="K22" s="222"/>
      <c r="L22" s="222"/>
      <c r="M22" s="222"/>
      <c r="N22" s="222"/>
      <c r="O22" s="223"/>
      <c r="P22" s="945" t="s">
        <v>705</v>
      </c>
      <c r="Q22" s="222"/>
      <c r="R22" s="222"/>
      <c r="S22" s="222"/>
      <c r="T22" s="222"/>
      <c r="U22" s="222"/>
      <c r="V22" s="223"/>
      <c r="W22" s="945" t="s">
        <v>706</v>
      </c>
      <c r="X22" s="222"/>
      <c r="Y22" s="222"/>
      <c r="Z22" s="222"/>
      <c r="AA22" s="222"/>
      <c r="AB22" s="222"/>
      <c r="AC22" s="223"/>
      <c r="AD22" s="945" t="s">
        <v>332</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34.5" customHeight="1" x14ac:dyDescent="0.15">
      <c r="A23" s="987"/>
      <c r="B23" s="988"/>
      <c r="C23" s="988"/>
      <c r="D23" s="988"/>
      <c r="E23" s="988"/>
      <c r="F23" s="989"/>
      <c r="G23" s="981" t="s">
        <v>718</v>
      </c>
      <c r="H23" s="982"/>
      <c r="I23" s="982"/>
      <c r="J23" s="982"/>
      <c r="K23" s="982"/>
      <c r="L23" s="982"/>
      <c r="M23" s="982"/>
      <c r="N23" s="982"/>
      <c r="O23" s="983"/>
      <c r="P23" s="931">
        <v>11</v>
      </c>
      <c r="Q23" s="932"/>
      <c r="R23" s="932"/>
      <c r="S23" s="932"/>
      <c r="T23" s="932"/>
      <c r="U23" s="932"/>
      <c r="V23" s="946"/>
      <c r="W23" s="931">
        <v>11</v>
      </c>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9.25" customHeight="1" x14ac:dyDescent="0.15">
      <c r="A24" s="987"/>
      <c r="B24" s="988"/>
      <c r="C24" s="988"/>
      <c r="D24" s="988"/>
      <c r="E24" s="988"/>
      <c r="F24" s="989"/>
      <c r="G24" s="947"/>
      <c r="H24" s="948"/>
      <c r="I24" s="948"/>
      <c r="J24" s="948"/>
      <c r="K24" s="948"/>
      <c r="L24" s="948"/>
      <c r="M24" s="948"/>
      <c r="N24" s="948"/>
      <c r="O24" s="949"/>
      <c r="P24" s="660"/>
      <c r="Q24" s="661"/>
      <c r="R24" s="661"/>
      <c r="S24" s="661"/>
      <c r="T24" s="661"/>
      <c r="U24" s="661"/>
      <c r="V24" s="662"/>
      <c r="W24" s="660"/>
      <c r="X24" s="661"/>
      <c r="Y24" s="661"/>
      <c r="Z24" s="661"/>
      <c r="AA24" s="661"/>
      <c r="AB24" s="661"/>
      <c r="AC24" s="66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3" hidden="1" customHeight="1" x14ac:dyDescent="0.15">
      <c r="A25" s="987"/>
      <c r="B25" s="988"/>
      <c r="C25" s="988"/>
      <c r="D25" s="988"/>
      <c r="E25" s="988"/>
      <c r="F25" s="989"/>
      <c r="G25" s="947"/>
      <c r="H25" s="948"/>
      <c r="I25" s="948"/>
      <c r="J25" s="948"/>
      <c r="K25" s="948"/>
      <c r="L25" s="948"/>
      <c r="M25" s="948"/>
      <c r="N25" s="948"/>
      <c r="O25" s="949"/>
      <c r="P25" s="660"/>
      <c r="Q25" s="661"/>
      <c r="R25" s="661"/>
      <c r="S25" s="661"/>
      <c r="T25" s="661"/>
      <c r="U25" s="661"/>
      <c r="V25" s="662"/>
      <c r="W25" s="660"/>
      <c r="X25" s="661"/>
      <c r="Y25" s="661"/>
      <c r="Z25" s="661"/>
      <c r="AA25" s="661"/>
      <c r="AB25" s="661"/>
      <c r="AC25" s="66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36" hidden="1" customHeight="1" x14ac:dyDescent="0.15">
      <c r="A26" s="987"/>
      <c r="B26" s="988"/>
      <c r="C26" s="988"/>
      <c r="D26" s="988"/>
      <c r="E26" s="988"/>
      <c r="F26" s="989"/>
      <c r="G26" s="947"/>
      <c r="H26" s="948"/>
      <c r="I26" s="948"/>
      <c r="J26" s="948"/>
      <c r="K26" s="948"/>
      <c r="L26" s="948"/>
      <c r="M26" s="948"/>
      <c r="N26" s="948"/>
      <c r="O26" s="949"/>
      <c r="P26" s="660"/>
      <c r="Q26" s="661"/>
      <c r="R26" s="661"/>
      <c r="S26" s="661"/>
      <c r="T26" s="661"/>
      <c r="U26" s="661"/>
      <c r="V26" s="662"/>
      <c r="W26" s="660"/>
      <c r="X26" s="661"/>
      <c r="Y26" s="661"/>
      <c r="Z26" s="661"/>
      <c r="AA26" s="661"/>
      <c r="AB26" s="661"/>
      <c r="AC26" s="66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8.5" hidden="1" customHeight="1" x14ac:dyDescent="0.15">
      <c r="A27" s="987"/>
      <c r="B27" s="988"/>
      <c r="C27" s="988"/>
      <c r="D27" s="988"/>
      <c r="E27" s="988"/>
      <c r="F27" s="989"/>
      <c r="G27" s="947"/>
      <c r="H27" s="948"/>
      <c r="I27" s="948"/>
      <c r="J27" s="948"/>
      <c r="K27" s="948"/>
      <c r="L27" s="948"/>
      <c r="M27" s="948"/>
      <c r="N27" s="948"/>
      <c r="O27" s="949"/>
      <c r="P27" s="660"/>
      <c r="Q27" s="661"/>
      <c r="R27" s="661"/>
      <c r="S27" s="661"/>
      <c r="T27" s="661"/>
      <c r="U27" s="661"/>
      <c r="V27" s="662"/>
      <c r="W27" s="660"/>
      <c r="X27" s="661"/>
      <c r="Y27" s="661"/>
      <c r="Z27" s="661"/>
      <c r="AA27" s="661"/>
      <c r="AB27" s="661"/>
      <c r="AC27" s="66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8.5" hidden="1" customHeight="1" x14ac:dyDescent="0.15">
      <c r="A28" s="987"/>
      <c r="B28" s="988"/>
      <c r="C28" s="988"/>
      <c r="D28" s="988"/>
      <c r="E28" s="988"/>
      <c r="F28" s="989"/>
      <c r="G28" s="950" t="s">
        <v>337</v>
      </c>
      <c r="H28" s="951"/>
      <c r="I28" s="951"/>
      <c r="J28" s="951"/>
      <c r="K28" s="951"/>
      <c r="L28" s="951"/>
      <c r="M28" s="951"/>
      <c r="N28" s="951"/>
      <c r="O28" s="952"/>
      <c r="P28" s="883">
        <f>P29-SUM(P23:P27)</f>
        <v>0</v>
      </c>
      <c r="Q28" s="884"/>
      <c r="R28" s="884"/>
      <c r="S28" s="884"/>
      <c r="T28" s="884"/>
      <c r="U28" s="884"/>
      <c r="V28" s="885"/>
      <c r="W28" s="883">
        <f>W29-SUM(W23:W27)</f>
        <v>0</v>
      </c>
      <c r="X28" s="884"/>
      <c r="Y28" s="884"/>
      <c r="Z28" s="884"/>
      <c r="AA28" s="884"/>
      <c r="AB28" s="884"/>
      <c r="AC28" s="885"/>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60">
        <f>AK13</f>
        <v>11</v>
      </c>
      <c r="Q29" s="661"/>
      <c r="R29" s="661"/>
      <c r="S29" s="661"/>
      <c r="T29" s="661"/>
      <c r="U29" s="661"/>
      <c r="V29" s="662"/>
      <c r="W29" s="963">
        <f>AR13</f>
        <v>11</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6" t="s">
        <v>349</v>
      </c>
      <c r="B30" s="867"/>
      <c r="C30" s="867"/>
      <c r="D30" s="867"/>
      <c r="E30" s="867"/>
      <c r="F30" s="868"/>
      <c r="G30" s="780" t="s">
        <v>146</v>
      </c>
      <c r="H30" s="781"/>
      <c r="I30" s="781"/>
      <c r="J30" s="781"/>
      <c r="K30" s="781"/>
      <c r="L30" s="781"/>
      <c r="M30" s="781"/>
      <c r="N30" s="781"/>
      <c r="O30" s="782"/>
      <c r="P30" s="862" t="s">
        <v>59</v>
      </c>
      <c r="Q30" s="781"/>
      <c r="R30" s="781"/>
      <c r="S30" s="781"/>
      <c r="T30" s="781"/>
      <c r="U30" s="781"/>
      <c r="V30" s="781"/>
      <c r="W30" s="781"/>
      <c r="X30" s="782"/>
      <c r="Y30" s="859"/>
      <c r="Z30" s="860"/>
      <c r="AA30" s="861"/>
      <c r="AB30" s="863" t="s">
        <v>11</v>
      </c>
      <c r="AC30" s="864"/>
      <c r="AD30" s="865"/>
      <c r="AE30" s="863" t="s">
        <v>390</v>
      </c>
      <c r="AF30" s="864"/>
      <c r="AG30" s="864"/>
      <c r="AH30" s="865"/>
      <c r="AI30" s="926" t="s">
        <v>412</v>
      </c>
      <c r="AJ30" s="926"/>
      <c r="AK30" s="926"/>
      <c r="AL30" s="863"/>
      <c r="AM30" s="926" t="s">
        <v>509</v>
      </c>
      <c r="AN30" s="926"/>
      <c r="AO30" s="926"/>
      <c r="AP30" s="863"/>
      <c r="AQ30" s="774" t="s">
        <v>232</v>
      </c>
      <c r="AR30" s="775"/>
      <c r="AS30" s="775"/>
      <c r="AT30" s="776"/>
      <c r="AU30" s="781" t="s">
        <v>134</v>
      </c>
      <c r="AV30" s="781"/>
      <c r="AW30" s="781"/>
      <c r="AX30" s="92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7"/>
      <c r="AJ31" s="927"/>
      <c r="AK31" s="927"/>
      <c r="AL31" s="412"/>
      <c r="AM31" s="927"/>
      <c r="AN31" s="927"/>
      <c r="AO31" s="927"/>
      <c r="AP31" s="412"/>
      <c r="AQ31" s="250"/>
      <c r="AR31" s="201"/>
      <c r="AS31" s="136" t="s">
        <v>233</v>
      </c>
      <c r="AT31" s="137"/>
      <c r="AU31" s="200">
        <v>2</v>
      </c>
      <c r="AV31" s="200"/>
      <c r="AW31" s="397" t="s">
        <v>179</v>
      </c>
      <c r="AX31" s="398"/>
    </row>
    <row r="32" spans="1:50" ht="23.25" customHeight="1" x14ac:dyDescent="0.15">
      <c r="A32" s="402"/>
      <c r="B32" s="400"/>
      <c r="C32" s="400"/>
      <c r="D32" s="400"/>
      <c r="E32" s="400"/>
      <c r="F32" s="401"/>
      <c r="G32" s="568" t="s">
        <v>719</v>
      </c>
      <c r="H32" s="569"/>
      <c r="I32" s="569"/>
      <c r="J32" s="569"/>
      <c r="K32" s="569"/>
      <c r="L32" s="569"/>
      <c r="M32" s="569"/>
      <c r="N32" s="569"/>
      <c r="O32" s="570"/>
      <c r="P32" s="108" t="s">
        <v>743</v>
      </c>
      <c r="Q32" s="108"/>
      <c r="R32" s="108"/>
      <c r="S32" s="108"/>
      <c r="T32" s="108"/>
      <c r="U32" s="108"/>
      <c r="V32" s="108"/>
      <c r="W32" s="108"/>
      <c r="X32" s="109"/>
      <c r="Y32" s="475" t="s">
        <v>12</v>
      </c>
      <c r="Z32" s="535"/>
      <c r="AA32" s="536"/>
      <c r="AB32" s="465" t="s">
        <v>720</v>
      </c>
      <c r="AC32" s="465"/>
      <c r="AD32" s="465"/>
      <c r="AE32" s="218">
        <v>124</v>
      </c>
      <c r="AF32" s="219"/>
      <c r="AG32" s="219"/>
      <c r="AH32" s="219"/>
      <c r="AI32" s="218">
        <v>127</v>
      </c>
      <c r="AJ32" s="219"/>
      <c r="AK32" s="219"/>
      <c r="AL32" s="219"/>
      <c r="AM32" s="218"/>
      <c r="AN32" s="219"/>
      <c r="AO32" s="219"/>
      <c r="AP32" s="219"/>
      <c r="AQ32" s="336" t="s">
        <v>717</v>
      </c>
      <c r="AR32" s="208"/>
      <c r="AS32" s="208"/>
      <c r="AT32" s="337"/>
      <c r="AU32" s="219" t="s">
        <v>717</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720</v>
      </c>
      <c r="AC33" s="527"/>
      <c r="AD33" s="527"/>
      <c r="AE33" s="218" t="s">
        <v>717</v>
      </c>
      <c r="AF33" s="219"/>
      <c r="AG33" s="219"/>
      <c r="AH33" s="219"/>
      <c r="AI33" s="218" t="s">
        <v>717</v>
      </c>
      <c r="AJ33" s="219"/>
      <c r="AK33" s="219"/>
      <c r="AL33" s="219"/>
      <c r="AM33" s="218" t="s">
        <v>742</v>
      </c>
      <c r="AN33" s="219"/>
      <c r="AO33" s="219"/>
      <c r="AP33" s="219"/>
      <c r="AQ33" s="336" t="s">
        <v>717</v>
      </c>
      <c r="AR33" s="208"/>
      <c r="AS33" s="208"/>
      <c r="AT33" s="337"/>
      <c r="AU33" s="219">
        <v>119</v>
      </c>
      <c r="AV33" s="219"/>
      <c r="AW33" s="219"/>
      <c r="AX33" s="221"/>
    </row>
    <row r="34" spans="1:51" ht="38.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104.20168067226901</v>
      </c>
      <c r="AF34" s="219"/>
      <c r="AG34" s="219"/>
      <c r="AH34" s="219"/>
      <c r="AI34" s="218">
        <v>106.7</v>
      </c>
      <c r="AJ34" s="219"/>
      <c r="AK34" s="219"/>
      <c r="AL34" s="219"/>
      <c r="AM34" s="218"/>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349</v>
      </c>
      <c r="B37" s="778"/>
      <c r="C37" s="778"/>
      <c r="D37" s="778"/>
      <c r="E37" s="778"/>
      <c r="F37" s="779"/>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390</v>
      </c>
      <c r="AF37" s="247"/>
      <c r="AG37" s="247"/>
      <c r="AH37" s="247"/>
      <c r="AI37" s="247" t="s">
        <v>412</v>
      </c>
      <c r="AJ37" s="247"/>
      <c r="AK37" s="247"/>
      <c r="AL37" s="247"/>
      <c r="AM37" s="247" t="s">
        <v>509</v>
      </c>
      <c r="AN37" s="247"/>
      <c r="AO37" s="247"/>
      <c r="AP37" s="247"/>
      <c r="AQ37" s="154" t="s">
        <v>232</v>
      </c>
      <c r="AR37" s="155"/>
      <c r="AS37" s="155"/>
      <c r="AT37" s="156"/>
      <c r="AU37" s="416" t="s">
        <v>134</v>
      </c>
      <c r="AV37" s="416"/>
      <c r="AW37" s="416"/>
      <c r="AX37" s="921"/>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349</v>
      </c>
      <c r="B44" s="778"/>
      <c r="C44" s="778"/>
      <c r="D44" s="778"/>
      <c r="E44" s="778"/>
      <c r="F44" s="779"/>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390</v>
      </c>
      <c r="AF44" s="247"/>
      <c r="AG44" s="247"/>
      <c r="AH44" s="247"/>
      <c r="AI44" s="247" t="s">
        <v>412</v>
      </c>
      <c r="AJ44" s="247"/>
      <c r="AK44" s="247"/>
      <c r="AL44" s="247"/>
      <c r="AM44" s="247" t="s">
        <v>509</v>
      </c>
      <c r="AN44" s="247"/>
      <c r="AO44" s="247"/>
      <c r="AP44" s="247"/>
      <c r="AQ44" s="154" t="s">
        <v>232</v>
      </c>
      <c r="AR44" s="155"/>
      <c r="AS44" s="155"/>
      <c r="AT44" s="156"/>
      <c r="AU44" s="416" t="s">
        <v>134</v>
      </c>
      <c r="AV44" s="416"/>
      <c r="AW44" s="416"/>
      <c r="AX44" s="921"/>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390</v>
      </c>
      <c r="AF51" s="247"/>
      <c r="AG51" s="247"/>
      <c r="AH51" s="247"/>
      <c r="AI51" s="247" t="s">
        <v>412</v>
      </c>
      <c r="AJ51" s="247"/>
      <c r="AK51" s="247"/>
      <c r="AL51" s="247"/>
      <c r="AM51" s="247" t="s">
        <v>509</v>
      </c>
      <c r="AN51" s="247"/>
      <c r="AO51" s="247"/>
      <c r="AP51" s="247"/>
      <c r="AQ51" s="154" t="s">
        <v>232</v>
      </c>
      <c r="AR51" s="155"/>
      <c r="AS51" s="155"/>
      <c r="AT51" s="156"/>
      <c r="AU51" s="936" t="s">
        <v>134</v>
      </c>
      <c r="AV51" s="936"/>
      <c r="AW51" s="936"/>
      <c r="AX51" s="93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390</v>
      </c>
      <c r="AF58" s="247"/>
      <c r="AG58" s="247"/>
      <c r="AH58" s="247"/>
      <c r="AI58" s="247" t="s">
        <v>412</v>
      </c>
      <c r="AJ58" s="247"/>
      <c r="AK58" s="247"/>
      <c r="AL58" s="247"/>
      <c r="AM58" s="247" t="s">
        <v>509</v>
      </c>
      <c r="AN58" s="247"/>
      <c r="AO58" s="247"/>
      <c r="AP58" s="247"/>
      <c r="AQ58" s="154" t="s">
        <v>232</v>
      </c>
      <c r="AR58" s="155"/>
      <c r="AS58" s="155"/>
      <c r="AT58" s="156"/>
      <c r="AU58" s="936" t="s">
        <v>134</v>
      </c>
      <c r="AV58" s="936"/>
      <c r="AW58" s="936"/>
      <c r="AX58" s="93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1</v>
      </c>
    </row>
    <row r="66" spans="1:51" ht="18.75"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t="s">
        <v>717</v>
      </c>
      <c r="AR66" s="201"/>
      <c r="AS66" s="136" t="s">
        <v>233</v>
      </c>
      <c r="AT66" s="137"/>
      <c r="AU66" s="200" t="s">
        <v>717</v>
      </c>
      <c r="AV66" s="200"/>
      <c r="AW66" s="245" t="s">
        <v>348</v>
      </c>
      <c r="AX66" s="251"/>
      <c r="AY66">
        <f>$AY$65</f>
        <v>1</v>
      </c>
    </row>
    <row r="67" spans="1:51" ht="42" customHeight="1" x14ac:dyDescent="0.15">
      <c r="A67" s="479"/>
      <c r="B67" s="480"/>
      <c r="C67" s="480"/>
      <c r="D67" s="480"/>
      <c r="E67" s="480"/>
      <c r="F67" s="481"/>
      <c r="G67" s="252" t="s">
        <v>234</v>
      </c>
      <c r="H67" s="255" t="s">
        <v>744</v>
      </c>
      <c r="I67" s="256"/>
      <c r="J67" s="256"/>
      <c r="K67" s="256"/>
      <c r="L67" s="256"/>
      <c r="M67" s="256"/>
      <c r="N67" s="256"/>
      <c r="O67" s="257"/>
      <c r="P67" s="255" t="s">
        <v>717</v>
      </c>
      <c r="Q67" s="256"/>
      <c r="R67" s="256"/>
      <c r="S67" s="256"/>
      <c r="T67" s="256"/>
      <c r="U67" s="256"/>
      <c r="V67" s="257"/>
      <c r="W67" s="261"/>
      <c r="X67" s="262"/>
      <c r="Y67" s="267" t="s">
        <v>12</v>
      </c>
      <c r="Z67" s="267"/>
      <c r="AA67" s="268"/>
      <c r="AB67" s="269" t="s">
        <v>370</v>
      </c>
      <c r="AC67" s="269"/>
      <c r="AD67" s="269"/>
      <c r="AE67" s="218" t="s">
        <v>717</v>
      </c>
      <c r="AF67" s="219"/>
      <c r="AG67" s="219"/>
      <c r="AH67" s="219"/>
      <c r="AI67" s="218" t="s">
        <v>717</v>
      </c>
      <c r="AJ67" s="219"/>
      <c r="AK67" s="219"/>
      <c r="AL67" s="219"/>
      <c r="AM67" s="218"/>
      <c r="AN67" s="219"/>
      <c r="AO67" s="219"/>
      <c r="AP67" s="219"/>
      <c r="AQ67" s="218" t="s">
        <v>717</v>
      </c>
      <c r="AR67" s="219"/>
      <c r="AS67" s="219"/>
      <c r="AT67" s="220"/>
      <c r="AU67" s="219" t="s">
        <v>717</v>
      </c>
      <c r="AV67" s="219"/>
      <c r="AW67" s="219"/>
      <c r="AX67" s="221"/>
      <c r="AY67">
        <f t="shared" ref="AY67:AY72" si="8">$AY$65</f>
        <v>1</v>
      </c>
    </row>
    <row r="68" spans="1:51" ht="42"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t="s">
        <v>717</v>
      </c>
      <c r="AF68" s="219"/>
      <c r="AG68" s="219"/>
      <c r="AH68" s="219"/>
      <c r="AI68" s="218" t="s">
        <v>717</v>
      </c>
      <c r="AJ68" s="219"/>
      <c r="AK68" s="219"/>
      <c r="AL68" s="219"/>
      <c r="AM68" s="218"/>
      <c r="AN68" s="219"/>
      <c r="AO68" s="219"/>
      <c r="AP68" s="219"/>
      <c r="AQ68" s="218" t="s">
        <v>717</v>
      </c>
      <c r="AR68" s="219"/>
      <c r="AS68" s="219"/>
      <c r="AT68" s="220"/>
      <c r="AU68" s="219" t="s">
        <v>717</v>
      </c>
      <c r="AV68" s="219"/>
      <c r="AW68" s="219"/>
      <c r="AX68" s="221"/>
      <c r="AY68">
        <f t="shared" si="8"/>
        <v>1</v>
      </c>
    </row>
    <row r="69" spans="1:51" ht="42"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t="s">
        <v>717</v>
      </c>
      <c r="AF69" s="226"/>
      <c r="AG69" s="226"/>
      <c r="AH69" s="226"/>
      <c r="AI69" s="225" t="s">
        <v>717</v>
      </c>
      <c r="AJ69" s="226"/>
      <c r="AK69" s="226"/>
      <c r="AL69" s="226"/>
      <c r="AM69" s="225"/>
      <c r="AN69" s="226"/>
      <c r="AO69" s="226"/>
      <c r="AP69" s="226"/>
      <c r="AQ69" s="218" t="s">
        <v>717</v>
      </c>
      <c r="AR69" s="219"/>
      <c r="AS69" s="219"/>
      <c r="AT69" s="220"/>
      <c r="AU69" s="219" t="s">
        <v>717</v>
      </c>
      <c r="AV69" s="219"/>
      <c r="AW69" s="219"/>
      <c r="AX69" s="221"/>
      <c r="AY69">
        <f t="shared" si="8"/>
        <v>1</v>
      </c>
    </row>
    <row r="70" spans="1:51" ht="23.25" customHeight="1" x14ac:dyDescent="0.15">
      <c r="A70" s="479" t="s">
        <v>355</v>
      </c>
      <c r="B70" s="480"/>
      <c r="C70" s="480"/>
      <c r="D70" s="480"/>
      <c r="E70" s="480"/>
      <c r="F70" s="481"/>
      <c r="G70" s="253" t="s">
        <v>235</v>
      </c>
      <c r="H70" s="305" t="s">
        <v>717</v>
      </c>
      <c r="I70" s="305"/>
      <c r="J70" s="305"/>
      <c r="K70" s="305"/>
      <c r="L70" s="305"/>
      <c r="M70" s="305"/>
      <c r="N70" s="305"/>
      <c r="O70" s="305"/>
      <c r="P70" s="305" t="s">
        <v>717</v>
      </c>
      <c r="Q70" s="305"/>
      <c r="R70" s="305"/>
      <c r="S70" s="305"/>
      <c r="T70" s="305"/>
      <c r="U70" s="305"/>
      <c r="V70" s="305"/>
      <c r="W70" s="308" t="s">
        <v>369</v>
      </c>
      <c r="X70" s="309"/>
      <c r="Y70" s="267" t="s">
        <v>12</v>
      </c>
      <c r="Z70" s="267"/>
      <c r="AA70" s="268"/>
      <c r="AB70" s="269" t="s">
        <v>370</v>
      </c>
      <c r="AC70" s="269"/>
      <c r="AD70" s="269"/>
      <c r="AE70" s="218" t="s">
        <v>717</v>
      </c>
      <c r="AF70" s="219"/>
      <c r="AG70" s="219"/>
      <c r="AH70" s="219"/>
      <c r="AI70" s="218" t="s">
        <v>717</v>
      </c>
      <c r="AJ70" s="219"/>
      <c r="AK70" s="219"/>
      <c r="AL70" s="219"/>
      <c r="AM70" s="218"/>
      <c r="AN70" s="219"/>
      <c r="AO70" s="219"/>
      <c r="AP70" s="219"/>
      <c r="AQ70" s="218" t="s">
        <v>717</v>
      </c>
      <c r="AR70" s="219"/>
      <c r="AS70" s="219"/>
      <c r="AT70" s="220"/>
      <c r="AU70" s="219" t="s">
        <v>717</v>
      </c>
      <c r="AV70" s="219"/>
      <c r="AW70" s="219"/>
      <c r="AX70" s="221"/>
      <c r="AY70">
        <f t="shared" si="8"/>
        <v>1</v>
      </c>
    </row>
    <row r="71" spans="1:51" ht="23.25"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t="s">
        <v>717</v>
      </c>
      <c r="AF71" s="219"/>
      <c r="AG71" s="219"/>
      <c r="AH71" s="219"/>
      <c r="AI71" s="218" t="s">
        <v>717</v>
      </c>
      <c r="AJ71" s="219"/>
      <c r="AK71" s="219"/>
      <c r="AL71" s="219"/>
      <c r="AM71" s="218"/>
      <c r="AN71" s="219"/>
      <c r="AO71" s="219"/>
      <c r="AP71" s="219"/>
      <c r="AQ71" s="218" t="s">
        <v>717</v>
      </c>
      <c r="AR71" s="219"/>
      <c r="AS71" s="219"/>
      <c r="AT71" s="220"/>
      <c r="AU71" s="219" t="s">
        <v>717</v>
      </c>
      <c r="AV71" s="219"/>
      <c r="AW71" s="219"/>
      <c r="AX71" s="221"/>
      <c r="AY71">
        <f t="shared" si="8"/>
        <v>1</v>
      </c>
    </row>
    <row r="72" spans="1:51" ht="21.75" customHeight="1" thickBot="1" x14ac:dyDescent="0.2">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t="s">
        <v>717</v>
      </c>
      <c r="AF72" s="226"/>
      <c r="AG72" s="226"/>
      <c r="AH72" s="226"/>
      <c r="AI72" s="225" t="s">
        <v>717</v>
      </c>
      <c r="AJ72" s="226"/>
      <c r="AK72" s="226"/>
      <c r="AL72" s="226"/>
      <c r="AM72" s="225"/>
      <c r="AN72" s="226"/>
      <c r="AO72" s="226"/>
      <c r="AP72" s="304"/>
      <c r="AQ72" s="218" t="s">
        <v>717</v>
      </c>
      <c r="AR72" s="219"/>
      <c r="AS72" s="219"/>
      <c r="AT72" s="220"/>
      <c r="AU72" s="219" t="s">
        <v>717</v>
      </c>
      <c r="AV72" s="219"/>
      <c r="AW72" s="219"/>
      <c r="AX72" s="221"/>
      <c r="AY72">
        <f t="shared" si="8"/>
        <v>1</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5"/>
      <c r="AF77" s="896"/>
      <c r="AG77" s="896"/>
      <c r="AH77" s="896"/>
      <c r="AI77" s="895"/>
      <c r="AJ77" s="896"/>
      <c r="AK77" s="896"/>
      <c r="AL77" s="896"/>
      <c r="AM77" s="895"/>
      <c r="AN77" s="896"/>
      <c r="AO77" s="896"/>
      <c r="AP77" s="89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1"/>
      <c r="I78" s="592"/>
      <c r="J78" s="592"/>
      <c r="K78" s="592"/>
      <c r="L78" s="592"/>
      <c r="M78" s="592"/>
      <c r="N78" s="592"/>
      <c r="O78" s="593"/>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79"/>
      <c r="AY79">
        <f>COUNTIF($AR$79,"☑")</f>
        <v>0</v>
      </c>
    </row>
    <row r="80" spans="1:51" ht="18.75" hidden="1" customHeight="1" x14ac:dyDescent="0.15">
      <c r="A80" s="869"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0"/>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0"/>
      <c r="B82" s="531"/>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89"/>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0"/>
      <c r="AY82">
        <f t="shared" ref="AY82:AY89" si="10">$AY$80</f>
        <v>0</v>
      </c>
    </row>
    <row r="83" spans="1:60" ht="22.5" hidden="1" customHeight="1" x14ac:dyDescent="0.15">
      <c r="A83" s="870"/>
      <c r="B83" s="531"/>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1"/>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2"/>
      <c r="AY83">
        <f t="shared" si="10"/>
        <v>0</v>
      </c>
    </row>
    <row r="84" spans="1:60" ht="19.5" hidden="1" customHeight="1" x14ac:dyDescent="0.15">
      <c r="A84" s="870"/>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3"/>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4"/>
      <c r="AY84">
        <f t="shared" si="10"/>
        <v>0</v>
      </c>
    </row>
    <row r="85" spans="1:60" ht="18.75" hidden="1" customHeight="1" x14ac:dyDescent="0.15">
      <c r="A85" s="870"/>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390</v>
      </c>
      <c r="AF85" s="247"/>
      <c r="AG85" s="247"/>
      <c r="AH85" s="247"/>
      <c r="AI85" s="247" t="s">
        <v>412</v>
      </c>
      <c r="AJ85" s="247"/>
      <c r="AK85" s="247"/>
      <c r="AL85" s="247"/>
      <c r="AM85" s="247" t="s">
        <v>509</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0"/>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0"/>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0"/>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0"/>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0"/>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390</v>
      </c>
      <c r="AF90" s="247"/>
      <c r="AG90" s="247"/>
      <c r="AH90" s="247"/>
      <c r="AI90" s="247" t="s">
        <v>412</v>
      </c>
      <c r="AJ90" s="247"/>
      <c r="AK90" s="247"/>
      <c r="AL90" s="247"/>
      <c r="AM90" s="247" t="s">
        <v>509</v>
      </c>
      <c r="AN90" s="247"/>
      <c r="AO90" s="247"/>
      <c r="AP90" s="247"/>
      <c r="AQ90" s="158" t="s">
        <v>232</v>
      </c>
      <c r="AR90" s="133"/>
      <c r="AS90" s="133"/>
      <c r="AT90" s="134"/>
      <c r="AU90" s="537" t="s">
        <v>134</v>
      </c>
      <c r="AV90" s="537"/>
      <c r="AW90" s="537"/>
      <c r="AX90" s="538"/>
      <c r="AY90">
        <f>COUNTA($G$92)</f>
        <v>0</v>
      </c>
    </row>
    <row r="91" spans="1:60" ht="18.75" hidden="1" customHeight="1" x14ac:dyDescent="0.15">
      <c r="A91" s="870"/>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0"/>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0"/>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0"/>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390</v>
      </c>
      <c r="AF95" s="247"/>
      <c r="AG95" s="247"/>
      <c r="AH95" s="247"/>
      <c r="AI95" s="247" t="s">
        <v>412</v>
      </c>
      <c r="AJ95" s="247"/>
      <c r="AK95" s="247"/>
      <c r="AL95" s="247"/>
      <c r="AM95" s="247" t="s">
        <v>509</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0"/>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0"/>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0"/>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900" t="s">
        <v>13</v>
      </c>
      <c r="Z99" s="901"/>
      <c r="AA99" s="902"/>
      <c r="AB99" s="897" t="s">
        <v>14</v>
      </c>
      <c r="AC99" s="898"/>
      <c r="AD99" s="899"/>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9"/>
      <c r="Z100" s="860"/>
      <c r="AA100" s="861"/>
      <c r="AB100" s="485" t="s">
        <v>11</v>
      </c>
      <c r="AC100" s="485"/>
      <c r="AD100" s="485"/>
      <c r="AE100" s="543" t="s">
        <v>390</v>
      </c>
      <c r="AF100" s="544"/>
      <c r="AG100" s="544"/>
      <c r="AH100" s="545"/>
      <c r="AI100" s="543" t="s">
        <v>412</v>
      </c>
      <c r="AJ100" s="544"/>
      <c r="AK100" s="544"/>
      <c r="AL100" s="545"/>
      <c r="AM100" s="543" t="s">
        <v>509</v>
      </c>
      <c r="AN100" s="544"/>
      <c r="AO100" s="544"/>
      <c r="AP100" s="545"/>
      <c r="AQ100" s="317" t="s">
        <v>417</v>
      </c>
      <c r="AR100" s="318"/>
      <c r="AS100" s="318"/>
      <c r="AT100" s="319"/>
      <c r="AU100" s="317" t="s">
        <v>541</v>
      </c>
      <c r="AV100" s="318"/>
      <c r="AW100" s="318"/>
      <c r="AX100" s="320"/>
    </row>
    <row r="101" spans="1:60" ht="23.25" customHeight="1" x14ac:dyDescent="0.15">
      <c r="A101" s="423"/>
      <c r="B101" s="424"/>
      <c r="C101" s="424"/>
      <c r="D101" s="424"/>
      <c r="E101" s="424"/>
      <c r="F101" s="425"/>
      <c r="G101" s="108" t="s">
        <v>722</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723</v>
      </c>
      <c r="AC101" s="465"/>
      <c r="AD101" s="465"/>
      <c r="AE101" s="282">
        <v>2</v>
      </c>
      <c r="AF101" s="282"/>
      <c r="AG101" s="282"/>
      <c r="AH101" s="282"/>
      <c r="AI101" s="282">
        <v>2</v>
      </c>
      <c r="AJ101" s="282"/>
      <c r="AK101" s="282"/>
      <c r="AL101" s="282"/>
      <c r="AM101" s="282">
        <v>2</v>
      </c>
      <c r="AN101" s="282"/>
      <c r="AO101" s="282"/>
      <c r="AP101" s="282"/>
      <c r="AQ101" s="282"/>
      <c r="AR101" s="282"/>
      <c r="AS101" s="282"/>
      <c r="AT101" s="282"/>
      <c r="AU101" s="218" t="s">
        <v>753</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723</v>
      </c>
      <c r="AC102" s="465"/>
      <c r="AD102" s="465"/>
      <c r="AE102" s="282">
        <v>2</v>
      </c>
      <c r="AF102" s="282"/>
      <c r="AG102" s="282"/>
      <c r="AH102" s="282"/>
      <c r="AI102" s="282">
        <v>2</v>
      </c>
      <c r="AJ102" s="282"/>
      <c r="AK102" s="282"/>
      <c r="AL102" s="282"/>
      <c r="AM102" s="282">
        <v>2</v>
      </c>
      <c r="AN102" s="282"/>
      <c r="AO102" s="282"/>
      <c r="AP102" s="282"/>
      <c r="AQ102" s="282">
        <v>1</v>
      </c>
      <c r="AR102" s="282"/>
      <c r="AS102" s="282"/>
      <c r="AT102" s="282"/>
      <c r="AU102" s="225" t="s">
        <v>753</v>
      </c>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390</v>
      </c>
      <c r="AF115" s="247"/>
      <c r="AG115" s="247"/>
      <c r="AH115" s="247"/>
      <c r="AI115" s="247" t="s">
        <v>412</v>
      </c>
      <c r="AJ115" s="247"/>
      <c r="AK115" s="247"/>
      <c r="AL115" s="247"/>
      <c r="AM115" s="247" t="s">
        <v>509</v>
      </c>
      <c r="AN115" s="247"/>
      <c r="AO115" s="247"/>
      <c r="AP115" s="247"/>
      <c r="AQ115" s="594" t="s">
        <v>542</v>
      </c>
      <c r="AR115" s="595"/>
      <c r="AS115" s="595"/>
      <c r="AT115" s="595"/>
      <c r="AU115" s="595"/>
      <c r="AV115" s="595"/>
      <c r="AW115" s="595"/>
      <c r="AX115" s="596"/>
    </row>
    <row r="116" spans="1:51" ht="23.25" customHeight="1" x14ac:dyDescent="0.15">
      <c r="A116" s="440"/>
      <c r="B116" s="441"/>
      <c r="C116" s="441"/>
      <c r="D116" s="441"/>
      <c r="E116" s="441"/>
      <c r="F116" s="442"/>
      <c r="G116" s="392" t="s">
        <v>724</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725</v>
      </c>
      <c r="AC116" s="467"/>
      <c r="AD116" s="468"/>
      <c r="AE116" s="282">
        <v>17</v>
      </c>
      <c r="AF116" s="282"/>
      <c r="AG116" s="282"/>
      <c r="AH116" s="282"/>
      <c r="AI116" s="282">
        <v>20</v>
      </c>
      <c r="AJ116" s="282"/>
      <c r="AK116" s="282"/>
      <c r="AL116" s="282"/>
      <c r="AM116" s="282">
        <v>12</v>
      </c>
      <c r="AN116" s="282"/>
      <c r="AO116" s="282"/>
      <c r="AP116" s="282"/>
      <c r="AQ116" s="218">
        <v>11</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726</v>
      </c>
      <c r="AC117" s="477"/>
      <c r="AD117" s="478"/>
      <c r="AE117" s="555" t="s">
        <v>727</v>
      </c>
      <c r="AF117" s="555"/>
      <c r="AG117" s="555"/>
      <c r="AH117" s="555"/>
      <c r="AI117" s="555" t="s">
        <v>728</v>
      </c>
      <c r="AJ117" s="555"/>
      <c r="AK117" s="555"/>
      <c r="AL117" s="555"/>
      <c r="AM117" s="555" t="s">
        <v>765</v>
      </c>
      <c r="AN117" s="555"/>
      <c r="AO117" s="555"/>
      <c r="AP117" s="555"/>
      <c r="AQ117" s="555" t="s">
        <v>771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390</v>
      </c>
      <c r="AF118" s="247"/>
      <c r="AG118" s="247"/>
      <c r="AH118" s="247"/>
      <c r="AI118" s="247" t="s">
        <v>412</v>
      </c>
      <c r="AJ118" s="247"/>
      <c r="AK118" s="247"/>
      <c r="AL118" s="247"/>
      <c r="AM118" s="247" t="s">
        <v>509</v>
      </c>
      <c r="AN118" s="247"/>
      <c r="AO118" s="247"/>
      <c r="AP118" s="247"/>
      <c r="AQ118" s="594" t="s">
        <v>542</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390</v>
      </c>
      <c r="AF121" s="247"/>
      <c r="AG121" s="247"/>
      <c r="AH121" s="247"/>
      <c r="AI121" s="247" t="s">
        <v>412</v>
      </c>
      <c r="AJ121" s="247"/>
      <c r="AK121" s="247"/>
      <c r="AL121" s="247"/>
      <c r="AM121" s="247" t="s">
        <v>509</v>
      </c>
      <c r="AN121" s="247"/>
      <c r="AO121" s="247"/>
      <c r="AP121" s="247"/>
      <c r="AQ121" s="594" t="s">
        <v>542</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390</v>
      </c>
      <c r="AF124" s="247"/>
      <c r="AG124" s="247"/>
      <c r="AH124" s="247"/>
      <c r="AI124" s="247" t="s">
        <v>412</v>
      </c>
      <c r="AJ124" s="247"/>
      <c r="AK124" s="247"/>
      <c r="AL124" s="247"/>
      <c r="AM124" s="247" t="s">
        <v>509</v>
      </c>
      <c r="AN124" s="247"/>
      <c r="AO124" s="247"/>
      <c r="AP124" s="247"/>
      <c r="AQ124" s="594" t="s">
        <v>542</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4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2"/>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8"/>
      <c r="Z127" s="939"/>
      <c r="AA127" s="940"/>
      <c r="AB127" s="412" t="s">
        <v>11</v>
      </c>
      <c r="AC127" s="413"/>
      <c r="AD127" s="414"/>
      <c r="AE127" s="247" t="s">
        <v>390</v>
      </c>
      <c r="AF127" s="247"/>
      <c r="AG127" s="247"/>
      <c r="AH127" s="247"/>
      <c r="AI127" s="247" t="s">
        <v>412</v>
      </c>
      <c r="AJ127" s="247"/>
      <c r="AK127" s="247"/>
      <c r="AL127" s="247"/>
      <c r="AM127" s="247" t="s">
        <v>509</v>
      </c>
      <c r="AN127" s="247"/>
      <c r="AO127" s="247"/>
      <c r="AP127" s="247"/>
      <c r="AQ127" s="594" t="s">
        <v>542</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124</v>
      </c>
      <c r="AF134" s="208"/>
      <c r="AG134" s="208"/>
      <c r="AH134" s="208"/>
      <c r="AI134" s="207">
        <v>127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t="s">
        <v>717</v>
      </c>
      <c r="AF135" s="208"/>
      <c r="AG135" s="208"/>
      <c r="AH135" s="208"/>
      <c r="AI135" s="207" t="s">
        <v>717</v>
      </c>
      <c r="AJ135" s="208"/>
      <c r="AK135" s="208"/>
      <c r="AL135" s="208"/>
      <c r="AM135" s="207" t="s">
        <v>753</v>
      </c>
      <c r="AN135" s="208"/>
      <c r="AO135" s="208"/>
      <c r="AP135" s="208"/>
      <c r="AQ135" s="207" t="s">
        <v>717</v>
      </c>
      <c r="AR135" s="208"/>
      <c r="AS135" s="208"/>
      <c r="AT135" s="208"/>
      <c r="AU135" s="207">
        <v>119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43"/>
      <c r="E430" s="175" t="s">
        <v>399</v>
      </c>
      <c r="F430" s="903"/>
      <c r="G430" s="904" t="s">
        <v>252</v>
      </c>
      <c r="H430" s="126"/>
      <c r="I430" s="126"/>
      <c r="J430" s="905" t="s">
        <v>717</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4" t="s">
        <v>252</v>
      </c>
      <c r="H484" s="126"/>
      <c r="I484" s="12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4" t="s">
        <v>252</v>
      </c>
      <c r="H538" s="126"/>
      <c r="I538" s="12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4" t="s">
        <v>252</v>
      </c>
      <c r="H592" s="126"/>
      <c r="I592" s="12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4" t="s">
        <v>252</v>
      </c>
      <c r="H646" s="126"/>
      <c r="I646" s="12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1" ht="81" customHeight="1" x14ac:dyDescent="0.15">
      <c r="A702" s="875" t="s">
        <v>140</v>
      </c>
      <c r="B702" s="876"/>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740</v>
      </c>
      <c r="AE702" s="342"/>
      <c r="AF702" s="342"/>
      <c r="AG702" s="384" t="s">
        <v>764</v>
      </c>
      <c r="AH702" s="385"/>
      <c r="AI702" s="385"/>
      <c r="AJ702" s="385"/>
      <c r="AK702" s="385"/>
      <c r="AL702" s="385"/>
      <c r="AM702" s="385"/>
      <c r="AN702" s="385"/>
      <c r="AO702" s="385"/>
      <c r="AP702" s="385"/>
      <c r="AQ702" s="385"/>
      <c r="AR702" s="385"/>
      <c r="AS702" s="385"/>
      <c r="AT702" s="385"/>
      <c r="AU702" s="385"/>
      <c r="AV702" s="385"/>
      <c r="AW702" s="385"/>
      <c r="AX702" s="386"/>
    </row>
    <row r="703" spans="1:51" ht="125.2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2" t="s">
        <v>740</v>
      </c>
      <c r="AE703" s="323"/>
      <c r="AF703" s="323"/>
      <c r="AG703" s="104" t="s">
        <v>766</v>
      </c>
      <c r="AH703" s="105"/>
      <c r="AI703" s="105"/>
      <c r="AJ703" s="105"/>
      <c r="AK703" s="105"/>
      <c r="AL703" s="105"/>
      <c r="AM703" s="105"/>
      <c r="AN703" s="105"/>
      <c r="AO703" s="105"/>
      <c r="AP703" s="105"/>
      <c r="AQ703" s="105"/>
      <c r="AR703" s="105"/>
      <c r="AS703" s="105"/>
      <c r="AT703" s="105"/>
      <c r="AU703" s="105"/>
      <c r="AV703" s="105"/>
      <c r="AW703" s="105"/>
      <c r="AX703" s="106"/>
    </row>
    <row r="704" spans="1:51" ht="81" customHeight="1" x14ac:dyDescent="0.15">
      <c r="A704" s="879"/>
      <c r="B704" s="880"/>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9" t="s">
        <v>740</v>
      </c>
      <c r="AE704" s="790"/>
      <c r="AF704" s="790"/>
      <c r="AG704" s="168" t="s">
        <v>763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21" t="s">
        <v>740</v>
      </c>
      <c r="AE705" s="722"/>
      <c r="AF705" s="722"/>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801"/>
      <c r="D706" s="802"/>
      <c r="E706" s="737" t="s">
        <v>381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745</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t="s">
        <v>746</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747</v>
      </c>
      <c r="AE708" s="608"/>
      <c r="AF708" s="608"/>
      <c r="AG708" s="749" t="s">
        <v>753</v>
      </c>
      <c r="AH708" s="750"/>
      <c r="AI708" s="750"/>
      <c r="AJ708" s="750"/>
      <c r="AK708" s="750"/>
      <c r="AL708" s="750"/>
      <c r="AM708" s="750"/>
      <c r="AN708" s="750"/>
      <c r="AO708" s="750"/>
      <c r="AP708" s="750"/>
      <c r="AQ708" s="750"/>
      <c r="AR708" s="750"/>
      <c r="AS708" s="750"/>
      <c r="AT708" s="750"/>
      <c r="AU708" s="750"/>
      <c r="AV708" s="750"/>
      <c r="AW708" s="750"/>
      <c r="AX708" s="751"/>
    </row>
    <row r="709" spans="1:50" ht="46.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740</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747</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43.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740</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9" t="s">
        <v>747</v>
      </c>
      <c r="AE712" s="790"/>
      <c r="AF712" s="790"/>
      <c r="AG712" s="813" t="s">
        <v>753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747</v>
      </c>
      <c r="AE713" s="323"/>
      <c r="AF713" s="666"/>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747</v>
      </c>
      <c r="AE714" s="811"/>
      <c r="AF714" s="812"/>
      <c r="AG714" s="743" t="s">
        <v>753</v>
      </c>
      <c r="AH714" s="744"/>
      <c r="AI714" s="744"/>
      <c r="AJ714" s="744"/>
      <c r="AK714" s="744"/>
      <c r="AL714" s="744"/>
      <c r="AM714" s="744"/>
      <c r="AN714" s="744"/>
      <c r="AO714" s="744"/>
      <c r="AP714" s="744"/>
      <c r="AQ714" s="744"/>
      <c r="AR714" s="744"/>
      <c r="AS714" s="744"/>
      <c r="AT714" s="744"/>
      <c r="AU714" s="744"/>
      <c r="AV714" s="744"/>
      <c r="AW714" s="744"/>
      <c r="AX714" s="745"/>
    </row>
    <row r="715" spans="1:50" ht="54" customHeight="1" x14ac:dyDescent="0.15">
      <c r="A715" s="643"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740</v>
      </c>
      <c r="AE715" s="608"/>
      <c r="AF715" s="659"/>
      <c r="AG715" s="749" t="s">
        <v>759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747</v>
      </c>
      <c r="AE716" s="630"/>
      <c r="AF716" s="630"/>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740</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8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740</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747</v>
      </c>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6.75" customHeight="1" x14ac:dyDescent="0.15">
      <c r="A726" s="643" t="s">
        <v>48</v>
      </c>
      <c r="B726" s="806"/>
      <c r="C726" s="818" t="s">
        <v>53</v>
      </c>
      <c r="D726" s="842"/>
      <c r="E726" s="842"/>
      <c r="F726" s="843"/>
      <c r="G726" s="581" t="s">
        <v>756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7"/>
      <c r="B727" s="808"/>
      <c r="C727" s="755" t="s">
        <v>57</v>
      </c>
      <c r="D727" s="756"/>
      <c r="E727" s="756"/>
      <c r="F727" s="757"/>
      <c r="G727" s="579" t="s">
        <v>767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t="s">
        <v>137</v>
      </c>
      <c r="B731" s="681"/>
      <c r="C731" s="681"/>
      <c r="D731" s="681"/>
      <c r="E731" s="682"/>
      <c r="F731" s="736" t="s">
        <v>773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t="s">
        <v>138</v>
      </c>
      <c r="B733" s="681"/>
      <c r="C733" s="681"/>
      <c r="D733" s="681"/>
      <c r="E733" s="682"/>
      <c r="F733" s="640" t="s">
        <v>775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t="s">
        <v>769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1002" t="s">
        <v>672</v>
      </c>
      <c r="B737" s="211"/>
      <c r="C737" s="211"/>
      <c r="D737" s="212"/>
      <c r="E737" s="966" t="s">
        <v>717</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1" t="s">
        <v>397</v>
      </c>
      <c r="B738" s="361"/>
      <c r="C738" s="361"/>
      <c r="D738" s="361"/>
      <c r="E738" s="966" t="s">
        <v>733</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1" t="s">
        <v>396</v>
      </c>
      <c r="B739" s="361"/>
      <c r="C739" s="361"/>
      <c r="D739" s="361"/>
      <c r="E739" s="966" t="s">
        <v>734</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1" t="s">
        <v>395</v>
      </c>
      <c r="B740" s="361"/>
      <c r="C740" s="361"/>
      <c r="D740" s="361"/>
      <c r="E740" s="966" t="s">
        <v>735</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1" t="s">
        <v>394</v>
      </c>
      <c r="B741" s="361"/>
      <c r="C741" s="361"/>
      <c r="D741" s="361"/>
      <c r="E741" s="966" t="s">
        <v>736</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1" t="s">
        <v>393</v>
      </c>
      <c r="B742" s="361"/>
      <c r="C742" s="361"/>
      <c r="D742" s="361"/>
      <c r="E742" s="966" t="s">
        <v>737</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1" t="s">
        <v>392</v>
      </c>
      <c r="B743" s="361"/>
      <c r="C743" s="361"/>
      <c r="D743" s="361"/>
      <c r="E743" s="966" t="s">
        <v>738</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1" t="s">
        <v>391</v>
      </c>
      <c r="B744" s="361"/>
      <c r="C744" s="361"/>
      <c r="D744" s="361"/>
      <c r="E744" s="966" t="s">
        <v>735</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1" t="s">
        <v>390</v>
      </c>
      <c r="B745" s="361"/>
      <c r="C745" s="361"/>
      <c r="D745" s="361"/>
      <c r="E745" s="1003" t="s">
        <v>739</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1" t="s">
        <v>545</v>
      </c>
      <c r="B746" s="361"/>
      <c r="C746" s="361"/>
      <c r="D746" s="361"/>
      <c r="E746" s="972" t="s">
        <v>710</v>
      </c>
      <c r="F746" s="970"/>
      <c r="G746" s="970"/>
      <c r="H746" s="100" t="str">
        <f>IF(E746="","","-")</f>
        <v>-</v>
      </c>
      <c r="I746" s="970"/>
      <c r="J746" s="970"/>
      <c r="K746" s="100" t="str">
        <f>IF(I746="","","-")</f>
        <v/>
      </c>
      <c r="L746" s="971">
        <v>65</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1" t="s">
        <v>509</v>
      </c>
      <c r="B747" s="361"/>
      <c r="C747" s="361"/>
      <c r="D747" s="361"/>
      <c r="E747" s="972" t="s">
        <v>710</v>
      </c>
      <c r="F747" s="970"/>
      <c r="G747" s="970"/>
      <c r="H747" s="100" t="str">
        <f>IF(E747="","","-")</f>
        <v>-</v>
      </c>
      <c r="I747" s="970"/>
      <c r="J747" s="970"/>
      <c r="K747" s="100" t="str">
        <f>IF(I747="","","-")</f>
        <v/>
      </c>
      <c r="L747" s="971">
        <v>65</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386</v>
      </c>
      <c r="B787" s="632"/>
      <c r="C787" s="632"/>
      <c r="D787" s="632"/>
      <c r="E787" s="632"/>
      <c r="F787" s="633"/>
      <c r="G787" s="598" t="s">
        <v>770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800"/>
    </row>
    <row r="788" spans="1:51" ht="24.75" customHeight="1" x14ac:dyDescent="0.15">
      <c r="A788" s="634"/>
      <c r="B788" s="635"/>
      <c r="C788" s="635"/>
      <c r="D788" s="635"/>
      <c r="E788" s="635"/>
      <c r="F788" s="636"/>
      <c r="G788" s="818" t="s">
        <v>17</v>
      </c>
      <c r="H788" s="675"/>
      <c r="I788" s="675"/>
      <c r="J788" s="675"/>
      <c r="K788" s="675"/>
      <c r="L788" s="674" t="s">
        <v>18</v>
      </c>
      <c r="M788" s="675"/>
      <c r="N788" s="675"/>
      <c r="O788" s="675"/>
      <c r="P788" s="675"/>
      <c r="Q788" s="675"/>
      <c r="R788" s="675"/>
      <c r="S788" s="675"/>
      <c r="T788" s="675"/>
      <c r="U788" s="675"/>
      <c r="V788" s="675"/>
      <c r="W788" s="675"/>
      <c r="X788" s="676"/>
      <c r="Y788" s="656" t="s">
        <v>19</v>
      </c>
      <c r="Z788" s="657"/>
      <c r="AA788" s="657"/>
      <c r="AB788" s="805"/>
      <c r="AC788" s="818" t="s">
        <v>17</v>
      </c>
      <c r="AD788" s="675"/>
      <c r="AE788" s="675"/>
      <c r="AF788" s="675"/>
      <c r="AG788" s="675"/>
      <c r="AH788" s="674" t="s">
        <v>18</v>
      </c>
      <c r="AI788" s="675"/>
      <c r="AJ788" s="675"/>
      <c r="AK788" s="675"/>
      <c r="AL788" s="675"/>
      <c r="AM788" s="675"/>
      <c r="AN788" s="675"/>
      <c r="AO788" s="675"/>
      <c r="AP788" s="675"/>
      <c r="AQ788" s="675"/>
      <c r="AR788" s="675"/>
      <c r="AS788" s="675"/>
      <c r="AT788" s="676"/>
      <c r="AU788" s="656" t="s">
        <v>19</v>
      </c>
      <c r="AV788" s="657"/>
      <c r="AW788" s="657"/>
      <c r="AX788" s="658"/>
    </row>
    <row r="789" spans="1:51" ht="37.5" customHeight="1" x14ac:dyDescent="0.15">
      <c r="A789" s="634"/>
      <c r="B789" s="635"/>
      <c r="C789" s="635"/>
      <c r="D789" s="635"/>
      <c r="E789" s="635"/>
      <c r="F789" s="636"/>
      <c r="G789" s="677" t="s">
        <v>754</v>
      </c>
      <c r="H789" s="678"/>
      <c r="I789" s="678"/>
      <c r="J789" s="678"/>
      <c r="K789" s="679"/>
      <c r="L789" s="668" t="s">
        <v>748</v>
      </c>
      <c r="M789" s="669"/>
      <c r="N789" s="669"/>
      <c r="O789" s="669"/>
      <c r="P789" s="669"/>
      <c r="Q789" s="669"/>
      <c r="R789" s="669"/>
      <c r="S789" s="669"/>
      <c r="T789" s="669"/>
      <c r="U789" s="669"/>
      <c r="V789" s="669"/>
      <c r="W789" s="669"/>
      <c r="X789" s="670"/>
      <c r="Y789" s="671">
        <v>12.9</v>
      </c>
      <c r="Z789" s="672"/>
      <c r="AA789" s="672"/>
      <c r="AB789" s="673"/>
      <c r="AC789" s="838"/>
      <c r="AD789" s="678"/>
      <c r="AE789" s="678"/>
      <c r="AF789" s="678"/>
      <c r="AG789" s="679"/>
      <c r="AH789" s="668"/>
      <c r="AI789" s="669"/>
      <c r="AJ789" s="669"/>
      <c r="AK789" s="669"/>
      <c r="AL789" s="669"/>
      <c r="AM789" s="669"/>
      <c r="AN789" s="669"/>
      <c r="AO789" s="669"/>
      <c r="AP789" s="669"/>
      <c r="AQ789" s="669"/>
      <c r="AR789" s="669"/>
      <c r="AS789" s="669"/>
      <c r="AT789" s="670"/>
      <c r="AU789" s="387"/>
      <c r="AV789" s="388"/>
      <c r="AW789" s="388"/>
      <c r="AX789" s="389"/>
    </row>
    <row r="790" spans="1:51" ht="37.5" customHeight="1" x14ac:dyDescent="0.15">
      <c r="A790" s="634"/>
      <c r="B790" s="635"/>
      <c r="C790" s="635"/>
      <c r="D790" s="635"/>
      <c r="E790" s="635"/>
      <c r="F790" s="636"/>
      <c r="G790" s="667" t="s">
        <v>755</v>
      </c>
      <c r="H790" s="610"/>
      <c r="I790" s="610"/>
      <c r="J790" s="610"/>
      <c r="K790" s="611"/>
      <c r="L790" s="601" t="s">
        <v>749</v>
      </c>
      <c r="M790" s="602"/>
      <c r="N790" s="602"/>
      <c r="O790" s="602"/>
      <c r="P790" s="602"/>
      <c r="Q790" s="602"/>
      <c r="R790" s="602"/>
      <c r="S790" s="602"/>
      <c r="T790" s="602"/>
      <c r="U790" s="602"/>
      <c r="V790" s="602"/>
      <c r="W790" s="602"/>
      <c r="X790" s="603"/>
      <c r="Y790" s="671">
        <v>10.7</v>
      </c>
      <c r="Z790" s="672"/>
      <c r="AA790" s="672"/>
      <c r="AB790" s="673"/>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9" t="s">
        <v>20</v>
      </c>
      <c r="H799" s="830"/>
      <c r="I799" s="830"/>
      <c r="J799" s="830"/>
      <c r="K799" s="830"/>
      <c r="L799" s="831"/>
      <c r="M799" s="832"/>
      <c r="N799" s="832"/>
      <c r="O799" s="832"/>
      <c r="P799" s="832"/>
      <c r="Q799" s="832"/>
      <c r="R799" s="832"/>
      <c r="S799" s="832"/>
      <c r="T799" s="832"/>
      <c r="U799" s="832"/>
      <c r="V799" s="832"/>
      <c r="W799" s="832"/>
      <c r="X799" s="833"/>
      <c r="Y799" s="834">
        <f>SUM(Y789:AB798)</f>
        <v>23.6</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800"/>
      <c r="AY800">
        <f>COUNTA($G$802,$AC$802)</f>
        <v>0</v>
      </c>
    </row>
    <row r="801" spans="1:51" ht="24.75" hidden="1" customHeight="1" x14ac:dyDescent="0.15">
      <c r="A801" s="634"/>
      <c r="B801" s="635"/>
      <c r="C801" s="635"/>
      <c r="D801" s="635"/>
      <c r="E801" s="635"/>
      <c r="F801" s="636"/>
      <c r="G801" s="818" t="s">
        <v>17</v>
      </c>
      <c r="H801" s="675"/>
      <c r="I801" s="675"/>
      <c r="J801" s="675"/>
      <c r="K801" s="675"/>
      <c r="L801" s="674" t="s">
        <v>18</v>
      </c>
      <c r="M801" s="675"/>
      <c r="N801" s="675"/>
      <c r="O801" s="675"/>
      <c r="P801" s="675"/>
      <c r="Q801" s="675"/>
      <c r="R801" s="675"/>
      <c r="S801" s="675"/>
      <c r="T801" s="675"/>
      <c r="U801" s="675"/>
      <c r="V801" s="675"/>
      <c r="W801" s="675"/>
      <c r="X801" s="676"/>
      <c r="Y801" s="656" t="s">
        <v>19</v>
      </c>
      <c r="Z801" s="657"/>
      <c r="AA801" s="657"/>
      <c r="AB801" s="805"/>
      <c r="AC801" s="818" t="s">
        <v>17</v>
      </c>
      <c r="AD801" s="675"/>
      <c r="AE801" s="675"/>
      <c r="AF801" s="675"/>
      <c r="AG801" s="675"/>
      <c r="AH801" s="674" t="s">
        <v>18</v>
      </c>
      <c r="AI801" s="675"/>
      <c r="AJ801" s="675"/>
      <c r="AK801" s="675"/>
      <c r="AL801" s="675"/>
      <c r="AM801" s="675"/>
      <c r="AN801" s="675"/>
      <c r="AO801" s="675"/>
      <c r="AP801" s="675"/>
      <c r="AQ801" s="675"/>
      <c r="AR801" s="675"/>
      <c r="AS801" s="675"/>
      <c r="AT801" s="676"/>
      <c r="AU801" s="656" t="s">
        <v>19</v>
      </c>
      <c r="AV801" s="657"/>
      <c r="AW801" s="657"/>
      <c r="AX801" s="658"/>
      <c r="AY801">
        <f>$AY$800</f>
        <v>0</v>
      </c>
    </row>
    <row r="802" spans="1:51" ht="24.75" hidden="1" customHeight="1" x14ac:dyDescent="0.15">
      <c r="A802" s="634"/>
      <c r="B802" s="635"/>
      <c r="C802" s="635"/>
      <c r="D802" s="635"/>
      <c r="E802" s="635"/>
      <c r="F802" s="636"/>
      <c r="G802" s="838"/>
      <c r="H802" s="678"/>
      <c r="I802" s="678"/>
      <c r="J802" s="678"/>
      <c r="K802" s="679"/>
      <c r="L802" s="668"/>
      <c r="M802" s="669"/>
      <c r="N802" s="669"/>
      <c r="O802" s="669"/>
      <c r="P802" s="669"/>
      <c r="Q802" s="669"/>
      <c r="R802" s="669"/>
      <c r="S802" s="669"/>
      <c r="T802" s="669"/>
      <c r="U802" s="669"/>
      <c r="V802" s="669"/>
      <c r="W802" s="669"/>
      <c r="X802" s="670"/>
      <c r="Y802" s="387"/>
      <c r="Z802" s="388"/>
      <c r="AA802" s="388"/>
      <c r="AB802" s="839"/>
      <c r="AC802" s="838"/>
      <c r="AD802" s="678"/>
      <c r="AE802" s="678"/>
      <c r="AF802" s="678"/>
      <c r="AG802" s="679"/>
      <c r="AH802" s="668"/>
      <c r="AI802" s="669"/>
      <c r="AJ802" s="669"/>
      <c r="AK802" s="669"/>
      <c r="AL802" s="669"/>
      <c r="AM802" s="669"/>
      <c r="AN802" s="669"/>
      <c r="AO802" s="669"/>
      <c r="AP802" s="669"/>
      <c r="AQ802" s="669"/>
      <c r="AR802" s="669"/>
      <c r="AS802" s="669"/>
      <c r="AT802" s="670"/>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800"/>
      <c r="AY813">
        <f>COUNTA($G$815,$AC$815)</f>
        <v>0</v>
      </c>
    </row>
    <row r="814" spans="1:51" ht="24.75" hidden="1" customHeight="1" x14ac:dyDescent="0.15">
      <c r="A814" s="634"/>
      <c r="B814" s="635"/>
      <c r="C814" s="635"/>
      <c r="D814" s="635"/>
      <c r="E814" s="635"/>
      <c r="F814" s="636"/>
      <c r="G814" s="818" t="s">
        <v>17</v>
      </c>
      <c r="H814" s="675"/>
      <c r="I814" s="675"/>
      <c r="J814" s="675"/>
      <c r="K814" s="675"/>
      <c r="L814" s="674" t="s">
        <v>18</v>
      </c>
      <c r="M814" s="675"/>
      <c r="N814" s="675"/>
      <c r="O814" s="675"/>
      <c r="P814" s="675"/>
      <c r="Q814" s="675"/>
      <c r="R814" s="675"/>
      <c r="S814" s="675"/>
      <c r="T814" s="675"/>
      <c r="U814" s="675"/>
      <c r="V814" s="675"/>
      <c r="W814" s="675"/>
      <c r="X814" s="676"/>
      <c r="Y814" s="656" t="s">
        <v>19</v>
      </c>
      <c r="Z814" s="657"/>
      <c r="AA814" s="657"/>
      <c r="AB814" s="805"/>
      <c r="AC814" s="818" t="s">
        <v>17</v>
      </c>
      <c r="AD814" s="675"/>
      <c r="AE814" s="675"/>
      <c r="AF814" s="675"/>
      <c r="AG814" s="675"/>
      <c r="AH814" s="674" t="s">
        <v>18</v>
      </c>
      <c r="AI814" s="675"/>
      <c r="AJ814" s="675"/>
      <c r="AK814" s="675"/>
      <c r="AL814" s="675"/>
      <c r="AM814" s="675"/>
      <c r="AN814" s="675"/>
      <c r="AO814" s="675"/>
      <c r="AP814" s="675"/>
      <c r="AQ814" s="675"/>
      <c r="AR814" s="675"/>
      <c r="AS814" s="675"/>
      <c r="AT814" s="676"/>
      <c r="AU814" s="656" t="s">
        <v>19</v>
      </c>
      <c r="AV814" s="657"/>
      <c r="AW814" s="657"/>
      <c r="AX814" s="658"/>
      <c r="AY814">
        <f>$AY$813</f>
        <v>0</v>
      </c>
    </row>
    <row r="815" spans="1:51" ht="24.75" hidden="1" customHeight="1" x14ac:dyDescent="0.15">
      <c r="A815" s="634"/>
      <c r="B815" s="635"/>
      <c r="C815" s="635"/>
      <c r="D815" s="635"/>
      <c r="E815" s="635"/>
      <c r="F815" s="636"/>
      <c r="G815" s="838"/>
      <c r="H815" s="678"/>
      <c r="I815" s="678"/>
      <c r="J815" s="678"/>
      <c r="K815" s="679"/>
      <c r="L815" s="668"/>
      <c r="M815" s="669"/>
      <c r="N815" s="669"/>
      <c r="O815" s="669"/>
      <c r="P815" s="669"/>
      <c r="Q815" s="669"/>
      <c r="R815" s="669"/>
      <c r="S815" s="669"/>
      <c r="T815" s="669"/>
      <c r="U815" s="669"/>
      <c r="V815" s="669"/>
      <c r="W815" s="669"/>
      <c r="X815" s="670"/>
      <c r="Y815" s="387"/>
      <c r="Z815" s="388"/>
      <c r="AA815" s="388"/>
      <c r="AB815" s="839"/>
      <c r="AC815" s="838"/>
      <c r="AD815" s="678"/>
      <c r="AE815" s="678"/>
      <c r="AF815" s="678"/>
      <c r="AG815" s="679"/>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800"/>
      <c r="AY826">
        <f>COUNTA($G$828,$AC$828)</f>
        <v>0</v>
      </c>
    </row>
    <row r="827" spans="1:51" ht="24.75" hidden="1" customHeight="1" x14ac:dyDescent="0.15">
      <c r="A827" s="634"/>
      <c r="B827" s="635"/>
      <c r="C827" s="635"/>
      <c r="D827" s="635"/>
      <c r="E827" s="635"/>
      <c r="F827" s="636"/>
      <c r="G827" s="818" t="s">
        <v>17</v>
      </c>
      <c r="H827" s="675"/>
      <c r="I827" s="675"/>
      <c r="J827" s="675"/>
      <c r="K827" s="675"/>
      <c r="L827" s="674" t="s">
        <v>18</v>
      </c>
      <c r="M827" s="675"/>
      <c r="N827" s="675"/>
      <c r="O827" s="675"/>
      <c r="P827" s="675"/>
      <c r="Q827" s="675"/>
      <c r="R827" s="675"/>
      <c r="S827" s="675"/>
      <c r="T827" s="675"/>
      <c r="U827" s="675"/>
      <c r="V827" s="675"/>
      <c r="W827" s="675"/>
      <c r="X827" s="676"/>
      <c r="Y827" s="656" t="s">
        <v>19</v>
      </c>
      <c r="Z827" s="657"/>
      <c r="AA827" s="657"/>
      <c r="AB827" s="805"/>
      <c r="AC827" s="818" t="s">
        <v>17</v>
      </c>
      <c r="AD827" s="675"/>
      <c r="AE827" s="675"/>
      <c r="AF827" s="675"/>
      <c r="AG827" s="675"/>
      <c r="AH827" s="674" t="s">
        <v>18</v>
      </c>
      <c r="AI827" s="675"/>
      <c r="AJ827" s="675"/>
      <c r="AK827" s="675"/>
      <c r="AL827" s="675"/>
      <c r="AM827" s="675"/>
      <c r="AN827" s="675"/>
      <c r="AO827" s="675"/>
      <c r="AP827" s="675"/>
      <c r="AQ827" s="675"/>
      <c r="AR827" s="675"/>
      <c r="AS827" s="675"/>
      <c r="AT827" s="676"/>
      <c r="AU827" s="656" t="s">
        <v>19</v>
      </c>
      <c r="AV827" s="657"/>
      <c r="AW827" s="657"/>
      <c r="AX827" s="658"/>
      <c r="AY827">
        <f>$AY$826</f>
        <v>0</v>
      </c>
    </row>
    <row r="828" spans="1:51" s="16" customFormat="1" ht="24.75" hidden="1" customHeight="1" x14ac:dyDescent="0.15">
      <c r="A828" s="634"/>
      <c r="B828" s="635"/>
      <c r="C828" s="635"/>
      <c r="D828" s="635"/>
      <c r="E828" s="635"/>
      <c r="F828" s="636"/>
      <c r="G828" s="838"/>
      <c r="H828" s="678"/>
      <c r="I828" s="678"/>
      <c r="J828" s="678"/>
      <c r="K828" s="679"/>
      <c r="L828" s="668"/>
      <c r="M828" s="669"/>
      <c r="N828" s="669"/>
      <c r="O828" s="669"/>
      <c r="P828" s="669"/>
      <c r="Q828" s="669"/>
      <c r="R828" s="669"/>
      <c r="S828" s="669"/>
      <c r="T828" s="669"/>
      <c r="U828" s="669"/>
      <c r="V828" s="669"/>
      <c r="W828" s="669"/>
      <c r="X828" s="670"/>
      <c r="Y828" s="387"/>
      <c r="Z828" s="388"/>
      <c r="AA828" s="388"/>
      <c r="AB828" s="839"/>
      <c r="AC828" s="838"/>
      <c r="AD828" s="678"/>
      <c r="AE828" s="678"/>
      <c r="AF828" s="678"/>
      <c r="AG828" s="679"/>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770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750</v>
      </c>
      <c r="D845" s="372"/>
      <c r="E845" s="372"/>
      <c r="F845" s="372"/>
      <c r="G845" s="372"/>
      <c r="H845" s="372"/>
      <c r="I845" s="373"/>
      <c r="J845" s="912">
        <v>9010005011405</v>
      </c>
      <c r="K845" s="913"/>
      <c r="L845" s="913"/>
      <c r="M845" s="913"/>
      <c r="N845" s="913"/>
      <c r="O845" s="914"/>
      <c r="P845" s="915" t="s">
        <v>751</v>
      </c>
      <c r="Q845" s="916"/>
      <c r="R845" s="916"/>
      <c r="S845" s="916"/>
      <c r="T845" s="916"/>
      <c r="U845" s="916"/>
      <c r="V845" s="916"/>
      <c r="W845" s="916"/>
      <c r="X845" s="917"/>
      <c r="Y845" s="347">
        <v>12.9</v>
      </c>
      <c r="Z845" s="348"/>
      <c r="AA845" s="348"/>
      <c r="AB845" s="349"/>
      <c r="AC845" s="350" t="s">
        <v>376</v>
      </c>
      <c r="AD845" s="351"/>
      <c r="AE845" s="351"/>
      <c r="AF845" s="351"/>
      <c r="AG845" s="351"/>
      <c r="AH845" s="366">
        <v>1</v>
      </c>
      <c r="AI845" s="367"/>
      <c r="AJ845" s="367"/>
      <c r="AK845" s="367"/>
      <c r="AL845" s="354">
        <v>99.9</v>
      </c>
      <c r="AM845" s="355"/>
      <c r="AN845" s="355"/>
      <c r="AO845" s="356"/>
      <c r="AP845" s="357" t="s">
        <v>753</v>
      </c>
      <c r="AQ845" s="357"/>
      <c r="AR845" s="357"/>
      <c r="AS845" s="357"/>
      <c r="AT845" s="357"/>
      <c r="AU845" s="357"/>
      <c r="AV845" s="357"/>
      <c r="AW845" s="357"/>
      <c r="AX845" s="357"/>
    </row>
    <row r="846" spans="1:51" ht="49.5" customHeight="1" x14ac:dyDescent="0.15">
      <c r="A846" s="370">
        <v>2</v>
      </c>
      <c r="B846" s="370">
        <v>1</v>
      </c>
      <c r="C846" s="371" t="s">
        <v>750</v>
      </c>
      <c r="D846" s="374"/>
      <c r="E846" s="374"/>
      <c r="F846" s="374"/>
      <c r="G846" s="374"/>
      <c r="H846" s="374"/>
      <c r="I846" s="375"/>
      <c r="J846" s="912">
        <v>9010005011405</v>
      </c>
      <c r="K846" s="913"/>
      <c r="L846" s="913"/>
      <c r="M846" s="913"/>
      <c r="N846" s="913"/>
      <c r="O846" s="914"/>
      <c r="P846" s="915" t="s">
        <v>752</v>
      </c>
      <c r="Q846" s="916"/>
      <c r="R846" s="916"/>
      <c r="S846" s="916"/>
      <c r="T846" s="916"/>
      <c r="U846" s="916"/>
      <c r="V846" s="916"/>
      <c r="W846" s="916"/>
      <c r="X846" s="917"/>
      <c r="Y846" s="347">
        <v>10.7</v>
      </c>
      <c r="Z846" s="348"/>
      <c r="AA846" s="348"/>
      <c r="AB846" s="349"/>
      <c r="AC846" s="350" t="s">
        <v>376</v>
      </c>
      <c r="AD846" s="351"/>
      <c r="AE846" s="351"/>
      <c r="AF846" s="351"/>
      <c r="AG846" s="351"/>
      <c r="AH846" s="366">
        <v>1</v>
      </c>
      <c r="AI846" s="367"/>
      <c r="AJ846" s="367"/>
      <c r="AK846" s="367"/>
      <c r="AL846" s="354">
        <v>99.9</v>
      </c>
      <c r="AM846" s="355"/>
      <c r="AN846" s="355"/>
      <c r="AO846" s="356"/>
      <c r="AP846" s="357" t="s">
        <v>753</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cfRule type="expression" dxfId="2785" priority="13685">
      <formula>IF(RIGHT(TEXT(Y791,"0.#"),1)=".",FALSE,TRUE)</formula>
    </cfRule>
    <cfRule type="expression" dxfId="2784" priority="13686">
      <formula>IF(RIGHT(TEXT(Y791,"0.#"),1)=".",TRUE,FALSE)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0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t="s">
        <v>740</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地球温暖化対策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2"/>
      <c r="Z2" s="832"/>
      <c r="AA2" s="833"/>
      <c r="AB2" s="1036" t="s">
        <v>11</v>
      </c>
      <c r="AC2" s="1037"/>
      <c r="AD2" s="1038"/>
      <c r="AE2" s="1042" t="s">
        <v>390</v>
      </c>
      <c r="AF2" s="1042"/>
      <c r="AG2" s="1042"/>
      <c r="AH2" s="1042"/>
      <c r="AI2" s="1042" t="s">
        <v>412</v>
      </c>
      <c r="AJ2" s="1042"/>
      <c r="AK2" s="1042"/>
      <c r="AL2" s="561"/>
      <c r="AM2" s="1042" t="s">
        <v>509</v>
      </c>
      <c r="AN2" s="1042"/>
      <c r="AO2" s="104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3"/>
      <c r="Z3" s="1034"/>
      <c r="AA3" s="1035"/>
      <c r="AB3" s="1039"/>
      <c r="AC3" s="1040"/>
      <c r="AD3" s="1041"/>
      <c r="AE3" s="927"/>
      <c r="AF3" s="927"/>
      <c r="AG3" s="927"/>
      <c r="AH3" s="927"/>
      <c r="AI3" s="927"/>
      <c r="AJ3" s="927"/>
      <c r="AK3" s="927"/>
      <c r="AL3" s="412"/>
      <c r="AM3" s="927"/>
      <c r="AN3" s="927"/>
      <c r="AO3" s="92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9"/>
      <c r="I4" s="1009"/>
      <c r="J4" s="1009"/>
      <c r="K4" s="1009"/>
      <c r="L4" s="1009"/>
      <c r="M4" s="1009"/>
      <c r="N4" s="1009"/>
      <c r="O4" s="1010"/>
      <c r="P4" s="108"/>
      <c r="Q4" s="1017"/>
      <c r="R4" s="1017"/>
      <c r="S4" s="1017"/>
      <c r="T4" s="1017"/>
      <c r="U4" s="1017"/>
      <c r="V4" s="1017"/>
      <c r="W4" s="1017"/>
      <c r="X4" s="1018"/>
      <c r="Y4" s="1027" t="s">
        <v>12</v>
      </c>
      <c r="Z4" s="1028"/>
      <c r="AA4" s="1029"/>
      <c r="AB4" s="465"/>
      <c r="AC4" s="1031"/>
      <c r="AD4" s="103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51" t="s">
        <v>54</v>
      </c>
      <c r="Z5" s="1024"/>
      <c r="AA5" s="1025"/>
      <c r="AB5" s="527"/>
      <c r="AC5" s="1030"/>
      <c r="AD5" s="103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180</v>
      </c>
      <c r="AC6" s="1026"/>
      <c r="AD6" s="102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2"/>
      <c r="Z9" s="832"/>
      <c r="AA9" s="833"/>
      <c r="AB9" s="1036" t="s">
        <v>11</v>
      </c>
      <c r="AC9" s="1037"/>
      <c r="AD9" s="1038"/>
      <c r="AE9" s="1042" t="s">
        <v>390</v>
      </c>
      <c r="AF9" s="1042"/>
      <c r="AG9" s="1042"/>
      <c r="AH9" s="1042"/>
      <c r="AI9" s="1042" t="s">
        <v>412</v>
      </c>
      <c r="AJ9" s="1042"/>
      <c r="AK9" s="1042"/>
      <c r="AL9" s="561"/>
      <c r="AM9" s="1042" t="s">
        <v>509</v>
      </c>
      <c r="AN9" s="1042"/>
      <c r="AO9" s="104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3"/>
      <c r="Z10" s="1034"/>
      <c r="AA10" s="1035"/>
      <c r="AB10" s="1039"/>
      <c r="AC10" s="1040"/>
      <c r="AD10" s="1041"/>
      <c r="AE10" s="927"/>
      <c r="AF10" s="927"/>
      <c r="AG10" s="927"/>
      <c r="AH10" s="927"/>
      <c r="AI10" s="927"/>
      <c r="AJ10" s="927"/>
      <c r="AK10" s="927"/>
      <c r="AL10" s="412"/>
      <c r="AM10" s="927"/>
      <c r="AN10" s="927"/>
      <c r="AO10" s="92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5"/>
      <c r="AC11" s="1031"/>
      <c r="AD11" s="103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51" t="s">
        <v>54</v>
      </c>
      <c r="Z12" s="1024"/>
      <c r="AA12" s="1025"/>
      <c r="AB12" s="527"/>
      <c r="AC12" s="1030"/>
      <c r="AD12" s="103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180</v>
      </c>
      <c r="AC13" s="1026"/>
      <c r="AD13" s="102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2"/>
      <c r="Z16" s="832"/>
      <c r="AA16" s="833"/>
      <c r="AB16" s="1036" t="s">
        <v>11</v>
      </c>
      <c r="AC16" s="1037"/>
      <c r="AD16" s="1038"/>
      <c r="AE16" s="1042" t="s">
        <v>390</v>
      </c>
      <c r="AF16" s="1042"/>
      <c r="AG16" s="1042"/>
      <c r="AH16" s="1042"/>
      <c r="AI16" s="1042" t="s">
        <v>412</v>
      </c>
      <c r="AJ16" s="1042"/>
      <c r="AK16" s="1042"/>
      <c r="AL16" s="561"/>
      <c r="AM16" s="1042" t="s">
        <v>509</v>
      </c>
      <c r="AN16" s="1042"/>
      <c r="AO16" s="104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3"/>
      <c r="Z17" s="1034"/>
      <c r="AA17" s="1035"/>
      <c r="AB17" s="1039"/>
      <c r="AC17" s="1040"/>
      <c r="AD17" s="1041"/>
      <c r="AE17" s="927"/>
      <c r="AF17" s="927"/>
      <c r="AG17" s="927"/>
      <c r="AH17" s="927"/>
      <c r="AI17" s="927"/>
      <c r="AJ17" s="927"/>
      <c r="AK17" s="927"/>
      <c r="AL17" s="412"/>
      <c r="AM17" s="927"/>
      <c r="AN17" s="927"/>
      <c r="AO17" s="92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5"/>
      <c r="AC18" s="1031"/>
      <c r="AD18" s="103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51" t="s">
        <v>54</v>
      </c>
      <c r="Z19" s="1024"/>
      <c r="AA19" s="1025"/>
      <c r="AB19" s="527"/>
      <c r="AC19" s="1030"/>
      <c r="AD19" s="103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180</v>
      </c>
      <c r="AC20" s="1026"/>
      <c r="AD20" s="102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2"/>
      <c r="Z23" s="832"/>
      <c r="AA23" s="833"/>
      <c r="AB23" s="1036" t="s">
        <v>11</v>
      </c>
      <c r="AC23" s="1037"/>
      <c r="AD23" s="1038"/>
      <c r="AE23" s="1042" t="s">
        <v>390</v>
      </c>
      <c r="AF23" s="1042"/>
      <c r="AG23" s="1042"/>
      <c r="AH23" s="1042"/>
      <c r="AI23" s="1042" t="s">
        <v>412</v>
      </c>
      <c r="AJ23" s="1042"/>
      <c r="AK23" s="1042"/>
      <c r="AL23" s="561"/>
      <c r="AM23" s="1042" t="s">
        <v>509</v>
      </c>
      <c r="AN23" s="1042"/>
      <c r="AO23" s="104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3"/>
      <c r="Z24" s="1034"/>
      <c r="AA24" s="1035"/>
      <c r="AB24" s="1039"/>
      <c r="AC24" s="1040"/>
      <c r="AD24" s="1041"/>
      <c r="AE24" s="927"/>
      <c r="AF24" s="927"/>
      <c r="AG24" s="927"/>
      <c r="AH24" s="927"/>
      <c r="AI24" s="927"/>
      <c r="AJ24" s="927"/>
      <c r="AK24" s="927"/>
      <c r="AL24" s="412"/>
      <c r="AM24" s="927"/>
      <c r="AN24" s="927"/>
      <c r="AO24" s="92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5"/>
      <c r="AC25" s="1031"/>
      <c r="AD25" s="103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51" t="s">
        <v>54</v>
      </c>
      <c r="Z26" s="1024"/>
      <c r="AA26" s="1025"/>
      <c r="AB26" s="527"/>
      <c r="AC26" s="1030"/>
      <c r="AD26" s="103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180</v>
      </c>
      <c r="AC27" s="1026"/>
      <c r="AD27" s="102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2"/>
      <c r="Z30" s="832"/>
      <c r="AA30" s="833"/>
      <c r="AB30" s="1036" t="s">
        <v>11</v>
      </c>
      <c r="AC30" s="1037"/>
      <c r="AD30" s="1038"/>
      <c r="AE30" s="1042" t="s">
        <v>390</v>
      </c>
      <c r="AF30" s="1042"/>
      <c r="AG30" s="1042"/>
      <c r="AH30" s="1042"/>
      <c r="AI30" s="1042" t="s">
        <v>412</v>
      </c>
      <c r="AJ30" s="1042"/>
      <c r="AK30" s="1042"/>
      <c r="AL30" s="561"/>
      <c r="AM30" s="1042" t="s">
        <v>509</v>
      </c>
      <c r="AN30" s="1042"/>
      <c r="AO30" s="104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3"/>
      <c r="Z31" s="1034"/>
      <c r="AA31" s="1035"/>
      <c r="AB31" s="1039"/>
      <c r="AC31" s="1040"/>
      <c r="AD31" s="1041"/>
      <c r="AE31" s="927"/>
      <c r="AF31" s="927"/>
      <c r="AG31" s="927"/>
      <c r="AH31" s="927"/>
      <c r="AI31" s="927"/>
      <c r="AJ31" s="927"/>
      <c r="AK31" s="927"/>
      <c r="AL31" s="412"/>
      <c r="AM31" s="927"/>
      <c r="AN31" s="927"/>
      <c r="AO31" s="92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5"/>
      <c r="AC32" s="1031"/>
      <c r="AD32" s="103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51" t="s">
        <v>54</v>
      </c>
      <c r="Z33" s="1024"/>
      <c r="AA33" s="1025"/>
      <c r="AB33" s="527"/>
      <c r="AC33" s="1030"/>
      <c r="AD33" s="103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180</v>
      </c>
      <c r="AC34" s="1026"/>
      <c r="AD34" s="102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2"/>
      <c r="Z37" s="832"/>
      <c r="AA37" s="833"/>
      <c r="AB37" s="1036" t="s">
        <v>11</v>
      </c>
      <c r="AC37" s="1037"/>
      <c r="AD37" s="1038"/>
      <c r="AE37" s="1042" t="s">
        <v>390</v>
      </c>
      <c r="AF37" s="1042"/>
      <c r="AG37" s="1042"/>
      <c r="AH37" s="1042"/>
      <c r="AI37" s="1042" t="s">
        <v>412</v>
      </c>
      <c r="AJ37" s="1042"/>
      <c r="AK37" s="1042"/>
      <c r="AL37" s="561"/>
      <c r="AM37" s="1042" t="s">
        <v>509</v>
      </c>
      <c r="AN37" s="1042"/>
      <c r="AO37" s="104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3"/>
      <c r="Z38" s="1034"/>
      <c r="AA38" s="1035"/>
      <c r="AB38" s="1039"/>
      <c r="AC38" s="1040"/>
      <c r="AD38" s="1041"/>
      <c r="AE38" s="927"/>
      <c r="AF38" s="927"/>
      <c r="AG38" s="927"/>
      <c r="AH38" s="927"/>
      <c r="AI38" s="927"/>
      <c r="AJ38" s="927"/>
      <c r="AK38" s="927"/>
      <c r="AL38" s="412"/>
      <c r="AM38" s="927"/>
      <c r="AN38" s="927"/>
      <c r="AO38" s="92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5"/>
      <c r="AC39" s="1031"/>
      <c r="AD39" s="103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51" t="s">
        <v>54</v>
      </c>
      <c r="Z40" s="1024"/>
      <c r="AA40" s="1025"/>
      <c r="AB40" s="527"/>
      <c r="AC40" s="1030"/>
      <c r="AD40" s="103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180</v>
      </c>
      <c r="AC41" s="1026"/>
      <c r="AD41" s="102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2"/>
      <c r="Z44" s="832"/>
      <c r="AA44" s="833"/>
      <c r="AB44" s="1036" t="s">
        <v>11</v>
      </c>
      <c r="AC44" s="1037"/>
      <c r="AD44" s="1038"/>
      <c r="AE44" s="1042" t="s">
        <v>390</v>
      </c>
      <c r="AF44" s="1042"/>
      <c r="AG44" s="1042"/>
      <c r="AH44" s="1042"/>
      <c r="AI44" s="1042" t="s">
        <v>412</v>
      </c>
      <c r="AJ44" s="1042"/>
      <c r="AK44" s="1042"/>
      <c r="AL44" s="561"/>
      <c r="AM44" s="1042" t="s">
        <v>509</v>
      </c>
      <c r="AN44" s="1042"/>
      <c r="AO44" s="104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3"/>
      <c r="Z45" s="1034"/>
      <c r="AA45" s="1035"/>
      <c r="AB45" s="1039"/>
      <c r="AC45" s="1040"/>
      <c r="AD45" s="1041"/>
      <c r="AE45" s="927"/>
      <c r="AF45" s="927"/>
      <c r="AG45" s="927"/>
      <c r="AH45" s="927"/>
      <c r="AI45" s="927"/>
      <c r="AJ45" s="927"/>
      <c r="AK45" s="927"/>
      <c r="AL45" s="412"/>
      <c r="AM45" s="927"/>
      <c r="AN45" s="927"/>
      <c r="AO45" s="92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5"/>
      <c r="AC46" s="1031"/>
      <c r="AD46" s="103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51" t="s">
        <v>54</v>
      </c>
      <c r="Z47" s="1024"/>
      <c r="AA47" s="1025"/>
      <c r="AB47" s="527"/>
      <c r="AC47" s="1030"/>
      <c r="AD47" s="103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180</v>
      </c>
      <c r="AC48" s="1026"/>
      <c r="AD48" s="102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2"/>
      <c r="Z51" s="832"/>
      <c r="AA51" s="833"/>
      <c r="AB51" s="561" t="s">
        <v>11</v>
      </c>
      <c r="AC51" s="1037"/>
      <c r="AD51" s="1038"/>
      <c r="AE51" s="1042" t="s">
        <v>390</v>
      </c>
      <c r="AF51" s="1042"/>
      <c r="AG51" s="1042"/>
      <c r="AH51" s="1042"/>
      <c r="AI51" s="1042" t="s">
        <v>412</v>
      </c>
      <c r="AJ51" s="1042"/>
      <c r="AK51" s="1042"/>
      <c r="AL51" s="561"/>
      <c r="AM51" s="1042" t="s">
        <v>509</v>
      </c>
      <c r="AN51" s="1042"/>
      <c r="AO51" s="104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3"/>
      <c r="Z52" s="1034"/>
      <c r="AA52" s="1035"/>
      <c r="AB52" s="1039"/>
      <c r="AC52" s="1040"/>
      <c r="AD52" s="1041"/>
      <c r="AE52" s="927"/>
      <c r="AF52" s="927"/>
      <c r="AG52" s="927"/>
      <c r="AH52" s="927"/>
      <c r="AI52" s="927"/>
      <c r="AJ52" s="927"/>
      <c r="AK52" s="927"/>
      <c r="AL52" s="412"/>
      <c r="AM52" s="927"/>
      <c r="AN52" s="927"/>
      <c r="AO52" s="92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5"/>
      <c r="AC53" s="1031"/>
      <c r="AD53" s="103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51" t="s">
        <v>54</v>
      </c>
      <c r="Z54" s="1024"/>
      <c r="AA54" s="1025"/>
      <c r="AB54" s="527"/>
      <c r="AC54" s="1030"/>
      <c r="AD54" s="103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180</v>
      </c>
      <c r="AC55" s="1026"/>
      <c r="AD55" s="102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2"/>
      <c r="Z58" s="832"/>
      <c r="AA58" s="833"/>
      <c r="AB58" s="1036" t="s">
        <v>11</v>
      </c>
      <c r="AC58" s="1037"/>
      <c r="AD58" s="1038"/>
      <c r="AE58" s="1042" t="s">
        <v>390</v>
      </c>
      <c r="AF58" s="1042"/>
      <c r="AG58" s="1042"/>
      <c r="AH58" s="1042"/>
      <c r="AI58" s="1042" t="s">
        <v>412</v>
      </c>
      <c r="AJ58" s="1042"/>
      <c r="AK58" s="1042"/>
      <c r="AL58" s="561"/>
      <c r="AM58" s="1042" t="s">
        <v>509</v>
      </c>
      <c r="AN58" s="1042"/>
      <c r="AO58" s="104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3"/>
      <c r="Z59" s="1034"/>
      <c r="AA59" s="1035"/>
      <c r="AB59" s="1039"/>
      <c r="AC59" s="1040"/>
      <c r="AD59" s="1041"/>
      <c r="AE59" s="927"/>
      <c r="AF59" s="927"/>
      <c r="AG59" s="927"/>
      <c r="AH59" s="927"/>
      <c r="AI59" s="927"/>
      <c r="AJ59" s="927"/>
      <c r="AK59" s="927"/>
      <c r="AL59" s="412"/>
      <c r="AM59" s="927"/>
      <c r="AN59" s="927"/>
      <c r="AO59" s="92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5"/>
      <c r="AC60" s="1031"/>
      <c r="AD60" s="103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51" t="s">
        <v>54</v>
      </c>
      <c r="Z61" s="1024"/>
      <c r="AA61" s="1025"/>
      <c r="AB61" s="527"/>
      <c r="AC61" s="1030"/>
      <c r="AD61" s="103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180</v>
      </c>
      <c r="AC62" s="1026"/>
      <c r="AD62" s="102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2"/>
      <c r="Z65" s="832"/>
      <c r="AA65" s="833"/>
      <c r="AB65" s="1036" t="s">
        <v>11</v>
      </c>
      <c r="AC65" s="1037"/>
      <c r="AD65" s="1038"/>
      <c r="AE65" s="1042" t="s">
        <v>390</v>
      </c>
      <c r="AF65" s="1042"/>
      <c r="AG65" s="1042"/>
      <c r="AH65" s="1042"/>
      <c r="AI65" s="1042" t="s">
        <v>412</v>
      </c>
      <c r="AJ65" s="1042"/>
      <c r="AK65" s="1042"/>
      <c r="AL65" s="561"/>
      <c r="AM65" s="1042" t="s">
        <v>509</v>
      </c>
      <c r="AN65" s="1042"/>
      <c r="AO65" s="104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3"/>
      <c r="Z66" s="1034"/>
      <c r="AA66" s="1035"/>
      <c r="AB66" s="1039"/>
      <c r="AC66" s="1040"/>
      <c r="AD66" s="1041"/>
      <c r="AE66" s="927"/>
      <c r="AF66" s="927"/>
      <c r="AG66" s="927"/>
      <c r="AH66" s="927"/>
      <c r="AI66" s="927"/>
      <c r="AJ66" s="927"/>
      <c r="AK66" s="927"/>
      <c r="AL66" s="412"/>
      <c r="AM66" s="927"/>
      <c r="AN66" s="927"/>
      <c r="AO66" s="92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5"/>
      <c r="AC67" s="1031"/>
      <c r="AD67" s="103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51" t="s">
        <v>54</v>
      </c>
      <c r="Z68" s="1024"/>
      <c r="AA68" s="1025"/>
      <c r="AB68" s="527"/>
      <c r="AC68" s="1030"/>
      <c r="AD68" s="103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51" t="s">
        <v>13</v>
      </c>
      <c r="Z69" s="1024"/>
      <c r="AA69" s="1025"/>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18" t="s">
        <v>17</v>
      </c>
      <c r="H3" s="675"/>
      <c r="I3" s="675"/>
      <c r="J3" s="675"/>
      <c r="K3" s="675"/>
      <c r="L3" s="674" t="s">
        <v>18</v>
      </c>
      <c r="M3" s="675"/>
      <c r="N3" s="675"/>
      <c r="O3" s="675"/>
      <c r="P3" s="675"/>
      <c r="Q3" s="675"/>
      <c r="R3" s="675"/>
      <c r="S3" s="675"/>
      <c r="T3" s="675"/>
      <c r="U3" s="675"/>
      <c r="V3" s="675"/>
      <c r="W3" s="675"/>
      <c r="X3" s="676"/>
      <c r="Y3" s="656" t="s">
        <v>19</v>
      </c>
      <c r="Z3" s="657"/>
      <c r="AA3" s="657"/>
      <c r="AB3" s="805"/>
      <c r="AC3" s="818"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c r="AY3" s="34">
        <f>$AY$2</f>
        <v>0</v>
      </c>
    </row>
    <row r="4" spans="1:51" ht="24.75" customHeight="1" x14ac:dyDescent="0.15">
      <c r="A4" s="1055"/>
      <c r="B4" s="1056"/>
      <c r="C4" s="1056"/>
      <c r="D4" s="1056"/>
      <c r="E4" s="1056"/>
      <c r="F4" s="1057"/>
      <c r="G4" s="838"/>
      <c r="H4" s="678"/>
      <c r="I4" s="678"/>
      <c r="J4" s="678"/>
      <c r="K4" s="679"/>
      <c r="L4" s="668"/>
      <c r="M4" s="669"/>
      <c r="N4" s="669"/>
      <c r="O4" s="669"/>
      <c r="P4" s="669"/>
      <c r="Q4" s="669"/>
      <c r="R4" s="669"/>
      <c r="S4" s="669"/>
      <c r="T4" s="669"/>
      <c r="U4" s="669"/>
      <c r="V4" s="669"/>
      <c r="W4" s="669"/>
      <c r="X4" s="670"/>
      <c r="Y4" s="387"/>
      <c r="Z4" s="388"/>
      <c r="AA4" s="388"/>
      <c r="AB4" s="839"/>
      <c r="AC4" s="838"/>
      <c r="AD4" s="678"/>
      <c r="AE4" s="678"/>
      <c r="AF4" s="678"/>
      <c r="AG4" s="679"/>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5"/>
      <c r="B15" s="1056"/>
      <c r="C15" s="1056"/>
      <c r="D15" s="1056"/>
      <c r="E15" s="1056"/>
      <c r="F15" s="1057"/>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800"/>
      <c r="AY15">
        <f>COUNTA($G$17,$AC$17)</f>
        <v>0</v>
      </c>
    </row>
    <row r="16" spans="1:51" ht="25.5" customHeight="1" x14ac:dyDescent="0.15">
      <c r="A16" s="1055"/>
      <c r="B16" s="1056"/>
      <c r="C16" s="1056"/>
      <c r="D16" s="1056"/>
      <c r="E16" s="1056"/>
      <c r="F16" s="1057"/>
      <c r="G16" s="818"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5"/>
      <c r="AC16" s="818"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c r="AY16" s="34">
        <f>$AY$15</f>
        <v>0</v>
      </c>
    </row>
    <row r="17" spans="1:51" ht="24.75" customHeight="1" x14ac:dyDescent="0.15">
      <c r="A17" s="1055"/>
      <c r="B17" s="1056"/>
      <c r="C17" s="1056"/>
      <c r="D17" s="1056"/>
      <c r="E17" s="1056"/>
      <c r="F17" s="1057"/>
      <c r="G17" s="838"/>
      <c r="H17" s="678"/>
      <c r="I17" s="678"/>
      <c r="J17" s="678"/>
      <c r="K17" s="679"/>
      <c r="L17" s="668"/>
      <c r="M17" s="669"/>
      <c r="N17" s="669"/>
      <c r="O17" s="669"/>
      <c r="P17" s="669"/>
      <c r="Q17" s="669"/>
      <c r="R17" s="669"/>
      <c r="S17" s="669"/>
      <c r="T17" s="669"/>
      <c r="U17" s="669"/>
      <c r="V17" s="669"/>
      <c r="W17" s="669"/>
      <c r="X17" s="670"/>
      <c r="Y17" s="387"/>
      <c r="Z17" s="388"/>
      <c r="AA17" s="388"/>
      <c r="AB17" s="839"/>
      <c r="AC17" s="838"/>
      <c r="AD17" s="678"/>
      <c r="AE17" s="678"/>
      <c r="AF17" s="678"/>
      <c r="AG17" s="679"/>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5"/>
      <c r="B28" s="1056"/>
      <c r="C28" s="1056"/>
      <c r="D28" s="1056"/>
      <c r="E28" s="1056"/>
      <c r="F28" s="1057"/>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800"/>
      <c r="AY28">
        <f>COUNTA($G$30,$AC$30)</f>
        <v>0</v>
      </c>
    </row>
    <row r="29" spans="1:51" ht="24.75" customHeight="1" x14ac:dyDescent="0.15">
      <c r="A29" s="1055"/>
      <c r="B29" s="1056"/>
      <c r="C29" s="1056"/>
      <c r="D29" s="1056"/>
      <c r="E29" s="1056"/>
      <c r="F29" s="1057"/>
      <c r="G29" s="818"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5"/>
      <c r="AC29" s="818"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c r="AY29" s="34">
        <f>$AY$28</f>
        <v>0</v>
      </c>
    </row>
    <row r="30" spans="1:51" ht="24.75" customHeight="1" x14ac:dyDescent="0.15">
      <c r="A30" s="1055"/>
      <c r="B30" s="1056"/>
      <c r="C30" s="1056"/>
      <c r="D30" s="1056"/>
      <c r="E30" s="1056"/>
      <c r="F30" s="1057"/>
      <c r="G30" s="838"/>
      <c r="H30" s="678"/>
      <c r="I30" s="678"/>
      <c r="J30" s="678"/>
      <c r="K30" s="679"/>
      <c r="L30" s="668"/>
      <c r="M30" s="669"/>
      <c r="N30" s="669"/>
      <c r="O30" s="669"/>
      <c r="P30" s="669"/>
      <c r="Q30" s="669"/>
      <c r="R30" s="669"/>
      <c r="S30" s="669"/>
      <c r="T30" s="669"/>
      <c r="U30" s="669"/>
      <c r="V30" s="669"/>
      <c r="W30" s="669"/>
      <c r="X30" s="670"/>
      <c r="Y30" s="387"/>
      <c r="Z30" s="388"/>
      <c r="AA30" s="388"/>
      <c r="AB30" s="839"/>
      <c r="AC30" s="838"/>
      <c r="AD30" s="678"/>
      <c r="AE30" s="678"/>
      <c r="AF30" s="678"/>
      <c r="AG30" s="679"/>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5"/>
      <c r="B41" s="1056"/>
      <c r="C41" s="1056"/>
      <c r="D41" s="1056"/>
      <c r="E41" s="1056"/>
      <c r="F41" s="1057"/>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800"/>
      <c r="AY41">
        <f>COUNTA($G$43,$AC$43)</f>
        <v>0</v>
      </c>
    </row>
    <row r="42" spans="1:51" ht="24.75" customHeight="1" x14ac:dyDescent="0.15">
      <c r="A42" s="1055"/>
      <c r="B42" s="1056"/>
      <c r="C42" s="1056"/>
      <c r="D42" s="1056"/>
      <c r="E42" s="1056"/>
      <c r="F42" s="1057"/>
      <c r="G42" s="818"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5"/>
      <c r="AC42" s="818"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c r="AY42" s="34">
        <f>$AY$41</f>
        <v>0</v>
      </c>
    </row>
    <row r="43" spans="1:51" ht="24.75" customHeight="1" x14ac:dyDescent="0.15">
      <c r="A43" s="1055"/>
      <c r="B43" s="1056"/>
      <c r="C43" s="1056"/>
      <c r="D43" s="1056"/>
      <c r="E43" s="1056"/>
      <c r="F43" s="1057"/>
      <c r="G43" s="838"/>
      <c r="H43" s="678"/>
      <c r="I43" s="678"/>
      <c r="J43" s="678"/>
      <c r="K43" s="679"/>
      <c r="L43" s="668"/>
      <c r="M43" s="669"/>
      <c r="N43" s="669"/>
      <c r="O43" s="669"/>
      <c r="P43" s="669"/>
      <c r="Q43" s="669"/>
      <c r="R43" s="669"/>
      <c r="S43" s="669"/>
      <c r="T43" s="669"/>
      <c r="U43" s="669"/>
      <c r="V43" s="669"/>
      <c r="W43" s="669"/>
      <c r="X43" s="670"/>
      <c r="Y43" s="387"/>
      <c r="Z43" s="388"/>
      <c r="AA43" s="388"/>
      <c r="AB43" s="839"/>
      <c r="AC43" s="838"/>
      <c r="AD43" s="678"/>
      <c r="AE43" s="678"/>
      <c r="AF43" s="678"/>
      <c r="AG43" s="679"/>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800"/>
      <c r="AY55">
        <f>COUNTA($G$57,$AC$57)</f>
        <v>0</v>
      </c>
    </row>
    <row r="56" spans="1:51" ht="24.75" customHeight="1" x14ac:dyDescent="0.15">
      <c r="A56" s="1055"/>
      <c r="B56" s="1056"/>
      <c r="C56" s="1056"/>
      <c r="D56" s="1056"/>
      <c r="E56" s="1056"/>
      <c r="F56" s="1057"/>
      <c r="G56" s="818"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5"/>
      <c r="AC56" s="818"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c r="AY56" s="34">
        <f>$AY$55</f>
        <v>0</v>
      </c>
    </row>
    <row r="57" spans="1:51" ht="24.75" customHeight="1" x14ac:dyDescent="0.15">
      <c r="A57" s="1055"/>
      <c r="B57" s="1056"/>
      <c r="C57" s="1056"/>
      <c r="D57" s="1056"/>
      <c r="E57" s="1056"/>
      <c r="F57" s="1057"/>
      <c r="G57" s="838"/>
      <c r="H57" s="678"/>
      <c r="I57" s="678"/>
      <c r="J57" s="678"/>
      <c r="K57" s="679"/>
      <c r="L57" s="668"/>
      <c r="M57" s="669"/>
      <c r="N57" s="669"/>
      <c r="O57" s="669"/>
      <c r="P57" s="669"/>
      <c r="Q57" s="669"/>
      <c r="R57" s="669"/>
      <c r="S57" s="669"/>
      <c r="T57" s="669"/>
      <c r="U57" s="669"/>
      <c r="V57" s="669"/>
      <c r="W57" s="669"/>
      <c r="X57" s="670"/>
      <c r="Y57" s="387"/>
      <c r="Z57" s="388"/>
      <c r="AA57" s="388"/>
      <c r="AB57" s="839"/>
      <c r="AC57" s="838"/>
      <c r="AD57" s="678"/>
      <c r="AE57" s="678"/>
      <c r="AF57" s="678"/>
      <c r="AG57" s="679"/>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5"/>
      <c r="B68" s="1056"/>
      <c r="C68" s="1056"/>
      <c r="D68" s="1056"/>
      <c r="E68" s="1056"/>
      <c r="F68" s="1057"/>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800"/>
      <c r="AY68">
        <f>COUNTA($G$70,$AC$70)</f>
        <v>0</v>
      </c>
    </row>
    <row r="69" spans="1:51" ht="25.5" customHeight="1" x14ac:dyDescent="0.15">
      <c r="A69" s="1055"/>
      <c r="B69" s="1056"/>
      <c r="C69" s="1056"/>
      <c r="D69" s="1056"/>
      <c r="E69" s="1056"/>
      <c r="F69" s="1057"/>
      <c r="G69" s="818"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5"/>
      <c r="AC69" s="818"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c r="AY69" s="34">
        <f>$AY$68</f>
        <v>0</v>
      </c>
    </row>
    <row r="70" spans="1:51" ht="24.75" customHeight="1" x14ac:dyDescent="0.15">
      <c r="A70" s="1055"/>
      <c r="B70" s="1056"/>
      <c r="C70" s="1056"/>
      <c r="D70" s="1056"/>
      <c r="E70" s="1056"/>
      <c r="F70" s="1057"/>
      <c r="G70" s="838"/>
      <c r="H70" s="678"/>
      <c r="I70" s="678"/>
      <c r="J70" s="678"/>
      <c r="K70" s="679"/>
      <c r="L70" s="668"/>
      <c r="M70" s="669"/>
      <c r="N70" s="669"/>
      <c r="O70" s="669"/>
      <c r="P70" s="669"/>
      <c r="Q70" s="669"/>
      <c r="R70" s="669"/>
      <c r="S70" s="669"/>
      <c r="T70" s="669"/>
      <c r="U70" s="669"/>
      <c r="V70" s="669"/>
      <c r="W70" s="669"/>
      <c r="X70" s="670"/>
      <c r="Y70" s="387"/>
      <c r="Z70" s="388"/>
      <c r="AA70" s="388"/>
      <c r="AB70" s="839"/>
      <c r="AC70" s="838"/>
      <c r="AD70" s="678"/>
      <c r="AE70" s="678"/>
      <c r="AF70" s="678"/>
      <c r="AG70" s="679"/>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5"/>
      <c r="B81" s="1056"/>
      <c r="C81" s="1056"/>
      <c r="D81" s="1056"/>
      <c r="E81" s="1056"/>
      <c r="F81" s="1057"/>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800"/>
      <c r="AY81">
        <f>COUNTA($G$83,$AC$83)</f>
        <v>0</v>
      </c>
    </row>
    <row r="82" spans="1:51" ht="24.75" customHeight="1" x14ac:dyDescent="0.15">
      <c r="A82" s="1055"/>
      <c r="B82" s="1056"/>
      <c r="C82" s="1056"/>
      <c r="D82" s="1056"/>
      <c r="E82" s="1056"/>
      <c r="F82" s="1057"/>
      <c r="G82" s="818"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5"/>
      <c r="AC82" s="818"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c r="AY82" s="34">
        <f>$AY$81</f>
        <v>0</v>
      </c>
    </row>
    <row r="83" spans="1:51" ht="24.75" customHeight="1" x14ac:dyDescent="0.15">
      <c r="A83" s="1055"/>
      <c r="B83" s="1056"/>
      <c r="C83" s="1056"/>
      <c r="D83" s="1056"/>
      <c r="E83" s="1056"/>
      <c r="F83" s="1057"/>
      <c r="G83" s="838"/>
      <c r="H83" s="678"/>
      <c r="I83" s="678"/>
      <c r="J83" s="678"/>
      <c r="K83" s="679"/>
      <c r="L83" s="668"/>
      <c r="M83" s="669"/>
      <c r="N83" s="669"/>
      <c r="O83" s="669"/>
      <c r="P83" s="669"/>
      <c r="Q83" s="669"/>
      <c r="R83" s="669"/>
      <c r="S83" s="669"/>
      <c r="T83" s="669"/>
      <c r="U83" s="669"/>
      <c r="V83" s="669"/>
      <c r="W83" s="669"/>
      <c r="X83" s="670"/>
      <c r="Y83" s="387"/>
      <c r="Z83" s="388"/>
      <c r="AA83" s="388"/>
      <c r="AB83" s="839"/>
      <c r="AC83" s="838"/>
      <c r="AD83" s="678"/>
      <c r="AE83" s="678"/>
      <c r="AF83" s="678"/>
      <c r="AG83" s="679"/>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5"/>
      <c r="B94" s="1056"/>
      <c r="C94" s="1056"/>
      <c r="D94" s="1056"/>
      <c r="E94" s="1056"/>
      <c r="F94" s="1057"/>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800"/>
      <c r="AY94">
        <f>COUNTA($G$96,$AC$96)</f>
        <v>0</v>
      </c>
    </row>
    <row r="95" spans="1:51" ht="24.75" customHeight="1" x14ac:dyDescent="0.15">
      <c r="A95" s="1055"/>
      <c r="B95" s="1056"/>
      <c r="C95" s="1056"/>
      <c r="D95" s="1056"/>
      <c r="E95" s="1056"/>
      <c r="F95" s="1057"/>
      <c r="G95" s="818"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5"/>
      <c r="AC95" s="818"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c r="AY95" s="34">
        <f>$AY$94</f>
        <v>0</v>
      </c>
    </row>
    <row r="96" spans="1:51" ht="24.75" customHeight="1" x14ac:dyDescent="0.15">
      <c r="A96" s="1055"/>
      <c r="B96" s="1056"/>
      <c r="C96" s="1056"/>
      <c r="D96" s="1056"/>
      <c r="E96" s="1056"/>
      <c r="F96" s="1057"/>
      <c r="G96" s="838"/>
      <c r="H96" s="678"/>
      <c r="I96" s="678"/>
      <c r="J96" s="678"/>
      <c r="K96" s="679"/>
      <c r="L96" s="668"/>
      <c r="M96" s="669"/>
      <c r="N96" s="669"/>
      <c r="O96" s="669"/>
      <c r="P96" s="669"/>
      <c r="Q96" s="669"/>
      <c r="R96" s="669"/>
      <c r="S96" s="669"/>
      <c r="T96" s="669"/>
      <c r="U96" s="669"/>
      <c r="V96" s="669"/>
      <c r="W96" s="669"/>
      <c r="X96" s="670"/>
      <c r="Y96" s="387"/>
      <c r="Z96" s="388"/>
      <c r="AA96" s="388"/>
      <c r="AB96" s="839"/>
      <c r="AC96" s="838"/>
      <c r="AD96" s="678"/>
      <c r="AE96" s="678"/>
      <c r="AF96" s="678"/>
      <c r="AG96" s="679"/>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c r="AY108">
        <f>COUNTA($G$110,$AC$110)</f>
        <v>0</v>
      </c>
    </row>
    <row r="109" spans="1:51" ht="24.75" customHeight="1" x14ac:dyDescent="0.15">
      <c r="A109" s="1055"/>
      <c r="B109" s="1056"/>
      <c r="C109" s="1056"/>
      <c r="D109" s="1056"/>
      <c r="E109" s="1056"/>
      <c r="F109" s="1057"/>
      <c r="G109" s="818"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5"/>
      <c r="AC109" s="818"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c r="AY109" s="34">
        <f>$AY$108</f>
        <v>0</v>
      </c>
    </row>
    <row r="110" spans="1:51" ht="24.75" customHeight="1" x14ac:dyDescent="0.15">
      <c r="A110" s="1055"/>
      <c r="B110" s="1056"/>
      <c r="C110" s="1056"/>
      <c r="D110" s="1056"/>
      <c r="E110" s="1056"/>
      <c r="F110" s="1057"/>
      <c r="G110" s="838"/>
      <c r="H110" s="678"/>
      <c r="I110" s="678"/>
      <c r="J110" s="678"/>
      <c r="K110" s="679"/>
      <c r="L110" s="668"/>
      <c r="M110" s="669"/>
      <c r="N110" s="669"/>
      <c r="O110" s="669"/>
      <c r="P110" s="669"/>
      <c r="Q110" s="669"/>
      <c r="R110" s="669"/>
      <c r="S110" s="669"/>
      <c r="T110" s="669"/>
      <c r="U110" s="669"/>
      <c r="V110" s="669"/>
      <c r="W110" s="669"/>
      <c r="X110" s="670"/>
      <c r="Y110" s="387"/>
      <c r="Z110" s="388"/>
      <c r="AA110" s="388"/>
      <c r="AB110" s="839"/>
      <c r="AC110" s="838"/>
      <c r="AD110" s="678"/>
      <c r="AE110" s="678"/>
      <c r="AF110" s="678"/>
      <c r="AG110" s="679"/>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5"/>
      <c r="B121" s="1056"/>
      <c r="C121" s="1056"/>
      <c r="D121" s="1056"/>
      <c r="E121" s="1056"/>
      <c r="F121" s="1057"/>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c r="AY121">
        <f>COUNTA($G$123,$AC$123)</f>
        <v>0</v>
      </c>
    </row>
    <row r="122" spans="1:51" ht="25.5" customHeight="1" x14ac:dyDescent="0.15">
      <c r="A122" s="1055"/>
      <c r="B122" s="1056"/>
      <c r="C122" s="1056"/>
      <c r="D122" s="1056"/>
      <c r="E122" s="1056"/>
      <c r="F122" s="1057"/>
      <c r="G122" s="818"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5"/>
      <c r="AC122" s="818"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c r="AY122" s="34">
        <f>$AY$121</f>
        <v>0</v>
      </c>
    </row>
    <row r="123" spans="1:51" ht="24.75" customHeight="1" x14ac:dyDescent="0.15">
      <c r="A123" s="1055"/>
      <c r="B123" s="1056"/>
      <c r="C123" s="1056"/>
      <c r="D123" s="1056"/>
      <c r="E123" s="1056"/>
      <c r="F123" s="1057"/>
      <c r="G123" s="838"/>
      <c r="H123" s="678"/>
      <c r="I123" s="678"/>
      <c r="J123" s="678"/>
      <c r="K123" s="679"/>
      <c r="L123" s="668"/>
      <c r="M123" s="669"/>
      <c r="N123" s="669"/>
      <c r="O123" s="669"/>
      <c r="P123" s="669"/>
      <c r="Q123" s="669"/>
      <c r="R123" s="669"/>
      <c r="S123" s="669"/>
      <c r="T123" s="669"/>
      <c r="U123" s="669"/>
      <c r="V123" s="669"/>
      <c r="W123" s="669"/>
      <c r="X123" s="670"/>
      <c r="Y123" s="387"/>
      <c r="Z123" s="388"/>
      <c r="AA123" s="388"/>
      <c r="AB123" s="839"/>
      <c r="AC123" s="838"/>
      <c r="AD123" s="678"/>
      <c r="AE123" s="678"/>
      <c r="AF123" s="678"/>
      <c r="AG123" s="679"/>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5"/>
      <c r="B134" s="1056"/>
      <c r="C134" s="1056"/>
      <c r="D134" s="1056"/>
      <c r="E134" s="1056"/>
      <c r="F134" s="1057"/>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c r="AY134">
        <f>COUNTA($G$136,$AC$136)</f>
        <v>0</v>
      </c>
    </row>
    <row r="135" spans="1:51" ht="24.75" customHeight="1" x14ac:dyDescent="0.15">
      <c r="A135" s="1055"/>
      <c r="B135" s="1056"/>
      <c r="C135" s="1056"/>
      <c r="D135" s="1056"/>
      <c r="E135" s="1056"/>
      <c r="F135" s="1057"/>
      <c r="G135" s="818"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5"/>
      <c r="AC135" s="818"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c r="AY135" s="34">
        <f>$AY$134</f>
        <v>0</v>
      </c>
    </row>
    <row r="136" spans="1:51" ht="24.75" customHeight="1" x14ac:dyDescent="0.15">
      <c r="A136" s="1055"/>
      <c r="B136" s="1056"/>
      <c r="C136" s="1056"/>
      <c r="D136" s="1056"/>
      <c r="E136" s="1056"/>
      <c r="F136" s="1057"/>
      <c r="G136" s="838"/>
      <c r="H136" s="678"/>
      <c r="I136" s="678"/>
      <c r="J136" s="678"/>
      <c r="K136" s="679"/>
      <c r="L136" s="668"/>
      <c r="M136" s="669"/>
      <c r="N136" s="669"/>
      <c r="O136" s="669"/>
      <c r="P136" s="669"/>
      <c r="Q136" s="669"/>
      <c r="R136" s="669"/>
      <c r="S136" s="669"/>
      <c r="T136" s="669"/>
      <c r="U136" s="669"/>
      <c r="V136" s="669"/>
      <c r="W136" s="669"/>
      <c r="X136" s="670"/>
      <c r="Y136" s="387"/>
      <c r="Z136" s="388"/>
      <c r="AA136" s="388"/>
      <c r="AB136" s="839"/>
      <c r="AC136" s="838"/>
      <c r="AD136" s="678"/>
      <c r="AE136" s="678"/>
      <c r="AF136" s="678"/>
      <c r="AG136" s="679"/>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5"/>
      <c r="B147" s="1056"/>
      <c r="C147" s="1056"/>
      <c r="D147" s="1056"/>
      <c r="E147" s="1056"/>
      <c r="F147" s="1057"/>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c r="AY147">
        <f>COUNTA($G$149,$AC$149)</f>
        <v>0</v>
      </c>
    </row>
    <row r="148" spans="1:51" ht="24.75" customHeight="1" x14ac:dyDescent="0.15">
      <c r="A148" s="1055"/>
      <c r="B148" s="1056"/>
      <c r="C148" s="1056"/>
      <c r="D148" s="1056"/>
      <c r="E148" s="1056"/>
      <c r="F148" s="1057"/>
      <c r="G148" s="818"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5"/>
      <c r="AC148" s="818"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c r="AY148" s="34">
        <f>$AY$147</f>
        <v>0</v>
      </c>
    </row>
    <row r="149" spans="1:51" ht="24.75" customHeight="1" x14ac:dyDescent="0.15">
      <c r="A149" s="1055"/>
      <c r="B149" s="1056"/>
      <c r="C149" s="1056"/>
      <c r="D149" s="1056"/>
      <c r="E149" s="1056"/>
      <c r="F149" s="1057"/>
      <c r="G149" s="838"/>
      <c r="H149" s="678"/>
      <c r="I149" s="678"/>
      <c r="J149" s="678"/>
      <c r="K149" s="679"/>
      <c r="L149" s="668"/>
      <c r="M149" s="669"/>
      <c r="N149" s="669"/>
      <c r="O149" s="669"/>
      <c r="P149" s="669"/>
      <c r="Q149" s="669"/>
      <c r="R149" s="669"/>
      <c r="S149" s="669"/>
      <c r="T149" s="669"/>
      <c r="U149" s="669"/>
      <c r="V149" s="669"/>
      <c r="W149" s="669"/>
      <c r="X149" s="670"/>
      <c r="Y149" s="387"/>
      <c r="Z149" s="388"/>
      <c r="AA149" s="388"/>
      <c r="AB149" s="839"/>
      <c r="AC149" s="838"/>
      <c r="AD149" s="678"/>
      <c r="AE149" s="678"/>
      <c r="AF149" s="678"/>
      <c r="AG149" s="679"/>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c r="AY161">
        <f>COUNTA($G$163,$AC$163)</f>
        <v>0</v>
      </c>
    </row>
    <row r="162" spans="1:51" ht="24.75" customHeight="1" x14ac:dyDescent="0.15">
      <c r="A162" s="1055"/>
      <c r="B162" s="1056"/>
      <c r="C162" s="1056"/>
      <c r="D162" s="1056"/>
      <c r="E162" s="1056"/>
      <c r="F162" s="1057"/>
      <c r="G162" s="818"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5"/>
      <c r="AC162" s="818"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c r="AY162" s="34">
        <f>$AY$161</f>
        <v>0</v>
      </c>
    </row>
    <row r="163" spans="1:51" ht="24.75" customHeight="1" x14ac:dyDescent="0.15">
      <c r="A163" s="1055"/>
      <c r="B163" s="1056"/>
      <c r="C163" s="1056"/>
      <c r="D163" s="1056"/>
      <c r="E163" s="1056"/>
      <c r="F163" s="1057"/>
      <c r="G163" s="838"/>
      <c r="H163" s="678"/>
      <c r="I163" s="678"/>
      <c r="J163" s="678"/>
      <c r="K163" s="679"/>
      <c r="L163" s="668"/>
      <c r="M163" s="669"/>
      <c r="N163" s="669"/>
      <c r="O163" s="669"/>
      <c r="P163" s="669"/>
      <c r="Q163" s="669"/>
      <c r="R163" s="669"/>
      <c r="S163" s="669"/>
      <c r="T163" s="669"/>
      <c r="U163" s="669"/>
      <c r="V163" s="669"/>
      <c r="W163" s="669"/>
      <c r="X163" s="670"/>
      <c r="Y163" s="387"/>
      <c r="Z163" s="388"/>
      <c r="AA163" s="388"/>
      <c r="AB163" s="839"/>
      <c r="AC163" s="838"/>
      <c r="AD163" s="678"/>
      <c r="AE163" s="678"/>
      <c r="AF163" s="678"/>
      <c r="AG163" s="679"/>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5"/>
      <c r="B174" s="1056"/>
      <c r="C174" s="1056"/>
      <c r="D174" s="1056"/>
      <c r="E174" s="1056"/>
      <c r="F174" s="1057"/>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c r="AY174">
        <f>COUNTA($G$176,$AC$176)</f>
        <v>0</v>
      </c>
    </row>
    <row r="175" spans="1:51" ht="25.5" customHeight="1" x14ac:dyDescent="0.15">
      <c r="A175" s="1055"/>
      <c r="B175" s="1056"/>
      <c r="C175" s="1056"/>
      <c r="D175" s="1056"/>
      <c r="E175" s="1056"/>
      <c r="F175" s="1057"/>
      <c r="G175" s="818"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5"/>
      <c r="AC175" s="818"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c r="AY175" s="34">
        <f>$AY$174</f>
        <v>0</v>
      </c>
    </row>
    <row r="176" spans="1:51" ht="24.75" customHeight="1" x14ac:dyDescent="0.15">
      <c r="A176" s="1055"/>
      <c r="B176" s="1056"/>
      <c r="C176" s="1056"/>
      <c r="D176" s="1056"/>
      <c r="E176" s="1056"/>
      <c r="F176" s="1057"/>
      <c r="G176" s="838"/>
      <c r="H176" s="678"/>
      <c r="I176" s="678"/>
      <c r="J176" s="678"/>
      <c r="K176" s="679"/>
      <c r="L176" s="668"/>
      <c r="M176" s="669"/>
      <c r="N176" s="669"/>
      <c r="O176" s="669"/>
      <c r="P176" s="669"/>
      <c r="Q176" s="669"/>
      <c r="R176" s="669"/>
      <c r="S176" s="669"/>
      <c r="T176" s="669"/>
      <c r="U176" s="669"/>
      <c r="V176" s="669"/>
      <c r="W176" s="669"/>
      <c r="X176" s="670"/>
      <c r="Y176" s="387"/>
      <c r="Z176" s="388"/>
      <c r="AA176" s="388"/>
      <c r="AB176" s="839"/>
      <c r="AC176" s="838"/>
      <c r="AD176" s="678"/>
      <c r="AE176" s="678"/>
      <c r="AF176" s="678"/>
      <c r="AG176" s="679"/>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5"/>
      <c r="B187" s="1056"/>
      <c r="C187" s="1056"/>
      <c r="D187" s="1056"/>
      <c r="E187" s="1056"/>
      <c r="F187" s="1057"/>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c r="AY187">
        <f>COUNTA($G$189,$AC$189)</f>
        <v>0</v>
      </c>
    </row>
    <row r="188" spans="1:51" ht="24.75" customHeight="1" x14ac:dyDescent="0.15">
      <c r="A188" s="1055"/>
      <c r="B188" s="1056"/>
      <c r="C188" s="1056"/>
      <c r="D188" s="1056"/>
      <c r="E188" s="1056"/>
      <c r="F188" s="1057"/>
      <c r="G188" s="818"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5"/>
      <c r="AC188" s="818"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c r="AY188" s="34">
        <f>$AY$187</f>
        <v>0</v>
      </c>
    </row>
    <row r="189" spans="1:51" ht="24.75" customHeight="1" x14ac:dyDescent="0.15">
      <c r="A189" s="1055"/>
      <c r="B189" s="1056"/>
      <c r="C189" s="1056"/>
      <c r="D189" s="1056"/>
      <c r="E189" s="1056"/>
      <c r="F189" s="1057"/>
      <c r="G189" s="838"/>
      <c r="H189" s="678"/>
      <c r="I189" s="678"/>
      <c r="J189" s="678"/>
      <c r="K189" s="679"/>
      <c r="L189" s="668"/>
      <c r="M189" s="669"/>
      <c r="N189" s="669"/>
      <c r="O189" s="669"/>
      <c r="P189" s="669"/>
      <c r="Q189" s="669"/>
      <c r="R189" s="669"/>
      <c r="S189" s="669"/>
      <c r="T189" s="669"/>
      <c r="U189" s="669"/>
      <c r="V189" s="669"/>
      <c r="W189" s="669"/>
      <c r="X189" s="670"/>
      <c r="Y189" s="387"/>
      <c r="Z189" s="388"/>
      <c r="AA189" s="388"/>
      <c r="AB189" s="839"/>
      <c r="AC189" s="838"/>
      <c r="AD189" s="678"/>
      <c r="AE189" s="678"/>
      <c r="AF189" s="678"/>
      <c r="AG189" s="679"/>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5"/>
      <c r="B200" s="1056"/>
      <c r="C200" s="1056"/>
      <c r="D200" s="1056"/>
      <c r="E200" s="1056"/>
      <c r="F200" s="1057"/>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c r="AY200">
        <f>COUNTA($G$202,$AC$202)</f>
        <v>0</v>
      </c>
    </row>
    <row r="201" spans="1:51" ht="24.75" customHeight="1" x14ac:dyDescent="0.15">
      <c r="A201" s="1055"/>
      <c r="B201" s="1056"/>
      <c r="C201" s="1056"/>
      <c r="D201" s="1056"/>
      <c r="E201" s="1056"/>
      <c r="F201" s="1057"/>
      <c r="G201" s="818"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5"/>
      <c r="AC201" s="818"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c r="AY201" s="34">
        <f>$AY$200</f>
        <v>0</v>
      </c>
    </row>
    <row r="202" spans="1:51" ht="24.75" customHeight="1" x14ac:dyDescent="0.15">
      <c r="A202" s="1055"/>
      <c r="B202" s="1056"/>
      <c r="C202" s="1056"/>
      <c r="D202" s="1056"/>
      <c r="E202" s="1056"/>
      <c r="F202" s="1057"/>
      <c r="G202" s="838"/>
      <c r="H202" s="678"/>
      <c r="I202" s="678"/>
      <c r="J202" s="678"/>
      <c r="K202" s="679"/>
      <c r="L202" s="668"/>
      <c r="M202" s="669"/>
      <c r="N202" s="669"/>
      <c r="O202" s="669"/>
      <c r="P202" s="669"/>
      <c r="Q202" s="669"/>
      <c r="R202" s="669"/>
      <c r="S202" s="669"/>
      <c r="T202" s="669"/>
      <c r="U202" s="669"/>
      <c r="V202" s="669"/>
      <c r="W202" s="669"/>
      <c r="X202" s="670"/>
      <c r="Y202" s="387"/>
      <c r="Z202" s="388"/>
      <c r="AA202" s="388"/>
      <c r="AB202" s="839"/>
      <c r="AC202" s="838"/>
      <c r="AD202" s="678"/>
      <c r="AE202" s="678"/>
      <c r="AF202" s="678"/>
      <c r="AG202" s="679"/>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c r="AY214">
        <f>COUNTA($G$216,$AC$216)</f>
        <v>0</v>
      </c>
    </row>
    <row r="215" spans="1:51" ht="24.75" customHeight="1" x14ac:dyDescent="0.15">
      <c r="A215" s="1055"/>
      <c r="B215" s="1056"/>
      <c r="C215" s="1056"/>
      <c r="D215" s="1056"/>
      <c r="E215" s="1056"/>
      <c r="F215" s="1057"/>
      <c r="G215" s="818"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5"/>
      <c r="AC215" s="818"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c r="AY215" s="34">
        <f>$AY$214</f>
        <v>0</v>
      </c>
    </row>
    <row r="216" spans="1:51" ht="24.75" customHeight="1" x14ac:dyDescent="0.15">
      <c r="A216" s="1055"/>
      <c r="B216" s="1056"/>
      <c r="C216" s="1056"/>
      <c r="D216" s="1056"/>
      <c r="E216" s="1056"/>
      <c r="F216" s="1057"/>
      <c r="G216" s="838"/>
      <c r="H216" s="678"/>
      <c r="I216" s="678"/>
      <c r="J216" s="678"/>
      <c r="K216" s="679"/>
      <c r="L216" s="668"/>
      <c r="M216" s="669"/>
      <c r="N216" s="669"/>
      <c r="O216" s="669"/>
      <c r="P216" s="669"/>
      <c r="Q216" s="669"/>
      <c r="R216" s="669"/>
      <c r="S216" s="669"/>
      <c r="T216" s="669"/>
      <c r="U216" s="669"/>
      <c r="V216" s="669"/>
      <c r="W216" s="669"/>
      <c r="X216" s="670"/>
      <c r="Y216" s="387"/>
      <c r="Z216" s="388"/>
      <c r="AA216" s="388"/>
      <c r="AB216" s="839"/>
      <c r="AC216" s="838"/>
      <c r="AD216" s="678"/>
      <c r="AE216" s="678"/>
      <c r="AF216" s="678"/>
      <c r="AG216" s="679"/>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5"/>
      <c r="B227" s="1056"/>
      <c r="C227" s="1056"/>
      <c r="D227" s="1056"/>
      <c r="E227" s="1056"/>
      <c r="F227" s="1057"/>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c r="AY227">
        <f>COUNTA($G$229,$AC$229)</f>
        <v>0</v>
      </c>
    </row>
    <row r="228" spans="1:51" ht="25.5" customHeight="1" x14ac:dyDescent="0.15">
      <c r="A228" s="1055"/>
      <c r="B228" s="1056"/>
      <c r="C228" s="1056"/>
      <c r="D228" s="1056"/>
      <c r="E228" s="1056"/>
      <c r="F228" s="1057"/>
      <c r="G228" s="818"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5"/>
      <c r="AC228" s="818"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c r="AY228" s="34">
        <f>$AY$227</f>
        <v>0</v>
      </c>
    </row>
    <row r="229" spans="1:51" ht="24.75" customHeight="1" x14ac:dyDescent="0.15">
      <c r="A229" s="1055"/>
      <c r="B229" s="1056"/>
      <c r="C229" s="1056"/>
      <c r="D229" s="1056"/>
      <c r="E229" s="1056"/>
      <c r="F229" s="1057"/>
      <c r="G229" s="838"/>
      <c r="H229" s="678"/>
      <c r="I229" s="678"/>
      <c r="J229" s="678"/>
      <c r="K229" s="679"/>
      <c r="L229" s="668"/>
      <c r="M229" s="669"/>
      <c r="N229" s="669"/>
      <c r="O229" s="669"/>
      <c r="P229" s="669"/>
      <c r="Q229" s="669"/>
      <c r="R229" s="669"/>
      <c r="S229" s="669"/>
      <c r="T229" s="669"/>
      <c r="U229" s="669"/>
      <c r="V229" s="669"/>
      <c r="W229" s="669"/>
      <c r="X229" s="670"/>
      <c r="Y229" s="387"/>
      <c r="Z229" s="388"/>
      <c r="AA229" s="388"/>
      <c r="AB229" s="839"/>
      <c r="AC229" s="838"/>
      <c r="AD229" s="678"/>
      <c r="AE229" s="678"/>
      <c r="AF229" s="678"/>
      <c r="AG229" s="679"/>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5"/>
      <c r="B240" s="1056"/>
      <c r="C240" s="1056"/>
      <c r="D240" s="1056"/>
      <c r="E240" s="1056"/>
      <c r="F240" s="1057"/>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c r="AY240">
        <f>COUNTA($G$242,$AC$242)</f>
        <v>0</v>
      </c>
    </row>
    <row r="241" spans="1:51" ht="24.75" customHeight="1" x14ac:dyDescent="0.15">
      <c r="A241" s="1055"/>
      <c r="B241" s="1056"/>
      <c r="C241" s="1056"/>
      <c r="D241" s="1056"/>
      <c r="E241" s="1056"/>
      <c r="F241" s="1057"/>
      <c r="G241" s="818"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5"/>
      <c r="AC241" s="818"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c r="AY241" s="34">
        <f>$AY$240</f>
        <v>0</v>
      </c>
    </row>
    <row r="242" spans="1:51" ht="24.75" customHeight="1" x14ac:dyDescent="0.15">
      <c r="A242" s="1055"/>
      <c r="B242" s="1056"/>
      <c r="C242" s="1056"/>
      <c r="D242" s="1056"/>
      <c r="E242" s="1056"/>
      <c r="F242" s="1057"/>
      <c r="G242" s="838"/>
      <c r="H242" s="678"/>
      <c r="I242" s="678"/>
      <c r="J242" s="678"/>
      <c r="K242" s="679"/>
      <c r="L242" s="668"/>
      <c r="M242" s="669"/>
      <c r="N242" s="669"/>
      <c r="O242" s="669"/>
      <c r="P242" s="669"/>
      <c r="Q242" s="669"/>
      <c r="R242" s="669"/>
      <c r="S242" s="669"/>
      <c r="T242" s="669"/>
      <c r="U242" s="669"/>
      <c r="V242" s="669"/>
      <c r="W242" s="669"/>
      <c r="X242" s="670"/>
      <c r="Y242" s="387"/>
      <c r="Z242" s="388"/>
      <c r="AA242" s="388"/>
      <c r="AB242" s="839"/>
      <c r="AC242" s="838"/>
      <c r="AD242" s="678"/>
      <c r="AE242" s="678"/>
      <c r="AF242" s="678"/>
      <c r="AG242" s="679"/>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5"/>
      <c r="B253" s="1056"/>
      <c r="C253" s="1056"/>
      <c r="D253" s="1056"/>
      <c r="E253" s="1056"/>
      <c r="F253" s="1057"/>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c r="AY253">
        <f>COUNTA($G$255,$AC$255)</f>
        <v>0</v>
      </c>
    </row>
    <row r="254" spans="1:51" ht="24.75" customHeight="1" x14ac:dyDescent="0.15">
      <c r="A254" s="1055"/>
      <c r="B254" s="1056"/>
      <c r="C254" s="1056"/>
      <c r="D254" s="1056"/>
      <c r="E254" s="1056"/>
      <c r="F254" s="1057"/>
      <c r="G254" s="818"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5"/>
      <c r="AC254" s="818"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c r="AY254" s="34">
        <f>$AY$253</f>
        <v>0</v>
      </c>
    </row>
    <row r="255" spans="1:51" ht="24.75" customHeight="1" x14ac:dyDescent="0.15">
      <c r="A255" s="1055"/>
      <c r="B255" s="1056"/>
      <c r="C255" s="1056"/>
      <c r="D255" s="1056"/>
      <c r="E255" s="1056"/>
      <c r="F255" s="1057"/>
      <c r="G255" s="838"/>
      <c r="H255" s="678"/>
      <c r="I255" s="678"/>
      <c r="J255" s="678"/>
      <c r="K255" s="679"/>
      <c r="L255" s="668"/>
      <c r="M255" s="669"/>
      <c r="N255" s="669"/>
      <c r="O255" s="669"/>
      <c r="P255" s="669"/>
      <c r="Q255" s="669"/>
      <c r="R255" s="669"/>
      <c r="S255" s="669"/>
      <c r="T255" s="669"/>
      <c r="U255" s="669"/>
      <c r="V255" s="669"/>
      <c r="W255" s="669"/>
      <c r="X255" s="670"/>
      <c r="Y255" s="387"/>
      <c r="Z255" s="388"/>
      <c r="AA255" s="388"/>
      <c r="AB255" s="839"/>
      <c r="AC255" s="838"/>
      <c r="AD255" s="678"/>
      <c r="AE255" s="678"/>
      <c r="AF255" s="678"/>
      <c r="AG255" s="679"/>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7"/>
      <c r="AD4" s="1067"/>
      <c r="AE4" s="1067"/>
      <c r="AF4" s="1067"/>
      <c r="AG4" s="106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6">
        <v>1</v>
      </c>
      <c r="B37" s="106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7"/>
      <c r="AD37" s="1067"/>
      <c r="AE37" s="1067"/>
      <c r="AF37" s="1067"/>
      <c r="AG37" s="106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7"/>
      <c r="AD38" s="1067"/>
      <c r="AE38" s="1067"/>
      <c r="AF38" s="1067"/>
      <c r="AG38" s="106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7"/>
      <c r="AD39" s="1067"/>
      <c r="AE39" s="1067"/>
      <c r="AF39" s="1067"/>
      <c r="AG39" s="106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7"/>
      <c r="AD40" s="1067"/>
      <c r="AE40" s="1067"/>
      <c r="AF40" s="1067"/>
      <c r="AG40" s="106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7"/>
      <c r="AD41" s="1067"/>
      <c r="AE41" s="1067"/>
      <c r="AF41" s="1067"/>
      <c r="AG41" s="106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7"/>
      <c r="AD70" s="1067"/>
      <c r="AE70" s="1067"/>
      <c r="AF70" s="1067"/>
      <c r="AG70" s="106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7"/>
      <c r="AD103" s="1067"/>
      <c r="AE103" s="1067"/>
      <c r="AF103" s="1067"/>
      <c r="AG103" s="106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7"/>
      <c r="AD136" s="1067"/>
      <c r="AE136" s="1067"/>
      <c r="AF136" s="1067"/>
      <c r="AG136" s="106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7"/>
      <c r="AD169" s="1067"/>
      <c r="AE169" s="1067"/>
      <c r="AF169" s="1067"/>
      <c r="AG169" s="106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6">
        <v>1</v>
      </c>
      <c r="B202" s="106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7"/>
      <c r="AD202" s="1067"/>
      <c r="AE202" s="1067"/>
      <c r="AF202" s="1067"/>
      <c r="AG202" s="106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7"/>
      <c r="AD235" s="1067"/>
      <c r="AE235" s="1067"/>
      <c r="AF235" s="1067"/>
      <c r="AG235" s="106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7"/>
      <c r="AD268" s="1067"/>
      <c r="AE268" s="1067"/>
      <c r="AF268" s="1067"/>
      <c r="AG268" s="106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7"/>
      <c r="AD301" s="1067"/>
      <c r="AE301" s="1067"/>
      <c r="AF301" s="1067"/>
      <c r="AG301" s="106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7"/>
      <c r="AD334" s="1067"/>
      <c r="AE334" s="1067"/>
      <c r="AF334" s="1067"/>
      <c r="AG334" s="106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7"/>
      <c r="AD1320" s="1067"/>
      <c r="AE1320" s="1067"/>
      <c r="AF1320" s="1067"/>
      <c r="AG1320" s="106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有賀 淳</dc:creator>
  <cp:lastModifiedBy>ㅤ</cp:lastModifiedBy>
  <cp:lastPrinted>2021-08-26T02:07:48Z</cp:lastPrinted>
  <dcterms:created xsi:type="dcterms:W3CDTF">2012-03-13T00:50:25Z</dcterms:created>
  <dcterms:modified xsi:type="dcterms:W3CDTF">2021-08-26T02:09:40Z</dcterms:modified>
</cp:coreProperties>
</file>