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<sst xmlns="http://schemas.openxmlformats.org/spreadsheetml/2006/main" xmlns:r="http://schemas.openxmlformats.org/officeDocument/2006/relationships" count="674" uniqueCount="674">
  <si>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</si>
  <si>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</si>
  <si>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</si>
  <si>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</si>
  <si>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</si>
  <si>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</si>
  <si>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</si>
  <si>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</si>
  <si>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</si>
  <si>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</si>
  <si>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</si>
  <si>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</si>
  <si>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</si>
  <si>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</si>
  <si>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</si>
  <si>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</si>
  <si>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</si>
  <si>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</si>
  <si>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</si>
  <si>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</si>
  <si>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</si>
  <si>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</si>
  <si>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</si>
  <si>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</si>
  <si>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</si>
  <si>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</si>
  <si>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</si>
  <si>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</si>
  <si>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</si>
  <si>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</si>
  <si>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</si>
  <si>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</si>
  <si>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</si>
  <si>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</si>
  <si>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</si>
  <si>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</si>
  <si>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</si>
  <si>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</si>
  <si>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</si>
  <si>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</si>
  <si>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</si>
  <si>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</si>
  <si>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</si>
  <si>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</si>
  <si>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</si>
  <si>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</si>
  <si>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</si>
  <si>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</si>
  <si>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</si>
  <si>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</si>
  <si>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</si>
  <si>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</si>
  <si>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</si>
  <si>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</si>
  <si>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</si>
  <si>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</si>
  <si>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</si>
  <si>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</si>
  <si>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</si>
  <si>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</si>
  <si>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</si>
  <si>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</si>
  <si>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</si>
  <si>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使　途</t>
    <rPh sb="0" eb="1">
      <t>ツカ</t>
    </rPh>
    <rPh sb="2" eb="3">
      <t>ト</t>
    </rPh>
    <phoneticPr fontId="4"/>
  </si>
  <si>
    <t>成果実績は成果目標に見合ったものである。</t>
  </si>
  <si>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</si>
  <si>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</si>
  <si>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</si>
  <si>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</si>
  <si>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</si>
  <si>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</si>
  <si>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</si>
  <si>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</si>
  <si>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</si>
  <si>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</si>
  <si>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</si>
  <si>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</si>
  <si>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化管法に基づく下水道業における届出化学物質データの集計・管理をおこなうとともに、下水道業における化学物質管理計画策定状況等に係る調査、化学物質管理計画策定の促進方策の検討を行う。</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</si>
  <si>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</si>
  <si>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</si>
  <si>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</si>
  <si>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</si>
  <si>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</si>
  <si>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</si>
  <si>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</si>
  <si>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</si>
  <si>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</si>
  <si>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</si>
  <si>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</si>
  <si>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</si>
  <si>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</si>
  <si>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</si>
  <si>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</si>
  <si>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</si>
  <si>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</si>
  <si>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</si>
  <si>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</si>
  <si>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</si>
  <si>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</si>
  <si>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</si>
  <si>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</si>
  <si>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</si>
  <si>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</si>
  <si>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</si>
  <si>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</si>
  <si>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</si>
  <si>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</si>
  <si>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</si>
  <si>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</si>
  <si>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</si>
  <si>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</si>
  <si>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</si>
  <si>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</si>
  <si>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</si>
  <si>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</si>
  <si>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</si>
  <si>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</si>
  <si>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</si>
  <si>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</si>
  <si>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</si>
  <si>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</si>
  <si>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</si>
  <si>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</si>
  <si>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</si>
  <si>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</si>
  <si>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</si>
  <si>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</si>
  <si>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</si>
  <si>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</si>
  <si>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</si>
  <si>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</si>
  <si>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</si>
  <si>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</si>
  <si>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</si>
  <si>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</si>
  <si>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</si>
  <si>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</si>
  <si>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</si>
  <si>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</si>
  <si>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</si>
  <si>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</si>
  <si>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</si>
  <si>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</si>
  <si>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</si>
  <si>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</si>
  <si>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</si>
  <si>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下水道リスク管理システムの運用経費</t>
  </si>
  <si>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</si>
  <si>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</si>
  <si>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</si>
  <si>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</si>
  <si>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</si>
  <si>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</si>
  <si>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</si>
  <si>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</si>
  <si>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</si>
  <si>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</si>
  <si>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</si>
  <si>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</si>
  <si>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</si>
  <si>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</si>
  <si>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</si>
  <si>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</si>
  <si>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</si>
  <si>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</si>
  <si>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</si>
  <si>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</si>
  <si>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</si>
  <si>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</si>
  <si>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</si>
  <si>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</si>
  <si>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</si>
  <si>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</si>
  <si>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</si>
  <si>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</si>
  <si>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</si>
  <si>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</si>
  <si>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</si>
  <si>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</si>
  <si>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</si>
  <si>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</si>
  <si>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</si>
  <si>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</si>
  <si>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</si>
  <si>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</si>
  <si>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</si>
  <si>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</si>
  <si>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</si>
  <si>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</si>
  <si>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</si>
  <si>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</si>
  <si>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</si>
  <si>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</si>
  <si>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</si>
  <si>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</si>
  <si>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</si>
  <si>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</si>
  <si>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</si>
  <si>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</si>
  <si>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</si>
  <si>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</si>
  <si>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</si>
  <si>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</si>
  <si>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</si>
  <si>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</si>
  <si>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</si>
  <si>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</si>
  <si>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</si>
  <si>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</si>
  <si>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</si>
  <si>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</si>
  <si>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</si>
  <si>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</si>
  <si>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</si>
  <si>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</si>
  <si>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</si>
  <si>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</si>
  <si>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</si>
  <si>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</si>
  <si>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</si>
  <si>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</si>
  <si>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</si>
  <si>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</si>
  <si>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</si>
  <si>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</si>
  <si>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</si>
  <si>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</si>
  <si>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</si>
  <si>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</si>
  <si>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</si>
  <si>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</si>
  <si>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</si>
  <si>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</si>
  <si>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</si>
  <si>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</si>
  <si>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</si>
  <si>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</si>
  <si>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</si>
  <si>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</si>
  <si>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</si>
  <si>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</si>
  <si>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</si>
  <si>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</si>
  <si>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</si>
  <si>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</si>
  <si>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</si>
  <si>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</si>
  <si>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</si>
  <si>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</si>
  <si>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</si>
  <si>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</si>
  <si>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</si>
  <si>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</si>
  <si>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</si>
  <si>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</si>
  <si>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</si>
  <si>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</si>
  <si>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</si>
  <si>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</si>
  <si>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</si>
  <si>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</si>
  <si>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</si>
  <si>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</si>
  <si>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</si>
  <si>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</si>
  <si>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</si>
  <si>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</si>
  <si>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</si>
  <si>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</si>
  <si>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</si>
  <si>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契約金額／化学物質管理計画の策定状況調査を行った届出事業所数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</si>
  <si>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</si>
  <si>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</si>
  <si>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</si>
  <si>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</si>
  <si>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</si>
  <si>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</si>
  <si>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</si>
  <si>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</si>
  <si>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</si>
  <si>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</si>
  <si>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</si>
  <si>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</si>
  <si>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</si>
  <si>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</si>
  <si>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</si>
  <si>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</si>
  <si>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</si>
  <si>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</si>
  <si>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</si>
  <si>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</si>
  <si>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</si>
  <si>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</si>
  <si>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</si>
  <si>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</si>
  <si>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</si>
  <si>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</si>
  <si>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</si>
  <si>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</si>
  <si>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</si>
  <si>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</si>
  <si>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</si>
  <si>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</si>
  <si>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</si>
  <si>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</si>
  <si>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</si>
  <si>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</si>
  <si>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</si>
  <si>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</si>
  <si>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</si>
  <si>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</si>
  <si>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</si>
  <si>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</si>
  <si>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</si>
  <si>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</si>
  <si>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</si>
  <si>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</si>
  <si>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妥当である。</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</si>
  <si>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</si>
  <si>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</si>
  <si>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</si>
  <si>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</si>
  <si>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</si>
  <si>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</si>
  <si>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</si>
  <si>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</si>
  <si>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</si>
  <si>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</si>
  <si>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</si>
  <si>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</si>
  <si>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</si>
  <si>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</si>
  <si>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</si>
  <si>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</si>
  <si>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</si>
  <si>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</si>
  <si>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</si>
  <si>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</si>
  <si>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</si>
  <si>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</si>
  <si>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</si>
  <si>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</si>
  <si>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</si>
  <si>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4/2,043</t>
  </si>
  <si>
    <t>施策</t>
  </si>
  <si>
    <t>昭和3年度</t>
    <rPh sb="0" eb="2">
      <t>ショウワ</t>
    </rPh>
    <rPh sb="3" eb="4">
      <t>ネン</t>
    </rPh>
    <rPh sb="4" eb="5">
      <t>ド</t>
    </rPh>
    <phoneticPr fontId="4"/>
  </si>
  <si>
    <t>4/2,050</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</si>
  <si>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</si>
  <si>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</si>
  <si>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</si>
  <si>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</si>
  <si>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</si>
  <si>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</si>
  <si>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</si>
  <si>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</si>
  <si>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</si>
  <si>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</si>
  <si>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下水道から排出される化学物質による公共用水域への水系リスクの管理の実現を図るものである。</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</si>
  <si>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</si>
  <si>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</si>
  <si>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</si>
  <si>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</si>
  <si>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</si>
  <si>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</si>
  <si>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</si>
  <si>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</si>
  <si>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</si>
  <si>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</si>
  <si>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</si>
  <si>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</si>
  <si>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</si>
  <si>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</si>
  <si>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</si>
  <si>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</si>
  <si>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</si>
  <si>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</si>
  <si>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</si>
  <si>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</si>
  <si>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</si>
  <si>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</si>
  <si>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</si>
  <si>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</si>
  <si>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</si>
  <si>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</si>
  <si>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</si>
  <si>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</si>
  <si>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</si>
  <si>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</si>
  <si>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</si>
  <si>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</si>
  <si>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</si>
  <si>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</si>
  <si>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</si>
  <si>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</si>
  <si>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</si>
  <si>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</si>
  <si>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</si>
  <si>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</si>
  <si>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</si>
  <si>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</si>
  <si>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</si>
  <si>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</si>
  <si>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</si>
  <si>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</si>
  <si>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</si>
  <si>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</si>
  <si>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（一社）環境情報科学センター</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</si>
  <si>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</si>
  <si>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</si>
  <si>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</si>
  <si>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</si>
  <si>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</si>
  <si>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</si>
  <si>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</si>
  <si>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</si>
  <si>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</si>
  <si>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</si>
  <si>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</si>
  <si>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</si>
  <si>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</si>
  <si>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</si>
  <si>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</si>
  <si>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</si>
  <si>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</si>
  <si>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</si>
  <si>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</si>
  <si>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</si>
  <si>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</si>
  <si>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</si>
  <si>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</si>
  <si>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</si>
  <si>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</si>
  <si>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</si>
  <si>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</si>
  <si>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</si>
  <si>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</si>
  <si>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</si>
  <si>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</si>
  <si>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</si>
  <si>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</si>
  <si>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</si>
  <si>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</si>
  <si>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</si>
  <si>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</si>
  <si>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</si>
  <si>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</si>
  <si>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事業者による化学物質の自主的な管理の改善を促進するため、化管法に基づく届出を行っている下水道業の届出事業所における化学物質管理計画の策定割合を100%にする</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</si>
  <si>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</si>
  <si>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</si>
  <si>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</si>
  <si>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</si>
  <si>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</si>
  <si>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化管法において、国が実施すべき事業とされている。</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</si>
  <si>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</si>
  <si>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</si>
  <si>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</si>
  <si>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</si>
  <si>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</si>
  <si>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</si>
  <si>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</si>
  <si>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</si>
  <si>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</si>
  <si>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</si>
  <si>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</si>
  <si>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</si>
  <si>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</si>
  <si>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</si>
  <si>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</si>
  <si>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</si>
  <si>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</si>
  <si>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</si>
  <si>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</si>
  <si>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</si>
  <si>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</si>
  <si>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</si>
  <si>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</si>
  <si>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化管法に基づく届出化学物質データ等の集計・管理の適切な実施、フォーマットの作成等の化学物質管理計画策定促進方策の検討等により、下水道から排出される化学物質による公共用水域への水系水質リスクの管理の実現を図っ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</si>
  <si>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</si>
  <si>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</si>
  <si>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</si>
  <si>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</si>
  <si>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</si>
  <si>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</si>
  <si>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</si>
  <si>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</si>
  <si>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</si>
  <si>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</si>
  <si>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</si>
  <si>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</si>
  <si>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</si>
  <si>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</si>
  <si>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</si>
  <si>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</si>
  <si>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</si>
  <si>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</si>
  <si>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</si>
  <si>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</si>
  <si>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</si>
  <si>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</si>
  <si>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</si>
  <si>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</si>
  <si>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</si>
  <si>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</si>
  <si>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</si>
  <si>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</si>
  <si>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</si>
  <si>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</si>
  <si>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</si>
  <si>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集計・管理されたデータは有効に活用されている。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</si>
  <si>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</si>
  <si>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</si>
  <si>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</si>
  <si>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</si>
  <si>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</si>
  <si>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</si>
  <si>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</si>
  <si>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</si>
  <si>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今後も透明性及び公平性の観点から一般競争入札により発注し、引き続き、国費投入の必要性、事業の効率性・有効性等の観点から検証しながら業務を進めていく。</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</si>
  <si>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</si>
  <si>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</si>
  <si>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</si>
  <si>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</si>
  <si>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</si>
  <si>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</si>
  <si>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</si>
  <si>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</si>
  <si>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154</t>
  </si>
  <si>
    <t>令和4年度</t>
    <rPh sb="0" eb="2">
      <t>レイワ</t>
    </rPh>
    <rPh sb="3" eb="5">
      <t>ネンド</t>
    </rPh>
    <phoneticPr fontId="4"/>
  </si>
  <si>
    <t>3年度活動見込</t>
    <rPh sb="3" eb="5">
      <t>カツドウ</t>
    </rPh>
    <rPh sb="5" eb="7">
      <t>ミコ</t>
    </rPh>
    <phoneticPr fontId="4"/>
  </si>
  <si>
    <t>化学物質管理計画の策定状況調査を行った届出事業所数</t>
  </si>
  <si>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</si>
  <si>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</si>
  <si>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</si>
  <si>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</si>
  <si>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</si>
  <si>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</si>
  <si>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</si>
  <si>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</si>
  <si>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</si>
  <si>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</si>
  <si>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</si>
  <si>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</si>
  <si>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</si>
  <si>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</si>
  <si>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</si>
  <si>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</si>
  <si>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</si>
  <si>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</si>
  <si>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</si>
  <si>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</si>
  <si>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</si>
  <si>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</si>
  <si>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</si>
  <si>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</si>
  <si>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</si>
  <si>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</si>
  <si>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</si>
  <si>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</si>
  <si>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</si>
  <si>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</si>
  <si>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</si>
  <si>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</si>
  <si>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</si>
  <si>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</si>
  <si>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</si>
  <si>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</si>
  <si>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</si>
  <si>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</si>
  <si>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</si>
  <si>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</si>
  <si>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</si>
  <si>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</si>
  <si>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</si>
  <si>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</si>
  <si>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</si>
  <si>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</si>
  <si>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</si>
  <si>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</si>
  <si>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</si>
  <si>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</si>
  <si>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</si>
  <si>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</si>
  <si>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</si>
  <si>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</si>
  <si>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</si>
  <si>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</si>
  <si>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</si>
  <si>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</si>
  <si>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</si>
  <si>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</si>
  <si>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</si>
  <si>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</si>
  <si>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</si>
  <si>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</si>
  <si>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</si>
  <si>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</si>
  <si>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</si>
  <si>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</si>
  <si>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</si>
  <si>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</si>
  <si>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</si>
  <si>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</si>
  <si>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</si>
  <si>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</si>
  <si>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</si>
  <si>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</si>
  <si>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</si>
  <si>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</si>
  <si>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</si>
  <si>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</si>
  <si>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</si>
  <si>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</si>
  <si>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</si>
  <si>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</si>
  <si>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</si>
  <si>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</si>
  <si>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</si>
  <si>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</si>
  <si>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</si>
  <si>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</si>
  <si>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</si>
  <si>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</si>
  <si>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</si>
  <si>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</si>
  <si>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</si>
  <si>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</si>
  <si>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</si>
  <si>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</si>
  <si>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</si>
  <si>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</si>
  <si>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</si>
  <si>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</si>
  <si>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</si>
  <si>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</si>
  <si>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</si>
  <si>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</si>
  <si>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</si>
  <si>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</si>
  <si>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</si>
  <si>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</si>
  <si>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</si>
  <si>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</si>
  <si>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</si>
  <si>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</si>
  <si>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水管理・国土保全局下水道部</t>
  </si>
  <si>
    <t>流域管理官</t>
  </si>
  <si>
    <t>○</t>
  </si>
  <si>
    <t>化学物質管理計画の策定割合</t>
  </si>
  <si>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</si>
  <si>
    <t>届出化学物質の集計を行った化管法に基づく「下水道業の届出事業所数」</t>
  </si>
  <si>
    <t>件</t>
  </si>
  <si>
    <t>契約金額／届出化学物質の集計を行った化管法に基づく「下水道業の届出事業所数」</t>
  </si>
  <si>
    <t>百万円/件</t>
  </si>
  <si>
    <t>65</t>
  </si>
  <si>
    <t>4/2,047</t>
  </si>
  <si>
    <t>5/2,000</t>
  </si>
  <si>
    <t>２　良好な生活環境、自然環境の形成、バリアフリー社会の実現</t>
  </si>
  <si>
    <t>化管法に基づく届出化学物質データ等の集計・管理、化学物質管理計画の策定促進を図ることにより、下水道から排出される化学物質による公共用水域への水質リスクの管理の実現を図る。</t>
  </si>
  <si>
    <t>153</t>
  </si>
  <si>
    <t>176</t>
  </si>
  <si>
    <t>54</t>
  </si>
  <si>
    <t>60</t>
  </si>
  <si>
    <t>61</t>
  </si>
  <si>
    <t>A.（一社）環境情報科学センター</t>
    <rPh sb="3" eb="4">
      <t>イチ</t>
    </rPh>
    <rPh sb="4" eb="5">
      <t>シャ</t>
    </rPh>
    <rPh sb="6" eb="8">
      <t>カンキョウ</t>
    </rPh>
    <rPh sb="8" eb="10">
      <t>ジョウホウ</t>
    </rPh>
    <rPh sb="10" eb="12">
      <t>カガク</t>
    </rPh>
    <phoneticPr fontId="4"/>
  </si>
  <si>
    <t>令和２年度下水道における化学物質排出量の把握及び化学物質管理計画の策定推進等に関する調査業務</t>
  </si>
  <si>
    <t>化管法において、化学物質の排出量及び移動量に関するデータの集計・管理は国が実施すべき事業とされており、優先度は高い。</t>
  </si>
  <si>
    <t>有</t>
  </si>
  <si>
    <t>費目、使途は本施策に必要な検討を要するものに限っている。</t>
  </si>
  <si>
    <t>一般競争入札の結果によるため、妥当である。</t>
  </si>
  <si>
    <t>一般競争入札によりコスト縮減を図っている。</t>
  </si>
  <si>
    <t>調査費</t>
    <rPh sb="0" eb="3">
      <t>チョウサヒ</t>
    </rPh>
    <phoneticPr fontId="4"/>
  </si>
  <si>
    <t>化管法に基づく下水道業における届出化学物資データの集計・管理を行う重要性は理解。一方で、一者応札となった原因分析等を通じ、執行方法の改善を行うなど、より効果的・効率的な事業の実施に努めるべき。</t>
    <rPh sb="0" eb="1">
      <t>カ</t>
    </rPh>
    <rPh sb="1" eb="2">
      <t>カン</t>
    </rPh>
    <rPh sb="2" eb="3">
      <t>ホウ</t>
    </rPh>
    <rPh sb="4" eb="5">
      <t>モト</t>
    </rPh>
    <rPh sb="7" eb="10">
      <t>ゲスイドウ</t>
    </rPh>
    <rPh sb="10" eb="11">
      <t>ギョウ</t>
    </rPh>
    <rPh sb="15" eb="17">
      <t>トドケデ</t>
    </rPh>
    <rPh sb="17" eb="19">
      <t>カガク</t>
    </rPh>
    <rPh sb="19" eb="21">
      <t>ブッシ</t>
    </rPh>
    <rPh sb="25" eb="27">
      <t>シュウケイ</t>
    </rPh>
    <rPh sb="28" eb="30">
      <t>カンリ</t>
    </rPh>
    <rPh sb="31" eb="32">
      <t>オコナ</t>
    </rPh>
    <rPh sb="33" eb="36">
      <t>ジュウヨウセイ</t>
    </rPh>
    <rPh sb="37" eb="39">
      <t>リカイ</t>
    </rPh>
    <rPh sb="40" eb="42">
      <t>イッポウ</t>
    </rPh>
    <rPh sb="44" eb="46">
      <t>イッシャ</t>
    </rPh>
    <rPh sb="46" eb="48">
      <t>オウサツ</t>
    </rPh>
    <rPh sb="52" eb="54">
      <t>ゲンイン</t>
    </rPh>
    <rPh sb="54" eb="56">
      <t>ブンセキ</t>
    </rPh>
    <rPh sb="56" eb="57">
      <t>トウ</t>
    </rPh>
    <rPh sb="58" eb="59">
      <t>ツウ</t>
    </rPh>
    <rPh sb="61" eb="63">
      <t>シッコウ</t>
    </rPh>
    <rPh sb="63" eb="65">
      <t>ホウホウ</t>
    </rPh>
    <rPh sb="66" eb="68">
      <t>カイゼン</t>
    </rPh>
    <rPh sb="69" eb="70">
      <t>オコナ</t>
    </rPh>
    <rPh sb="76" eb="79">
      <t>コウカテキ</t>
    </rPh>
    <rPh sb="80" eb="83">
      <t>コウリツテキ</t>
    </rPh>
    <rPh sb="84" eb="86">
      <t>ジギョウ</t>
    </rPh>
    <rPh sb="87" eb="89">
      <t>ジッシ</t>
    </rPh>
    <rPh sb="90" eb="91">
      <t>ツト</t>
    </rPh>
    <phoneticPr fontId="4"/>
  </si>
  <si>
    <t>流域管理官　藤井　政人</t>
    <rPh sb="6" eb="8">
      <t>フジイ</t>
    </rPh>
    <phoneticPr fontId="4"/>
  </si>
  <si>
    <t>引き続き事業の効率化を図っていくとともに、一者応札の原因分析を行い、競争性の確保に努める。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</si>
</sst>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00" xfId="0" quotePrefix="1"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178435</xdr:colOff>
      <xdr:row>751</xdr:row>
      <xdr:rowOff>31750</xdr:rowOff>
    </xdr:from>
    <xdr:to xmlns:xdr="http://schemas.openxmlformats.org/drawingml/2006/spreadsheetDrawing">
      <xdr:col>33</xdr:col>
      <xdr:colOff>52705</xdr:colOff>
      <xdr:row>752</xdr:row>
      <xdr:rowOff>341630</xdr:rowOff>
    </xdr:to>
    <xdr:sp macro="" textlink="">
      <xdr:nvSpPr>
        <xdr:cNvPr id="2" name="大かっこ 2"/>
        <xdr:cNvSpPr/>
      </xdr:nvSpPr>
      <xdr:spPr>
        <a:xfrm>
          <a:off x="4578985" y="43509565"/>
          <a:ext cx="207454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化学物質データ等の集計・管理、化学物質管理計画策定の促進方策の検討</a:t>
          </a:r>
        </a:p>
      </xdr:txBody>
    </xdr:sp>
    <xdr:clientData/>
  </xdr:twoCellAnchor>
  <xdr:twoCellAnchor>
    <xdr:from xmlns:xdr="http://schemas.openxmlformats.org/drawingml/2006/spreadsheetDrawing">
      <xdr:col>22</xdr:col>
      <xdr:colOff>164465</xdr:colOff>
      <xdr:row>748</xdr:row>
      <xdr:rowOff>13970</xdr:rowOff>
    </xdr:from>
    <xdr:to xmlns:xdr="http://schemas.openxmlformats.org/drawingml/2006/spreadsheetDrawing">
      <xdr:col>33</xdr:col>
      <xdr:colOff>41275</xdr:colOff>
      <xdr:row>750</xdr:row>
      <xdr:rowOff>260985</xdr:rowOff>
    </xdr:to>
    <xdr:sp macro="" textlink="">
      <xdr:nvSpPr>
        <xdr:cNvPr id="3" name="テキスト ボックス 3"/>
        <xdr:cNvSpPr txBox="1"/>
      </xdr:nvSpPr>
      <xdr:spPr>
        <a:xfrm>
          <a:off x="4565015" y="42411650"/>
          <a:ext cx="2077085" cy="9671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a:t>
          </a:r>
          <a:r>
            <a:rPr kumimoji="1" lang="ja-JP" altLang="en-US" sz="1400"/>
            <a:t>百万円</a:t>
          </a:r>
        </a:p>
      </xdr:txBody>
    </xdr:sp>
    <xdr:clientData/>
  </xdr:twoCellAnchor>
  <xdr:twoCellAnchor>
    <xdr:from xmlns:xdr="http://schemas.openxmlformats.org/drawingml/2006/spreadsheetDrawing">
      <xdr:col>28</xdr:col>
      <xdr:colOff>21590</xdr:colOff>
      <xdr:row>752</xdr:row>
      <xdr:rowOff>319405</xdr:rowOff>
    </xdr:from>
    <xdr:to xmlns:xdr="http://schemas.openxmlformats.org/drawingml/2006/spreadsheetDrawing">
      <xdr:col>28</xdr:col>
      <xdr:colOff>21590</xdr:colOff>
      <xdr:row>754</xdr:row>
      <xdr:rowOff>254000</xdr:rowOff>
    </xdr:to>
    <xdr:cxnSp macro="">
      <xdr:nvCxnSpPr>
        <xdr:cNvPr id="4" name="直線矢印コネクタ 4"/>
        <xdr:cNvCxnSpPr/>
      </xdr:nvCxnSpPr>
      <xdr:spPr>
        <a:xfrm>
          <a:off x="5622290" y="44149645"/>
          <a:ext cx="0" cy="6546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114935</xdr:colOff>
      <xdr:row>758</xdr:row>
      <xdr:rowOff>160655</xdr:rowOff>
    </xdr:from>
    <xdr:to xmlns:xdr="http://schemas.openxmlformats.org/drawingml/2006/spreadsheetDrawing">
      <xdr:col>34</xdr:col>
      <xdr:colOff>12700</xdr:colOff>
      <xdr:row>760</xdr:row>
      <xdr:rowOff>316230</xdr:rowOff>
    </xdr:to>
    <xdr:sp macro="" textlink="">
      <xdr:nvSpPr>
        <xdr:cNvPr id="5" name="大かっこ 5"/>
        <xdr:cNvSpPr/>
      </xdr:nvSpPr>
      <xdr:spPr>
        <a:xfrm>
          <a:off x="4515485" y="46143545"/>
          <a:ext cx="2298065" cy="875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令和２年度下水道における化学物質排出量の把握及び化学物質管理計画の策定推進等に関する調査業務</a:t>
          </a:r>
        </a:p>
      </xdr:txBody>
    </xdr:sp>
    <xdr:clientData/>
  </xdr:twoCellAnchor>
  <xdr:twoCellAnchor>
    <xdr:from xmlns:xdr="http://schemas.openxmlformats.org/drawingml/2006/spreadsheetDrawing">
      <xdr:col>22</xdr:col>
      <xdr:colOff>169545</xdr:colOff>
      <xdr:row>755</xdr:row>
      <xdr:rowOff>210185</xdr:rowOff>
    </xdr:from>
    <xdr:to xmlns:xdr="http://schemas.openxmlformats.org/drawingml/2006/spreadsheetDrawing">
      <xdr:col>33</xdr:col>
      <xdr:colOff>24130</xdr:colOff>
      <xdr:row>758</xdr:row>
      <xdr:rowOff>69215</xdr:rowOff>
    </xdr:to>
    <xdr:sp macro="" textlink="">
      <xdr:nvSpPr>
        <xdr:cNvPr id="6" name="テキスト ボックス 6"/>
        <xdr:cNvSpPr txBox="1"/>
      </xdr:nvSpPr>
      <xdr:spPr>
        <a:xfrm>
          <a:off x="4570095" y="45112940"/>
          <a:ext cx="2054860" cy="9391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４百万円</a:t>
          </a:r>
        </a:p>
      </xdr:txBody>
    </xdr:sp>
    <xdr:clientData/>
  </xdr:twoCellAnchor>
  <xdr:twoCellAnchor>
    <xdr:from xmlns:xdr="http://schemas.openxmlformats.org/drawingml/2006/spreadsheetDrawing">
      <xdr:col>21</xdr:col>
      <xdr:colOff>13970</xdr:colOff>
      <xdr:row>754</xdr:row>
      <xdr:rowOff>305435</xdr:rowOff>
    </xdr:from>
    <xdr:to xmlns:xdr="http://schemas.openxmlformats.org/drawingml/2006/spreadsheetDrawing">
      <xdr:col>33</xdr:col>
      <xdr:colOff>6985</xdr:colOff>
      <xdr:row>755</xdr:row>
      <xdr:rowOff>194945</xdr:rowOff>
    </xdr:to>
    <xdr:sp macro="" textlink="">
      <xdr:nvSpPr>
        <xdr:cNvPr id="7" name="テキスト ボックス 7"/>
        <xdr:cNvSpPr txBox="1"/>
      </xdr:nvSpPr>
      <xdr:spPr>
        <a:xfrm>
          <a:off x="4214495" y="44855765"/>
          <a:ext cx="2393315"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Normal="75" zoomScaleSheetLayoutView="10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2" t="s">
        <v>441</v>
      </c>
      <c r="AJ2" s="636" t="s">
        <v>634</v>
      </c>
      <c r="AK2" s="636"/>
      <c r="AL2" s="636"/>
      <c r="AM2" s="636"/>
      <c r="AN2" s="722" t="s">
        <v>441</v>
      </c>
      <c r="AO2" s="636">
        <v>20</v>
      </c>
      <c r="AP2" s="636"/>
      <c r="AQ2" s="636"/>
      <c r="AR2" s="759" t="s">
        <v>441</v>
      </c>
      <c r="AS2" s="770">
        <v>58</v>
      </c>
      <c r="AT2" s="770"/>
      <c r="AU2" s="770"/>
      <c r="AV2" s="722" t="str">
        <f>IF(AW2="","","-")</f>
        <v/>
      </c>
      <c r="AW2" s="779"/>
      <c r="AX2" s="779"/>
    </row>
    <row r="3" spans="1:50" ht="21" customHeight="1">
      <c r="A3" s="3" t="s">
        <v>639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91</v>
      </c>
      <c r="AJ3" s="728" t="s">
        <v>275</v>
      </c>
      <c r="AK3" s="728"/>
      <c r="AL3" s="728"/>
      <c r="AM3" s="728"/>
      <c r="AN3" s="728"/>
      <c r="AO3" s="728"/>
      <c r="AP3" s="728"/>
      <c r="AQ3" s="728"/>
      <c r="AR3" s="728"/>
      <c r="AS3" s="728"/>
      <c r="AT3" s="728"/>
      <c r="AU3" s="728"/>
      <c r="AV3" s="728"/>
      <c r="AW3" s="728"/>
      <c r="AX3" s="780" t="s">
        <v>129</v>
      </c>
    </row>
    <row r="4" spans="1:50" ht="24.75" customHeight="1">
      <c r="A4" s="4" t="s">
        <v>45</v>
      </c>
      <c r="B4" s="72"/>
      <c r="C4" s="72"/>
      <c r="D4" s="72"/>
      <c r="E4" s="72"/>
      <c r="F4" s="72"/>
      <c r="G4" s="257" t="s">
        <v>146</v>
      </c>
      <c r="H4" s="324"/>
      <c r="I4" s="324"/>
      <c r="J4" s="324"/>
      <c r="K4" s="324"/>
      <c r="L4" s="324"/>
      <c r="M4" s="324"/>
      <c r="N4" s="324"/>
      <c r="O4" s="324"/>
      <c r="P4" s="324"/>
      <c r="Q4" s="324"/>
      <c r="R4" s="324"/>
      <c r="S4" s="324"/>
      <c r="T4" s="324"/>
      <c r="U4" s="324"/>
      <c r="V4" s="324"/>
      <c r="W4" s="324"/>
      <c r="X4" s="324"/>
      <c r="Y4" s="499" t="s">
        <v>9</v>
      </c>
      <c r="Z4" s="532"/>
      <c r="AA4" s="532"/>
      <c r="AB4" s="532"/>
      <c r="AC4" s="532"/>
      <c r="AD4" s="637"/>
      <c r="AE4" s="658" t="s">
        <v>644</v>
      </c>
      <c r="AF4" s="324"/>
      <c r="AG4" s="324"/>
      <c r="AH4" s="324"/>
      <c r="AI4" s="324"/>
      <c r="AJ4" s="324"/>
      <c r="AK4" s="324"/>
      <c r="AL4" s="324"/>
      <c r="AM4" s="324"/>
      <c r="AN4" s="324"/>
      <c r="AO4" s="324"/>
      <c r="AP4" s="745"/>
      <c r="AQ4" s="749" t="s">
        <v>21</v>
      </c>
      <c r="AR4" s="532"/>
      <c r="AS4" s="532"/>
      <c r="AT4" s="532"/>
      <c r="AU4" s="532"/>
      <c r="AV4" s="532"/>
      <c r="AW4" s="532"/>
      <c r="AX4" s="781"/>
    </row>
    <row r="5" spans="1:50" ht="30" customHeight="1">
      <c r="A5" s="5" t="s">
        <v>134</v>
      </c>
      <c r="B5" s="73"/>
      <c r="C5" s="73"/>
      <c r="D5" s="73"/>
      <c r="E5" s="73"/>
      <c r="F5" s="204"/>
      <c r="G5" s="258" t="s">
        <v>475</v>
      </c>
      <c r="H5" s="325"/>
      <c r="I5" s="325"/>
      <c r="J5" s="325"/>
      <c r="K5" s="325"/>
      <c r="L5" s="325"/>
      <c r="M5" s="390" t="s">
        <v>131</v>
      </c>
      <c r="N5" s="396"/>
      <c r="O5" s="396"/>
      <c r="P5" s="396"/>
      <c r="Q5" s="396"/>
      <c r="R5" s="454"/>
      <c r="S5" s="458" t="s">
        <v>32</v>
      </c>
      <c r="T5" s="325"/>
      <c r="U5" s="325"/>
      <c r="V5" s="325"/>
      <c r="W5" s="325"/>
      <c r="X5" s="474"/>
      <c r="Y5" s="500" t="s">
        <v>24</v>
      </c>
      <c r="Z5" s="533"/>
      <c r="AA5" s="533"/>
      <c r="AB5" s="533"/>
      <c r="AC5" s="533"/>
      <c r="AD5" s="565"/>
      <c r="AE5" s="659" t="s">
        <v>645</v>
      </c>
      <c r="AF5" s="659"/>
      <c r="AG5" s="659"/>
      <c r="AH5" s="659"/>
      <c r="AI5" s="659"/>
      <c r="AJ5" s="659"/>
      <c r="AK5" s="659"/>
      <c r="AL5" s="659"/>
      <c r="AM5" s="659"/>
      <c r="AN5" s="659"/>
      <c r="AO5" s="659"/>
      <c r="AP5" s="746"/>
      <c r="AQ5" s="750" t="s">
        <v>672</v>
      </c>
      <c r="AR5" s="760"/>
      <c r="AS5" s="760"/>
      <c r="AT5" s="760"/>
      <c r="AU5" s="760"/>
      <c r="AV5" s="760"/>
      <c r="AW5" s="760"/>
      <c r="AX5" s="782"/>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60" t="s">
        <v>441</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335</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79</v>
      </c>
      <c r="B9" s="76"/>
      <c r="C9" s="76"/>
      <c r="D9" s="76"/>
      <c r="E9" s="76"/>
      <c r="F9" s="76"/>
      <c r="G9" s="262" t="s">
        <v>537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87</v>
      </c>
      <c r="B10" s="77"/>
      <c r="C10" s="77"/>
      <c r="D10" s="77"/>
      <c r="E10" s="77"/>
      <c r="F10" s="77"/>
      <c r="G10" s="263" t="s">
        <v>77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82</v>
      </c>
      <c r="B12" s="78"/>
      <c r="C12" s="78"/>
      <c r="D12" s="78"/>
      <c r="E12" s="78"/>
      <c r="F12" s="207"/>
      <c r="G12" s="265"/>
      <c r="H12" s="331"/>
      <c r="I12" s="331"/>
      <c r="J12" s="331"/>
      <c r="K12" s="331"/>
      <c r="L12" s="331"/>
      <c r="M12" s="331"/>
      <c r="N12" s="331"/>
      <c r="O12" s="331"/>
      <c r="P12" s="426" t="s">
        <v>420</v>
      </c>
      <c r="Q12" s="302"/>
      <c r="R12" s="302"/>
      <c r="S12" s="302"/>
      <c r="T12" s="302"/>
      <c r="U12" s="302"/>
      <c r="V12" s="460"/>
      <c r="W12" s="426" t="s">
        <v>76</v>
      </c>
      <c r="X12" s="302"/>
      <c r="Y12" s="302"/>
      <c r="Z12" s="302"/>
      <c r="AA12" s="302"/>
      <c r="AB12" s="302"/>
      <c r="AC12" s="460"/>
      <c r="AD12" s="426" t="s">
        <v>185</v>
      </c>
      <c r="AE12" s="302"/>
      <c r="AF12" s="302"/>
      <c r="AG12" s="302"/>
      <c r="AH12" s="302"/>
      <c r="AI12" s="302"/>
      <c r="AJ12" s="460"/>
      <c r="AK12" s="426" t="s">
        <v>640</v>
      </c>
      <c r="AL12" s="302"/>
      <c r="AM12" s="302"/>
      <c r="AN12" s="302"/>
      <c r="AO12" s="302"/>
      <c r="AP12" s="302"/>
      <c r="AQ12" s="460"/>
      <c r="AR12" s="426" t="s">
        <v>641</v>
      </c>
      <c r="AS12" s="302"/>
      <c r="AT12" s="302"/>
      <c r="AU12" s="302"/>
      <c r="AV12" s="302"/>
      <c r="AW12" s="302"/>
      <c r="AX12" s="789"/>
    </row>
    <row r="13" spans="1:50" ht="21" customHeight="1">
      <c r="A13" s="11"/>
      <c r="B13" s="79"/>
      <c r="C13" s="79"/>
      <c r="D13" s="79"/>
      <c r="E13" s="79"/>
      <c r="F13" s="208"/>
      <c r="G13" s="266" t="s">
        <v>3</v>
      </c>
      <c r="H13" s="332"/>
      <c r="I13" s="365" t="s">
        <v>13</v>
      </c>
      <c r="J13" s="373"/>
      <c r="K13" s="373"/>
      <c r="L13" s="373"/>
      <c r="M13" s="373"/>
      <c r="N13" s="373"/>
      <c r="O13" s="399"/>
      <c r="P13" s="427">
        <v>5</v>
      </c>
      <c r="Q13" s="447"/>
      <c r="R13" s="447"/>
      <c r="S13" s="447"/>
      <c r="T13" s="447"/>
      <c r="U13" s="447"/>
      <c r="V13" s="461"/>
      <c r="W13" s="427">
        <v>5</v>
      </c>
      <c r="X13" s="447"/>
      <c r="Y13" s="447"/>
      <c r="Z13" s="447"/>
      <c r="AA13" s="447"/>
      <c r="AB13" s="447"/>
      <c r="AC13" s="461"/>
      <c r="AD13" s="427">
        <v>5</v>
      </c>
      <c r="AE13" s="447"/>
      <c r="AF13" s="447"/>
      <c r="AG13" s="447"/>
      <c r="AH13" s="447"/>
      <c r="AI13" s="447"/>
      <c r="AJ13" s="461"/>
      <c r="AK13" s="427">
        <v>5</v>
      </c>
      <c r="AL13" s="447"/>
      <c r="AM13" s="447"/>
      <c r="AN13" s="447"/>
      <c r="AO13" s="447"/>
      <c r="AP13" s="447"/>
      <c r="AQ13" s="461"/>
      <c r="AR13" s="431">
        <v>5</v>
      </c>
      <c r="AS13" s="449"/>
      <c r="AT13" s="449"/>
      <c r="AU13" s="449"/>
      <c r="AV13" s="449"/>
      <c r="AW13" s="449"/>
      <c r="AX13" s="790"/>
    </row>
    <row r="14" spans="1:50" ht="21" customHeight="1">
      <c r="A14" s="11"/>
      <c r="B14" s="79"/>
      <c r="C14" s="79"/>
      <c r="D14" s="79"/>
      <c r="E14" s="79"/>
      <c r="F14" s="208"/>
      <c r="G14" s="267"/>
      <c r="H14" s="333"/>
      <c r="I14" s="366" t="s">
        <v>5</v>
      </c>
      <c r="J14" s="374"/>
      <c r="K14" s="374"/>
      <c r="L14" s="374"/>
      <c r="M14" s="374"/>
      <c r="N14" s="374"/>
      <c r="O14" s="400"/>
      <c r="P14" s="427" t="s">
        <v>441</v>
      </c>
      <c r="Q14" s="447"/>
      <c r="R14" s="447"/>
      <c r="S14" s="447"/>
      <c r="T14" s="447"/>
      <c r="U14" s="447"/>
      <c r="V14" s="461"/>
      <c r="W14" s="427" t="s">
        <v>441</v>
      </c>
      <c r="X14" s="447"/>
      <c r="Y14" s="447"/>
      <c r="Z14" s="447"/>
      <c r="AA14" s="447"/>
      <c r="AB14" s="447"/>
      <c r="AC14" s="461"/>
      <c r="AD14" s="427" t="s">
        <v>441</v>
      </c>
      <c r="AE14" s="447"/>
      <c r="AF14" s="447"/>
      <c r="AG14" s="447"/>
      <c r="AH14" s="447"/>
      <c r="AI14" s="447"/>
      <c r="AJ14" s="461"/>
      <c r="AK14" s="427" t="s">
        <v>441</v>
      </c>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110</v>
      </c>
      <c r="J15" s="375"/>
      <c r="K15" s="375"/>
      <c r="L15" s="375"/>
      <c r="M15" s="375"/>
      <c r="N15" s="375"/>
      <c r="O15" s="401"/>
      <c r="P15" s="427" t="s">
        <v>441</v>
      </c>
      <c r="Q15" s="447"/>
      <c r="R15" s="447"/>
      <c r="S15" s="447"/>
      <c r="T15" s="447"/>
      <c r="U15" s="447"/>
      <c r="V15" s="461"/>
      <c r="W15" s="427" t="s">
        <v>441</v>
      </c>
      <c r="X15" s="447"/>
      <c r="Y15" s="447"/>
      <c r="Z15" s="447"/>
      <c r="AA15" s="447"/>
      <c r="AB15" s="447"/>
      <c r="AC15" s="461"/>
      <c r="AD15" s="427" t="s">
        <v>441</v>
      </c>
      <c r="AE15" s="447"/>
      <c r="AF15" s="447"/>
      <c r="AG15" s="447"/>
      <c r="AH15" s="447"/>
      <c r="AI15" s="447"/>
      <c r="AJ15" s="461"/>
      <c r="AK15" s="427" t="s">
        <v>441</v>
      </c>
      <c r="AL15" s="447"/>
      <c r="AM15" s="447"/>
      <c r="AN15" s="447"/>
      <c r="AO15" s="447"/>
      <c r="AP15" s="447"/>
      <c r="AQ15" s="461"/>
      <c r="AR15" s="427" t="s">
        <v>441</v>
      </c>
      <c r="AS15" s="447"/>
      <c r="AT15" s="447"/>
      <c r="AU15" s="447"/>
      <c r="AV15" s="447"/>
      <c r="AW15" s="447"/>
      <c r="AX15" s="792"/>
    </row>
    <row r="16" spans="1:50" ht="21" customHeight="1">
      <c r="A16" s="11"/>
      <c r="B16" s="79"/>
      <c r="C16" s="79"/>
      <c r="D16" s="79"/>
      <c r="E16" s="79"/>
      <c r="F16" s="208"/>
      <c r="G16" s="267"/>
      <c r="H16" s="333"/>
      <c r="I16" s="366" t="s">
        <v>58</v>
      </c>
      <c r="J16" s="375"/>
      <c r="K16" s="375"/>
      <c r="L16" s="375"/>
      <c r="M16" s="375"/>
      <c r="N16" s="375"/>
      <c r="O16" s="401"/>
      <c r="P16" s="427" t="s">
        <v>441</v>
      </c>
      <c r="Q16" s="447"/>
      <c r="R16" s="447"/>
      <c r="S16" s="447"/>
      <c r="T16" s="447"/>
      <c r="U16" s="447"/>
      <c r="V16" s="461"/>
      <c r="W16" s="427" t="s">
        <v>441</v>
      </c>
      <c r="X16" s="447"/>
      <c r="Y16" s="447"/>
      <c r="Z16" s="447"/>
      <c r="AA16" s="447"/>
      <c r="AB16" s="447"/>
      <c r="AC16" s="461"/>
      <c r="AD16" s="427" t="s">
        <v>441</v>
      </c>
      <c r="AE16" s="447"/>
      <c r="AF16" s="447"/>
      <c r="AG16" s="447"/>
      <c r="AH16" s="447"/>
      <c r="AI16" s="447"/>
      <c r="AJ16" s="461"/>
      <c r="AK16" s="427" t="s">
        <v>441</v>
      </c>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121</v>
      </c>
      <c r="J17" s="374"/>
      <c r="K17" s="374"/>
      <c r="L17" s="374"/>
      <c r="M17" s="374"/>
      <c r="N17" s="374"/>
      <c r="O17" s="400"/>
      <c r="P17" s="427" t="s">
        <v>441</v>
      </c>
      <c r="Q17" s="447"/>
      <c r="R17" s="447"/>
      <c r="S17" s="447"/>
      <c r="T17" s="447"/>
      <c r="U17" s="447"/>
      <c r="V17" s="461"/>
      <c r="W17" s="427" t="s">
        <v>441</v>
      </c>
      <c r="X17" s="447"/>
      <c r="Y17" s="447"/>
      <c r="Z17" s="447"/>
      <c r="AA17" s="447"/>
      <c r="AB17" s="447"/>
      <c r="AC17" s="461"/>
      <c r="AD17" s="427" t="s">
        <v>441</v>
      </c>
      <c r="AE17" s="447"/>
      <c r="AF17" s="447"/>
      <c r="AG17" s="447"/>
      <c r="AH17" s="447"/>
      <c r="AI17" s="447"/>
      <c r="AJ17" s="461"/>
      <c r="AK17" s="427" t="s">
        <v>441</v>
      </c>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73</v>
      </c>
      <c r="J18" s="376"/>
      <c r="K18" s="376"/>
      <c r="L18" s="376"/>
      <c r="M18" s="376"/>
      <c r="N18" s="376"/>
      <c r="O18" s="402"/>
      <c r="P18" s="428">
        <f>SUM(P13:V17)</f>
        <v>5</v>
      </c>
      <c r="Q18" s="448"/>
      <c r="R18" s="448"/>
      <c r="S18" s="448"/>
      <c r="T18" s="448"/>
      <c r="U18" s="448"/>
      <c r="V18" s="462"/>
      <c r="W18" s="428">
        <f>SUM(W13:AC17)</f>
        <v>5</v>
      </c>
      <c r="X18" s="448"/>
      <c r="Y18" s="448"/>
      <c r="Z18" s="448"/>
      <c r="AA18" s="448"/>
      <c r="AB18" s="448"/>
      <c r="AC18" s="462"/>
      <c r="AD18" s="428">
        <f>SUM(AD13:AJ17)</f>
        <v>5</v>
      </c>
      <c r="AE18" s="448"/>
      <c r="AF18" s="448"/>
      <c r="AG18" s="448"/>
      <c r="AH18" s="448"/>
      <c r="AI18" s="448"/>
      <c r="AJ18" s="462"/>
      <c r="AK18" s="428">
        <f>SUM(AK13:AQ17)</f>
        <v>5</v>
      </c>
      <c r="AL18" s="448"/>
      <c r="AM18" s="448"/>
      <c r="AN18" s="448"/>
      <c r="AO18" s="448"/>
      <c r="AP18" s="448"/>
      <c r="AQ18" s="462"/>
      <c r="AR18" s="428">
        <f>SUM(AR13:AX17)</f>
        <v>5</v>
      </c>
      <c r="AS18" s="448"/>
      <c r="AT18" s="448"/>
      <c r="AU18" s="448"/>
      <c r="AV18" s="448"/>
      <c r="AW18" s="448"/>
      <c r="AX18" s="795"/>
    </row>
    <row r="19" spans="1:50" ht="24.75" customHeight="1">
      <c r="A19" s="11"/>
      <c r="B19" s="79"/>
      <c r="C19" s="79"/>
      <c r="D19" s="79"/>
      <c r="E19" s="79"/>
      <c r="F19" s="208"/>
      <c r="G19" s="269" t="s">
        <v>34</v>
      </c>
      <c r="H19" s="335"/>
      <c r="I19" s="335"/>
      <c r="J19" s="335"/>
      <c r="K19" s="335"/>
      <c r="L19" s="335"/>
      <c r="M19" s="335"/>
      <c r="N19" s="335"/>
      <c r="O19" s="335"/>
      <c r="P19" s="427">
        <v>5</v>
      </c>
      <c r="Q19" s="447"/>
      <c r="R19" s="447"/>
      <c r="S19" s="447"/>
      <c r="T19" s="447"/>
      <c r="U19" s="447"/>
      <c r="V19" s="461"/>
      <c r="W19" s="427">
        <v>4</v>
      </c>
      <c r="X19" s="447"/>
      <c r="Y19" s="447"/>
      <c r="Z19" s="447"/>
      <c r="AA19" s="447"/>
      <c r="AB19" s="447"/>
      <c r="AC19" s="461"/>
      <c r="AD19" s="427">
        <v>4</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36</v>
      </c>
      <c r="H20" s="335"/>
      <c r="I20" s="335"/>
      <c r="J20" s="335"/>
      <c r="K20" s="335"/>
      <c r="L20" s="335"/>
      <c r="M20" s="335"/>
      <c r="N20" s="335"/>
      <c r="O20" s="335"/>
      <c r="P20" s="429">
        <f>IF(P18=0,"-",SUM(P19)/P18)</f>
        <v>1</v>
      </c>
      <c r="Q20" s="429"/>
      <c r="R20" s="429"/>
      <c r="S20" s="429"/>
      <c r="T20" s="429"/>
      <c r="U20" s="429"/>
      <c r="V20" s="429"/>
      <c r="W20" s="429">
        <f>IF(W18=0,"-",SUM(W19)/W18)</f>
        <v>0.8</v>
      </c>
      <c r="X20" s="429"/>
      <c r="Y20" s="429"/>
      <c r="Z20" s="429"/>
      <c r="AA20" s="429"/>
      <c r="AB20" s="429"/>
      <c r="AC20" s="429"/>
      <c r="AD20" s="429">
        <f>IF(AD18=0,"-",SUM(AD19)/AD18)</f>
        <v>0.8</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411</v>
      </c>
      <c r="H21" s="336"/>
      <c r="I21" s="336"/>
      <c r="J21" s="336"/>
      <c r="K21" s="336"/>
      <c r="L21" s="336"/>
      <c r="M21" s="336"/>
      <c r="N21" s="336"/>
      <c r="O21" s="336"/>
      <c r="P21" s="429">
        <f>IF(P19=0,"-",SUM(P19)/SUM(P13,P14))</f>
        <v>1</v>
      </c>
      <c r="Q21" s="429"/>
      <c r="R21" s="429"/>
      <c r="S21" s="429"/>
      <c r="T21" s="429"/>
      <c r="U21" s="429"/>
      <c r="V21" s="429"/>
      <c r="W21" s="429">
        <f>IF(W19=0,"-",SUM(W19)/SUM(W13,W14))</f>
        <v>0.8</v>
      </c>
      <c r="X21" s="429"/>
      <c r="Y21" s="429"/>
      <c r="Z21" s="429"/>
      <c r="AA21" s="429"/>
      <c r="AB21" s="429"/>
      <c r="AC21" s="429"/>
      <c r="AD21" s="429">
        <f>IF(AD19=0,"-",SUM(AD19)/SUM(AD13,AD14))</f>
        <v>0.8</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244</v>
      </c>
      <c r="B22" s="80"/>
      <c r="C22" s="80"/>
      <c r="D22" s="80"/>
      <c r="E22" s="80"/>
      <c r="F22" s="210"/>
      <c r="G22" s="271" t="s">
        <v>235</v>
      </c>
      <c r="H22" s="131"/>
      <c r="I22" s="131"/>
      <c r="J22" s="131"/>
      <c r="K22" s="131"/>
      <c r="L22" s="131"/>
      <c r="M22" s="131"/>
      <c r="N22" s="131"/>
      <c r="O22" s="187"/>
      <c r="P22" s="430" t="s">
        <v>199</v>
      </c>
      <c r="Q22" s="131"/>
      <c r="R22" s="131"/>
      <c r="S22" s="131"/>
      <c r="T22" s="131"/>
      <c r="U22" s="131"/>
      <c r="V22" s="187"/>
      <c r="W22" s="430" t="s">
        <v>642</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232</v>
      </c>
      <c r="H23" s="337"/>
      <c r="I23" s="337"/>
      <c r="J23" s="337"/>
      <c r="K23" s="337"/>
      <c r="L23" s="337"/>
      <c r="M23" s="337"/>
      <c r="N23" s="337"/>
      <c r="O23" s="403"/>
      <c r="P23" s="431">
        <v>5</v>
      </c>
      <c r="Q23" s="449"/>
      <c r="R23" s="449"/>
      <c r="S23" s="449"/>
      <c r="T23" s="449"/>
      <c r="U23" s="449"/>
      <c r="V23" s="463"/>
      <c r="W23" s="431">
        <v>5</v>
      </c>
      <c r="X23" s="449"/>
      <c r="Y23" s="449"/>
      <c r="Z23" s="449"/>
      <c r="AA23" s="449"/>
      <c r="AB23" s="449"/>
      <c r="AC23" s="463"/>
      <c r="AD23" s="640" t="s">
        <v>441</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152</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73</v>
      </c>
      <c r="H29" s="340"/>
      <c r="I29" s="340"/>
      <c r="J29" s="340"/>
      <c r="K29" s="340"/>
      <c r="L29" s="340"/>
      <c r="M29" s="340"/>
      <c r="N29" s="340"/>
      <c r="O29" s="406"/>
      <c r="P29" s="427">
        <f>AK13</f>
        <v>5</v>
      </c>
      <c r="Q29" s="447"/>
      <c r="R29" s="447"/>
      <c r="S29" s="447"/>
      <c r="T29" s="447"/>
      <c r="U29" s="447"/>
      <c r="V29" s="461"/>
      <c r="W29" s="464">
        <f>AR13</f>
        <v>5</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407</v>
      </c>
      <c r="B30" s="83"/>
      <c r="C30" s="83"/>
      <c r="D30" s="83"/>
      <c r="E30" s="83"/>
      <c r="F30" s="213"/>
      <c r="G30" s="276" t="s">
        <v>200</v>
      </c>
      <c r="H30" s="341"/>
      <c r="I30" s="341"/>
      <c r="J30" s="341"/>
      <c r="K30" s="341"/>
      <c r="L30" s="341"/>
      <c r="M30" s="341"/>
      <c r="N30" s="341"/>
      <c r="O30" s="407"/>
      <c r="P30" s="432" t="s">
        <v>86</v>
      </c>
      <c r="Q30" s="341"/>
      <c r="R30" s="341"/>
      <c r="S30" s="341"/>
      <c r="T30" s="341"/>
      <c r="U30" s="341"/>
      <c r="V30" s="341"/>
      <c r="W30" s="341"/>
      <c r="X30" s="407"/>
      <c r="Y30" s="503"/>
      <c r="Z30" s="535"/>
      <c r="AA30" s="553"/>
      <c r="AB30" s="578" t="s">
        <v>43</v>
      </c>
      <c r="AC30" s="615"/>
      <c r="AD30" s="643"/>
      <c r="AE30" s="578" t="s">
        <v>420</v>
      </c>
      <c r="AF30" s="615"/>
      <c r="AG30" s="615"/>
      <c r="AH30" s="643"/>
      <c r="AI30" s="724" t="s">
        <v>76</v>
      </c>
      <c r="AJ30" s="724"/>
      <c r="AK30" s="724"/>
      <c r="AL30" s="578"/>
      <c r="AM30" s="724" t="s">
        <v>507</v>
      </c>
      <c r="AN30" s="724"/>
      <c r="AO30" s="724"/>
      <c r="AP30" s="578"/>
      <c r="AQ30" s="752" t="s">
        <v>305</v>
      </c>
      <c r="AR30" s="764"/>
      <c r="AS30" s="764"/>
      <c r="AT30" s="772"/>
      <c r="AU30" s="341" t="s">
        <v>234</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v>4</v>
      </c>
      <c r="AR31" s="678"/>
      <c r="AS31" s="346" t="s">
        <v>306</v>
      </c>
      <c r="AT31" s="414"/>
      <c r="AU31" s="765" t="s">
        <v>441</v>
      </c>
      <c r="AV31" s="765"/>
      <c r="AW31" s="291" t="s">
        <v>284</v>
      </c>
      <c r="AX31" s="802"/>
    </row>
    <row r="32" spans="1:50" ht="33" customHeight="1">
      <c r="A32" s="17"/>
      <c r="B32" s="84"/>
      <c r="C32" s="84"/>
      <c r="D32" s="84"/>
      <c r="E32" s="84"/>
      <c r="F32" s="214"/>
      <c r="G32" s="278" t="s">
        <v>446</v>
      </c>
      <c r="H32" s="315"/>
      <c r="I32" s="315"/>
      <c r="J32" s="315"/>
      <c r="K32" s="315"/>
      <c r="L32" s="315"/>
      <c r="M32" s="315"/>
      <c r="N32" s="315"/>
      <c r="O32" s="409"/>
      <c r="P32" s="238" t="s">
        <v>647</v>
      </c>
      <c r="Q32" s="238"/>
      <c r="R32" s="238"/>
      <c r="S32" s="238"/>
      <c r="T32" s="238"/>
      <c r="U32" s="238"/>
      <c r="V32" s="238"/>
      <c r="W32" s="238"/>
      <c r="X32" s="417"/>
      <c r="Y32" s="505" t="s">
        <v>50</v>
      </c>
      <c r="Z32" s="536"/>
      <c r="AA32" s="554"/>
      <c r="AB32" s="580" t="s">
        <v>47</v>
      </c>
      <c r="AC32" s="580"/>
      <c r="AD32" s="580"/>
      <c r="AE32" s="664">
        <v>31</v>
      </c>
      <c r="AF32" s="688"/>
      <c r="AG32" s="688"/>
      <c r="AH32" s="688"/>
      <c r="AI32" s="664">
        <v>39</v>
      </c>
      <c r="AJ32" s="688"/>
      <c r="AK32" s="688"/>
      <c r="AL32" s="688"/>
      <c r="AM32" s="664">
        <v>40</v>
      </c>
      <c r="AN32" s="688"/>
      <c r="AO32" s="688"/>
      <c r="AP32" s="688"/>
      <c r="AQ32" s="667" t="s">
        <v>441</v>
      </c>
      <c r="AR32" s="690"/>
      <c r="AS32" s="690"/>
      <c r="AT32" s="714"/>
      <c r="AU32" s="688" t="s">
        <v>441</v>
      </c>
      <c r="AV32" s="688"/>
      <c r="AW32" s="688"/>
      <c r="AX32" s="803"/>
    </row>
    <row r="33" spans="1:51" ht="33"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0"/>
      <c r="AB33" s="581" t="s">
        <v>47</v>
      </c>
      <c r="AC33" s="581"/>
      <c r="AD33" s="581"/>
      <c r="AE33" s="664" t="s">
        <v>441</v>
      </c>
      <c r="AF33" s="688"/>
      <c r="AG33" s="688"/>
      <c r="AH33" s="688"/>
      <c r="AI33" s="664" t="s">
        <v>441</v>
      </c>
      <c r="AJ33" s="688"/>
      <c r="AK33" s="688"/>
      <c r="AL33" s="688"/>
      <c r="AM33" s="664" t="s">
        <v>441</v>
      </c>
      <c r="AN33" s="688"/>
      <c r="AO33" s="688"/>
      <c r="AP33" s="688"/>
      <c r="AQ33" s="667">
        <v>50</v>
      </c>
      <c r="AR33" s="690"/>
      <c r="AS33" s="690"/>
      <c r="AT33" s="714"/>
      <c r="AU33" s="688">
        <v>100</v>
      </c>
      <c r="AV33" s="688"/>
      <c r="AW33" s="688"/>
      <c r="AX33" s="803"/>
    </row>
    <row r="34" spans="1:51" ht="33"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47</v>
      </c>
      <c r="AC34" s="582"/>
      <c r="AD34" s="582"/>
      <c r="AE34" s="664">
        <v>31</v>
      </c>
      <c r="AF34" s="688"/>
      <c r="AG34" s="688"/>
      <c r="AH34" s="688"/>
      <c r="AI34" s="664">
        <v>39</v>
      </c>
      <c r="AJ34" s="688"/>
      <c r="AK34" s="688"/>
      <c r="AL34" s="688"/>
      <c r="AM34" s="664">
        <v>40</v>
      </c>
      <c r="AN34" s="688"/>
      <c r="AO34" s="688"/>
      <c r="AP34" s="688"/>
      <c r="AQ34" s="667" t="s">
        <v>441</v>
      </c>
      <c r="AR34" s="690"/>
      <c r="AS34" s="690"/>
      <c r="AT34" s="714"/>
      <c r="AU34" s="688" t="s">
        <v>441</v>
      </c>
      <c r="AV34" s="688"/>
      <c r="AW34" s="688"/>
      <c r="AX34" s="803"/>
    </row>
    <row r="35" spans="1:51" ht="23.25" customHeight="1">
      <c r="A35" s="19" t="s">
        <v>256</v>
      </c>
      <c r="B35" s="86"/>
      <c r="C35" s="86"/>
      <c r="D35" s="86"/>
      <c r="E35" s="86"/>
      <c r="F35" s="216"/>
      <c r="G35" s="278" t="s">
        <v>648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407</v>
      </c>
      <c r="B37" s="88"/>
      <c r="C37" s="88"/>
      <c r="D37" s="88"/>
      <c r="E37" s="88"/>
      <c r="F37" s="218"/>
      <c r="G37" s="281" t="s">
        <v>200</v>
      </c>
      <c r="H37" s="344"/>
      <c r="I37" s="344"/>
      <c r="J37" s="344"/>
      <c r="K37" s="344"/>
      <c r="L37" s="344"/>
      <c r="M37" s="344"/>
      <c r="N37" s="344"/>
      <c r="O37" s="412"/>
      <c r="P37" s="434" t="s">
        <v>86</v>
      </c>
      <c r="Q37" s="344"/>
      <c r="R37" s="344"/>
      <c r="S37" s="344"/>
      <c r="T37" s="344"/>
      <c r="U37" s="344"/>
      <c r="V37" s="344"/>
      <c r="W37" s="344"/>
      <c r="X37" s="412"/>
      <c r="Y37" s="506"/>
      <c r="Z37" s="508"/>
      <c r="AA37" s="555"/>
      <c r="AB37" s="583" t="s">
        <v>43</v>
      </c>
      <c r="AC37" s="616"/>
      <c r="AD37" s="644"/>
      <c r="AE37" s="65" t="s">
        <v>420</v>
      </c>
      <c r="AF37" s="65"/>
      <c r="AG37" s="65"/>
      <c r="AH37" s="65"/>
      <c r="AI37" s="65" t="s">
        <v>76</v>
      </c>
      <c r="AJ37" s="65"/>
      <c r="AK37" s="65"/>
      <c r="AL37" s="65"/>
      <c r="AM37" s="65" t="s">
        <v>507</v>
      </c>
      <c r="AN37" s="65"/>
      <c r="AO37" s="65"/>
      <c r="AP37" s="65"/>
      <c r="AQ37" s="600" t="s">
        <v>305</v>
      </c>
      <c r="AR37" s="355"/>
      <c r="AS37" s="355"/>
      <c r="AT37" s="495"/>
      <c r="AU37" s="344" t="s">
        <v>234</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8"/>
      <c r="AS38" s="346" t="s">
        <v>306</v>
      </c>
      <c r="AT38" s="414"/>
      <c r="AU38" s="765"/>
      <c r="AV38" s="765"/>
      <c r="AW38" s="291" t="s">
        <v>284</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50</v>
      </c>
      <c r="Z39" s="536"/>
      <c r="AA39" s="554"/>
      <c r="AB39" s="580"/>
      <c r="AC39" s="580"/>
      <c r="AD39" s="580"/>
      <c r="AE39" s="664"/>
      <c r="AF39" s="688"/>
      <c r="AG39" s="688"/>
      <c r="AH39" s="688"/>
      <c r="AI39" s="664"/>
      <c r="AJ39" s="688"/>
      <c r="AK39" s="688"/>
      <c r="AL39" s="688"/>
      <c r="AM39" s="664"/>
      <c r="AN39" s="688"/>
      <c r="AO39" s="688"/>
      <c r="AP39" s="688"/>
      <c r="AQ39" s="667"/>
      <c r="AR39" s="690"/>
      <c r="AS39" s="690"/>
      <c r="AT39" s="714"/>
      <c r="AU39" s="688"/>
      <c r="AV39" s="688"/>
      <c r="AW39" s="688"/>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0"/>
      <c r="AB40" s="581"/>
      <c r="AC40" s="581"/>
      <c r="AD40" s="581"/>
      <c r="AE40" s="664"/>
      <c r="AF40" s="688"/>
      <c r="AG40" s="688"/>
      <c r="AH40" s="688"/>
      <c r="AI40" s="664"/>
      <c r="AJ40" s="688"/>
      <c r="AK40" s="688"/>
      <c r="AL40" s="688"/>
      <c r="AM40" s="664"/>
      <c r="AN40" s="688"/>
      <c r="AO40" s="688"/>
      <c r="AP40" s="688"/>
      <c r="AQ40" s="667"/>
      <c r="AR40" s="690"/>
      <c r="AS40" s="690"/>
      <c r="AT40" s="714"/>
      <c r="AU40" s="688"/>
      <c r="AV40" s="688"/>
      <c r="AW40" s="688"/>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47</v>
      </c>
      <c r="AC41" s="582"/>
      <c r="AD41" s="582"/>
      <c r="AE41" s="664"/>
      <c r="AF41" s="688"/>
      <c r="AG41" s="688"/>
      <c r="AH41" s="688"/>
      <c r="AI41" s="664"/>
      <c r="AJ41" s="688"/>
      <c r="AK41" s="688"/>
      <c r="AL41" s="688"/>
      <c r="AM41" s="664"/>
      <c r="AN41" s="688"/>
      <c r="AO41" s="688"/>
      <c r="AP41" s="688"/>
      <c r="AQ41" s="667"/>
      <c r="AR41" s="690"/>
      <c r="AS41" s="690"/>
      <c r="AT41" s="714"/>
      <c r="AU41" s="688"/>
      <c r="AV41" s="688"/>
      <c r="AW41" s="688"/>
      <c r="AX41" s="803"/>
      <c r="AY41">
        <f t="shared" si="0"/>
        <v>0</v>
      </c>
    </row>
    <row r="42" spans="1:51" ht="23.25" hidden="1" customHeight="1">
      <c r="A42" s="19" t="s">
        <v>256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407</v>
      </c>
      <c r="B44" s="88"/>
      <c r="C44" s="88"/>
      <c r="D44" s="88"/>
      <c r="E44" s="88"/>
      <c r="F44" s="218"/>
      <c r="G44" s="281" t="s">
        <v>200</v>
      </c>
      <c r="H44" s="344"/>
      <c r="I44" s="344"/>
      <c r="J44" s="344"/>
      <c r="K44" s="344"/>
      <c r="L44" s="344"/>
      <c r="M44" s="344"/>
      <c r="N44" s="344"/>
      <c r="O44" s="412"/>
      <c r="P44" s="434" t="s">
        <v>86</v>
      </c>
      <c r="Q44" s="344"/>
      <c r="R44" s="344"/>
      <c r="S44" s="344"/>
      <c r="T44" s="344"/>
      <c r="U44" s="344"/>
      <c r="V44" s="344"/>
      <c r="W44" s="344"/>
      <c r="X44" s="412"/>
      <c r="Y44" s="506"/>
      <c r="Z44" s="508"/>
      <c r="AA44" s="555"/>
      <c r="AB44" s="583" t="s">
        <v>43</v>
      </c>
      <c r="AC44" s="616"/>
      <c r="AD44" s="644"/>
      <c r="AE44" s="65" t="s">
        <v>420</v>
      </c>
      <c r="AF44" s="65"/>
      <c r="AG44" s="65"/>
      <c r="AH44" s="65"/>
      <c r="AI44" s="65" t="s">
        <v>76</v>
      </c>
      <c r="AJ44" s="65"/>
      <c r="AK44" s="65"/>
      <c r="AL44" s="65"/>
      <c r="AM44" s="65" t="s">
        <v>507</v>
      </c>
      <c r="AN44" s="65"/>
      <c r="AO44" s="65"/>
      <c r="AP44" s="65"/>
      <c r="AQ44" s="600" t="s">
        <v>305</v>
      </c>
      <c r="AR44" s="355"/>
      <c r="AS44" s="355"/>
      <c r="AT44" s="495"/>
      <c r="AU44" s="344" t="s">
        <v>234</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8"/>
      <c r="AS45" s="346" t="s">
        <v>306</v>
      </c>
      <c r="AT45" s="414"/>
      <c r="AU45" s="765"/>
      <c r="AV45" s="765"/>
      <c r="AW45" s="291" t="s">
        <v>284</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50</v>
      </c>
      <c r="Z46" s="536"/>
      <c r="AA46" s="554"/>
      <c r="AB46" s="580"/>
      <c r="AC46" s="580"/>
      <c r="AD46" s="580"/>
      <c r="AE46" s="665"/>
      <c r="AF46" s="665"/>
      <c r="AG46" s="665"/>
      <c r="AH46" s="665"/>
      <c r="AI46" s="665"/>
      <c r="AJ46" s="665"/>
      <c r="AK46" s="665"/>
      <c r="AL46" s="665"/>
      <c r="AM46" s="665"/>
      <c r="AN46" s="665"/>
      <c r="AO46" s="665"/>
      <c r="AP46" s="665"/>
      <c r="AQ46" s="667"/>
      <c r="AR46" s="690"/>
      <c r="AS46" s="690"/>
      <c r="AT46" s="714"/>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0"/>
      <c r="AB47" s="581"/>
      <c r="AC47" s="581"/>
      <c r="AD47" s="581"/>
      <c r="AE47" s="664"/>
      <c r="AF47" s="688"/>
      <c r="AG47" s="688"/>
      <c r="AH47" s="688"/>
      <c r="AI47" s="664"/>
      <c r="AJ47" s="688"/>
      <c r="AK47" s="688"/>
      <c r="AL47" s="688"/>
      <c r="AM47" s="664"/>
      <c r="AN47" s="688"/>
      <c r="AO47" s="688"/>
      <c r="AP47" s="688"/>
      <c r="AQ47" s="667"/>
      <c r="AR47" s="690"/>
      <c r="AS47" s="690"/>
      <c r="AT47" s="714"/>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47</v>
      </c>
      <c r="AC48" s="582"/>
      <c r="AD48" s="582"/>
      <c r="AE48" s="664"/>
      <c r="AF48" s="688"/>
      <c r="AG48" s="688"/>
      <c r="AH48" s="688"/>
      <c r="AI48" s="664"/>
      <c r="AJ48" s="688"/>
      <c r="AK48" s="688"/>
      <c r="AL48" s="688"/>
      <c r="AM48" s="664"/>
      <c r="AN48" s="688"/>
      <c r="AO48" s="688"/>
      <c r="AP48" s="688"/>
      <c r="AQ48" s="667"/>
      <c r="AR48" s="690"/>
      <c r="AS48" s="690"/>
      <c r="AT48" s="714"/>
      <c r="AU48" s="688"/>
      <c r="AV48" s="688"/>
      <c r="AW48" s="688"/>
      <c r="AX48" s="803"/>
      <c r="AY48">
        <f t="shared" si="1"/>
        <v>0</v>
      </c>
    </row>
    <row r="49" spans="1:51" ht="23.25" hidden="1" customHeight="1">
      <c r="A49" s="19" t="s">
        <v>256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407</v>
      </c>
      <c r="B51" s="84"/>
      <c r="C51" s="84"/>
      <c r="D51" s="84"/>
      <c r="E51" s="84"/>
      <c r="F51" s="214"/>
      <c r="G51" s="281" t="s">
        <v>200</v>
      </c>
      <c r="H51" s="344"/>
      <c r="I51" s="344"/>
      <c r="J51" s="344"/>
      <c r="K51" s="344"/>
      <c r="L51" s="344"/>
      <c r="M51" s="344"/>
      <c r="N51" s="344"/>
      <c r="O51" s="412"/>
      <c r="P51" s="434" t="s">
        <v>86</v>
      </c>
      <c r="Q51" s="344"/>
      <c r="R51" s="344"/>
      <c r="S51" s="344"/>
      <c r="T51" s="344"/>
      <c r="U51" s="344"/>
      <c r="V51" s="344"/>
      <c r="W51" s="344"/>
      <c r="X51" s="412"/>
      <c r="Y51" s="506"/>
      <c r="Z51" s="508"/>
      <c r="AA51" s="555"/>
      <c r="AB51" s="583" t="s">
        <v>43</v>
      </c>
      <c r="AC51" s="616"/>
      <c r="AD51" s="644"/>
      <c r="AE51" s="65" t="s">
        <v>420</v>
      </c>
      <c r="AF51" s="65"/>
      <c r="AG51" s="65"/>
      <c r="AH51" s="65"/>
      <c r="AI51" s="65" t="s">
        <v>76</v>
      </c>
      <c r="AJ51" s="65"/>
      <c r="AK51" s="65"/>
      <c r="AL51" s="65"/>
      <c r="AM51" s="65" t="s">
        <v>507</v>
      </c>
      <c r="AN51" s="65"/>
      <c r="AO51" s="65"/>
      <c r="AP51" s="65"/>
      <c r="AQ51" s="600" t="s">
        <v>305</v>
      </c>
      <c r="AR51" s="355"/>
      <c r="AS51" s="355"/>
      <c r="AT51" s="495"/>
      <c r="AU51" s="775" t="s">
        <v>234</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8"/>
      <c r="AS52" s="346" t="s">
        <v>306</v>
      </c>
      <c r="AT52" s="414"/>
      <c r="AU52" s="765"/>
      <c r="AV52" s="765"/>
      <c r="AW52" s="291" t="s">
        <v>284</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50</v>
      </c>
      <c r="Z53" s="536"/>
      <c r="AA53" s="554"/>
      <c r="AB53" s="580"/>
      <c r="AC53" s="580"/>
      <c r="AD53" s="580"/>
      <c r="AE53" s="664"/>
      <c r="AF53" s="688"/>
      <c r="AG53" s="688"/>
      <c r="AH53" s="688"/>
      <c r="AI53" s="664"/>
      <c r="AJ53" s="688"/>
      <c r="AK53" s="688"/>
      <c r="AL53" s="688"/>
      <c r="AM53" s="664"/>
      <c r="AN53" s="688"/>
      <c r="AO53" s="688"/>
      <c r="AP53" s="688"/>
      <c r="AQ53" s="667"/>
      <c r="AR53" s="690"/>
      <c r="AS53" s="690"/>
      <c r="AT53" s="714"/>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0"/>
      <c r="AB54" s="581"/>
      <c r="AC54" s="581"/>
      <c r="AD54" s="581"/>
      <c r="AE54" s="664"/>
      <c r="AF54" s="688"/>
      <c r="AG54" s="688"/>
      <c r="AH54" s="688"/>
      <c r="AI54" s="664"/>
      <c r="AJ54" s="688"/>
      <c r="AK54" s="688"/>
      <c r="AL54" s="688"/>
      <c r="AM54" s="664"/>
      <c r="AN54" s="688"/>
      <c r="AO54" s="688"/>
      <c r="AP54" s="688"/>
      <c r="AQ54" s="667"/>
      <c r="AR54" s="690"/>
      <c r="AS54" s="690"/>
      <c r="AT54" s="714"/>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47</v>
      </c>
      <c r="AC55" s="584"/>
      <c r="AD55" s="584"/>
      <c r="AE55" s="664"/>
      <c r="AF55" s="688"/>
      <c r="AG55" s="688"/>
      <c r="AH55" s="688"/>
      <c r="AI55" s="664"/>
      <c r="AJ55" s="688"/>
      <c r="AK55" s="688"/>
      <c r="AL55" s="688"/>
      <c r="AM55" s="664"/>
      <c r="AN55" s="688"/>
      <c r="AO55" s="688"/>
      <c r="AP55" s="688"/>
      <c r="AQ55" s="667"/>
      <c r="AR55" s="690"/>
      <c r="AS55" s="690"/>
      <c r="AT55" s="714"/>
      <c r="AU55" s="688"/>
      <c r="AV55" s="688"/>
      <c r="AW55" s="688"/>
      <c r="AX55" s="803"/>
      <c r="AY55">
        <f t="shared" si="2"/>
        <v>0</v>
      </c>
    </row>
    <row r="56" spans="1:51" ht="23.25" hidden="1" customHeight="1">
      <c r="A56" s="19" t="s">
        <v>256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407</v>
      </c>
      <c r="B58" s="84"/>
      <c r="C58" s="84"/>
      <c r="D58" s="84"/>
      <c r="E58" s="84"/>
      <c r="F58" s="214"/>
      <c r="G58" s="281" t="s">
        <v>200</v>
      </c>
      <c r="H58" s="344"/>
      <c r="I58" s="344"/>
      <c r="J58" s="344"/>
      <c r="K58" s="344"/>
      <c r="L58" s="344"/>
      <c r="M58" s="344"/>
      <c r="N58" s="344"/>
      <c r="O58" s="412"/>
      <c r="P58" s="434" t="s">
        <v>86</v>
      </c>
      <c r="Q58" s="344"/>
      <c r="R58" s="344"/>
      <c r="S58" s="344"/>
      <c r="T58" s="344"/>
      <c r="U58" s="344"/>
      <c r="V58" s="344"/>
      <c r="W58" s="344"/>
      <c r="X58" s="412"/>
      <c r="Y58" s="506"/>
      <c r="Z58" s="508"/>
      <c r="AA58" s="555"/>
      <c r="AB58" s="583" t="s">
        <v>43</v>
      </c>
      <c r="AC58" s="616"/>
      <c r="AD58" s="644"/>
      <c r="AE58" s="65" t="s">
        <v>420</v>
      </c>
      <c r="AF58" s="65"/>
      <c r="AG58" s="65"/>
      <c r="AH58" s="65"/>
      <c r="AI58" s="65" t="s">
        <v>76</v>
      </c>
      <c r="AJ58" s="65"/>
      <c r="AK58" s="65"/>
      <c r="AL58" s="65"/>
      <c r="AM58" s="65" t="s">
        <v>507</v>
      </c>
      <c r="AN58" s="65"/>
      <c r="AO58" s="65"/>
      <c r="AP58" s="65"/>
      <c r="AQ58" s="600" t="s">
        <v>305</v>
      </c>
      <c r="AR58" s="355"/>
      <c r="AS58" s="355"/>
      <c r="AT58" s="495"/>
      <c r="AU58" s="775" t="s">
        <v>234</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8"/>
      <c r="AS59" s="346" t="s">
        <v>306</v>
      </c>
      <c r="AT59" s="414"/>
      <c r="AU59" s="765"/>
      <c r="AV59" s="765"/>
      <c r="AW59" s="291" t="s">
        <v>284</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50</v>
      </c>
      <c r="Z60" s="536"/>
      <c r="AA60" s="554"/>
      <c r="AB60" s="580"/>
      <c r="AC60" s="580"/>
      <c r="AD60" s="580"/>
      <c r="AE60" s="664"/>
      <c r="AF60" s="688"/>
      <c r="AG60" s="688"/>
      <c r="AH60" s="688"/>
      <c r="AI60" s="664"/>
      <c r="AJ60" s="688"/>
      <c r="AK60" s="688"/>
      <c r="AL60" s="688"/>
      <c r="AM60" s="664"/>
      <c r="AN60" s="688"/>
      <c r="AO60" s="688"/>
      <c r="AP60" s="688"/>
      <c r="AQ60" s="667"/>
      <c r="AR60" s="690"/>
      <c r="AS60" s="690"/>
      <c r="AT60" s="714"/>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0"/>
      <c r="AB61" s="581"/>
      <c r="AC61" s="581"/>
      <c r="AD61" s="581"/>
      <c r="AE61" s="664"/>
      <c r="AF61" s="688"/>
      <c r="AG61" s="688"/>
      <c r="AH61" s="688"/>
      <c r="AI61" s="664"/>
      <c r="AJ61" s="688"/>
      <c r="AK61" s="688"/>
      <c r="AL61" s="688"/>
      <c r="AM61" s="664"/>
      <c r="AN61" s="688"/>
      <c r="AO61" s="688"/>
      <c r="AP61" s="688"/>
      <c r="AQ61" s="667"/>
      <c r="AR61" s="690"/>
      <c r="AS61" s="690"/>
      <c r="AT61" s="714"/>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47</v>
      </c>
      <c r="AC62" s="582"/>
      <c r="AD62" s="582"/>
      <c r="AE62" s="664"/>
      <c r="AF62" s="688"/>
      <c r="AG62" s="688"/>
      <c r="AH62" s="688"/>
      <c r="AI62" s="664"/>
      <c r="AJ62" s="688"/>
      <c r="AK62" s="688"/>
      <c r="AL62" s="688"/>
      <c r="AM62" s="664"/>
      <c r="AN62" s="688"/>
      <c r="AO62" s="688"/>
      <c r="AP62" s="688"/>
      <c r="AQ62" s="667"/>
      <c r="AR62" s="690"/>
      <c r="AS62" s="690"/>
      <c r="AT62" s="714"/>
      <c r="AU62" s="688"/>
      <c r="AV62" s="688"/>
      <c r="AW62" s="688"/>
      <c r="AX62" s="803"/>
      <c r="AY62">
        <f t="shared" si="3"/>
        <v>0</v>
      </c>
    </row>
    <row r="63" spans="1:51" ht="23.25" hidden="1" customHeight="1">
      <c r="A63" s="19" t="s">
        <v>256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271</v>
      </c>
      <c r="B65" s="90"/>
      <c r="C65" s="90"/>
      <c r="D65" s="90"/>
      <c r="E65" s="90"/>
      <c r="F65" s="220"/>
      <c r="G65" s="282"/>
      <c r="H65" s="345" t="s">
        <v>200</v>
      </c>
      <c r="I65" s="345"/>
      <c r="J65" s="345"/>
      <c r="K65" s="345"/>
      <c r="L65" s="345"/>
      <c r="M65" s="345"/>
      <c r="N65" s="345"/>
      <c r="O65" s="413"/>
      <c r="P65" s="435" t="s">
        <v>86</v>
      </c>
      <c r="Q65" s="345"/>
      <c r="R65" s="345"/>
      <c r="S65" s="345"/>
      <c r="T65" s="345"/>
      <c r="U65" s="345"/>
      <c r="V65" s="413"/>
      <c r="W65" s="465" t="s">
        <v>115</v>
      </c>
      <c r="X65" s="478"/>
      <c r="Y65" s="507"/>
      <c r="Z65" s="507"/>
      <c r="AA65" s="556"/>
      <c r="AB65" s="435" t="s">
        <v>43</v>
      </c>
      <c r="AC65" s="345"/>
      <c r="AD65" s="413"/>
      <c r="AE65" s="65" t="s">
        <v>420</v>
      </c>
      <c r="AF65" s="65"/>
      <c r="AG65" s="65"/>
      <c r="AH65" s="65"/>
      <c r="AI65" s="65" t="s">
        <v>76</v>
      </c>
      <c r="AJ65" s="65"/>
      <c r="AK65" s="65"/>
      <c r="AL65" s="65"/>
      <c r="AM65" s="65" t="s">
        <v>507</v>
      </c>
      <c r="AN65" s="65"/>
      <c r="AO65" s="65"/>
      <c r="AP65" s="65"/>
      <c r="AQ65" s="435" t="s">
        <v>305</v>
      </c>
      <c r="AR65" s="345"/>
      <c r="AS65" s="345"/>
      <c r="AT65" s="413"/>
      <c r="AU65" s="694" t="s">
        <v>234</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8"/>
      <c r="AS66" s="346" t="s">
        <v>306</v>
      </c>
      <c r="AT66" s="414"/>
      <c r="AU66" s="765"/>
      <c r="AV66" s="765"/>
      <c r="AW66" s="346" t="s">
        <v>284</v>
      </c>
      <c r="AX66" s="809"/>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50</v>
      </c>
      <c r="Z67" s="509"/>
      <c r="AA67" s="557"/>
      <c r="AB67" s="585" t="s">
        <v>89</v>
      </c>
      <c r="AC67" s="585"/>
      <c r="AD67" s="585"/>
      <c r="AE67" s="664"/>
      <c r="AF67" s="688"/>
      <c r="AG67" s="688"/>
      <c r="AH67" s="688"/>
      <c r="AI67" s="664"/>
      <c r="AJ67" s="688"/>
      <c r="AK67" s="688"/>
      <c r="AL67" s="688"/>
      <c r="AM67" s="664"/>
      <c r="AN67" s="688"/>
      <c r="AO67" s="688"/>
      <c r="AP67" s="688"/>
      <c r="AQ67" s="664"/>
      <c r="AR67" s="688"/>
      <c r="AS67" s="688"/>
      <c r="AT67" s="710"/>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94</v>
      </c>
      <c r="Z68" s="131"/>
      <c r="AA68" s="187"/>
      <c r="AB68" s="586" t="s">
        <v>89</v>
      </c>
      <c r="AC68" s="586"/>
      <c r="AD68" s="586"/>
      <c r="AE68" s="664"/>
      <c r="AF68" s="688"/>
      <c r="AG68" s="688"/>
      <c r="AH68" s="688"/>
      <c r="AI68" s="664"/>
      <c r="AJ68" s="688"/>
      <c r="AK68" s="688"/>
      <c r="AL68" s="688"/>
      <c r="AM68" s="664"/>
      <c r="AN68" s="688"/>
      <c r="AO68" s="688"/>
      <c r="AP68" s="688"/>
      <c r="AQ68" s="664"/>
      <c r="AR68" s="688"/>
      <c r="AS68" s="688"/>
      <c r="AT68" s="710"/>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47</v>
      </c>
      <c r="AC69" s="587"/>
      <c r="AD69" s="587"/>
      <c r="AE69" s="666"/>
      <c r="AF69" s="689"/>
      <c r="AG69" s="689"/>
      <c r="AH69" s="689"/>
      <c r="AI69" s="666"/>
      <c r="AJ69" s="689"/>
      <c r="AK69" s="689"/>
      <c r="AL69" s="689"/>
      <c r="AM69" s="666"/>
      <c r="AN69" s="689"/>
      <c r="AO69" s="689"/>
      <c r="AP69" s="689"/>
      <c r="AQ69" s="664"/>
      <c r="AR69" s="688"/>
      <c r="AS69" s="688"/>
      <c r="AT69" s="710"/>
      <c r="AU69" s="688"/>
      <c r="AV69" s="688"/>
      <c r="AW69" s="688"/>
      <c r="AX69" s="803"/>
      <c r="AY69">
        <f t="shared" si="4"/>
        <v>0</v>
      </c>
    </row>
    <row r="70" spans="1:51" ht="23.25" hidden="1" customHeight="1">
      <c r="A70" s="24" t="s">
        <v>412</v>
      </c>
      <c r="B70" s="91"/>
      <c r="C70" s="91"/>
      <c r="D70" s="91"/>
      <c r="E70" s="91"/>
      <c r="F70" s="221"/>
      <c r="G70" s="285" t="s">
        <v>303</v>
      </c>
      <c r="H70" s="349"/>
      <c r="I70" s="349"/>
      <c r="J70" s="349"/>
      <c r="K70" s="349"/>
      <c r="L70" s="349"/>
      <c r="M70" s="349"/>
      <c r="N70" s="349"/>
      <c r="O70" s="349"/>
      <c r="P70" s="349"/>
      <c r="Q70" s="349"/>
      <c r="R70" s="349"/>
      <c r="S70" s="349"/>
      <c r="T70" s="349"/>
      <c r="U70" s="349"/>
      <c r="V70" s="349"/>
      <c r="W70" s="470" t="s">
        <v>424</v>
      </c>
      <c r="X70" s="483"/>
      <c r="Y70" s="509" t="s">
        <v>50</v>
      </c>
      <c r="Z70" s="509"/>
      <c r="AA70" s="557"/>
      <c r="AB70" s="585" t="s">
        <v>89</v>
      </c>
      <c r="AC70" s="585"/>
      <c r="AD70" s="585"/>
      <c r="AE70" s="664"/>
      <c r="AF70" s="688"/>
      <c r="AG70" s="688"/>
      <c r="AH70" s="688"/>
      <c r="AI70" s="664"/>
      <c r="AJ70" s="688"/>
      <c r="AK70" s="688"/>
      <c r="AL70" s="688"/>
      <c r="AM70" s="664"/>
      <c r="AN70" s="688"/>
      <c r="AO70" s="688"/>
      <c r="AP70" s="688"/>
      <c r="AQ70" s="664"/>
      <c r="AR70" s="688"/>
      <c r="AS70" s="688"/>
      <c r="AT70" s="710"/>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94</v>
      </c>
      <c r="Z71" s="131"/>
      <c r="AA71" s="187"/>
      <c r="AB71" s="586" t="s">
        <v>89</v>
      </c>
      <c r="AC71" s="586"/>
      <c r="AD71" s="586"/>
      <c r="AE71" s="664"/>
      <c r="AF71" s="688"/>
      <c r="AG71" s="688"/>
      <c r="AH71" s="688"/>
      <c r="AI71" s="664"/>
      <c r="AJ71" s="688"/>
      <c r="AK71" s="688"/>
      <c r="AL71" s="688"/>
      <c r="AM71" s="664"/>
      <c r="AN71" s="688"/>
      <c r="AO71" s="688"/>
      <c r="AP71" s="688"/>
      <c r="AQ71" s="664"/>
      <c r="AR71" s="688"/>
      <c r="AS71" s="688"/>
      <c r="AT71" s="710"/>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47</v>
      </c>
      <c r="AC72" s="587"/>
      <c r="AD72" s="587"/>
      <c r="AE72" s="666"/>
      <c r="AF72" s="689"/>
      <c r="AG72" s="689"/>
      <c r="AH72" s="689"/>
      <c r="AI72" s="666"/>
      <c r="AJ72" s="689"/>
      <c r="AK72" s="689"/>
      <c r="AL72" s="689"/>
      <c r="AM72" s="666"/>
      <c r="AN72" s="689"/>
      <c r="AO72" s="689"/>
      <c r="AP72" s="747"/>
      <c r="AQ72" s="664"/>
      <c r="AR72" s="688"/>
      <c r="AS72" s="688"/>
      <c r="AT72" s="710"/>
      <c r="AU72" s="688"/>
      <c r="AV72" s="688"/>
      <c r="AW72" s="688"/>
      <c r="AX72" s="803"/>
      <c r="AY72">
        <f t="shared" si="4"/>
        <v>0</v>
      </c>
    </row>
    <row r="73" spans="1:51" ht="18.75" hidden="1" customHeight="1">
      <c r="A73" s="23" t="s">
        <v>271</v>
      </c>
      <c r="B73" s="90"/>
      <c r="C73" s="90"/>
      <c r="D73" s="90"/>
      <c r="E73" s="90"/>
      <c r="F73" s="220"/>
      <c r="G73" s="287"/>
      <c r="H73" s="345" t="s">
        <v>200</v>
      </c>
      <c r="I73" s="345"/>
      <c r="J73" s="345"/>
      <c r="K73" s="345"/>
      <c r="L73" s="345"/>
      <c r="M73" s="345"/>
      <c r="N73" s="345"/>
      <c r="O73" s="413"/>
      <c r="P73" s="435" t="s">
        <v>86</v>
      </c>
      <c r="Q73" s="345"/>
      <c r="R73" s="345"/>
      <c r="S73" s="345"/>
      <c r="T73" s="345"/>
      <c r="U73" s="345"/>
      <c r="V73" s="345"/>
      <c r="W73" s="345"/>
      <c r="X73" s="413"/>
      <c r="Y73" s="510"/>
      <c r="Z73" s="537"/>
      <c r="AA73" s="558"/>
      <c r="AB73" s="435" t="s">
        <v>43</v>
      </c>
      <c r="AC73" s="345"/>
      <c r="AD73" s="413"/>
      <c r="AE73" s="65" t="s">
        <v>420</v>
      </c>
      <c r="AF73" s="65"/>
      <c r="AG73" s="65"/>
      <c r="AH73" s="65"/>
      <c r="AI73" s="65" t="s">
        <v>76</v>
      </c>
      <c r="AJ73" s="65"/>
      <c r="AK73" s="65"/>
      <c r="AL73" s="65"/>
      <c r="AM73" s="65" t="s">
        <v>507</v>
      </c>
      <c r="AN73" s="65"/>
      <c r="AO73" s="65"/>
      <c r="AP73" s="65"/>
      <c r="AQ73" s="435" t="s">
        <v>305</v>
      </c>
      <c r="AR73" s="345"/>
      <c r="AS73" s="345"/>
      <c r="AT73" s="413"/>
      <c r="AU73" s="674" t="s">
        <v>234</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8"/>
      <c r="AS74" s="346" t="s">
        <v>306</v>
      </c>
      <c r="AT74" s="414"/>
      <c r="AU74" s="753"/>
      <c r="AV74" s="678"/>
      <c r="AW74" s="346" t="s">
        <v>284</v>
      </c>
      <c r="AX74" s="809"/>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50</v>
      </c>
      <c r="Z75" s="509"/>
      <c r="AA75" s="557"/>
      <c r="AB75" s="588"/>
      <c r="AC75" s="588"/>
      <c r="AD75" s="588"/>
      <c r="AE75" s="667"/>
      <c r="AF75" s="690"/>
      <c r="AG75" s="690"/>
      <c r="AH75" s="690"/>
      <c r="AI75" s="667"/>
      <c r="AJ75" s="690"/>
      <c r="AK75" s="690"/>
      <c r="AL75" s="690"/>
      <c r="AM75" s="667"/>
      <c r="AN75" s="690"/>
      <c r="AO75" s="690"/>
      <c r="AP75" s="690"/>
      <c r="AQ75" s="667"/>
      <c r="AR75" s="690"/>
      <c r="AS75" s="690"/>
      <c r="AT75" s="714"/>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89"/>
      <c r="AC76" s="589"/>
      <c r="AD76" s="589"/>
      <c r="AE76" s="667"/>
      <c r="AF76" s="690"/>
      <c r="AG76" s="690"/>
      <c r="AH76" s="690"/>
      <c r="AI76" s="667"/>
      <c r="AJ76" s="690"/>
      <c r="AK76" s="690"/>
      <c r="AL76" s="690"/>
      <c r="AM76" s="667"/>
      <c r="AN76" s="690"/>
      <c r="AO76" s="690"/>
      <c r="AP76" s="690"/>
      <c r="AQ76" s="667"/>
      <c r="AR76" s="690"/>
      <c r="AS76" s="690"/>
      <c r="AT76" s="714"/>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47</v>
      </c>
      <c r="AC77" s="590"/>
      <c r="AD77" s="590"/>
      <c r="AE77" s="668"/>
      <c r="AF77" s="691"/>
      <c r="AG77" s="691"/>
      <c r="AH77" s="691"/>
      <c r="AI77" s="668"/>
      <c r="AJ77" s="691"/>
      <c r="AK77" s="691"/>
      <c r="AL77" s="691"/>
      <c r="AM77" s="668"/>
      <c r="AN77" s="691"/>
      <c r="AO77" s="691"/>
      <c r="AP77" s="691"/>
      <c r="AQ77" s="667"/>
      <c r="AR77" s="690"/>
      <c r="AS77" s="690"/>
      <c r="AT77" s="714"/>
      <c r="AU77" s="688"/>
      <c r="AV77" s="688"/>
      <c r="AW77" s="688"/>
      <c r="AX77" s="803"/>
      <c r="AY77">
        <f>$AY$73</f>
        <v>0</v>
      </c>
    </row>
    <row r="78" spans="1:51" ht="69.75" hidden="1" customHeight="1">
      <c r="A78" s="26" t="s">
        <v>292</v>
      </c>
      <c r="B78" s="93"/>
      <c r="C78" s="93"/>
      <c r="D78" s="93"/>
      <c r="E78" s="92" t="s">
        <v>41</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405</v>
      </c>
      <c r="AP79" s="748"/>
      <c r="AQ79" s="748"/>
      <c r="AR79" s="742"/>
      <c r="AS79" s="739"/>
      <c r="AT79" s="748"/>
      <c r="AU79" s="748"/>
      <c r="AV79" s="748"/>
      <c r="AW79" s="748"/>
      <c r="AX79" s="811"/>
      <c r="AY79">
        <f>COUNTIF($AR$79,"☑")</f>
        <v>0</v>
      </c>
    </row>
    <row r="80" spans="1:51" ht="18.75" hidden="1" customHeight="1">
      <c r="A80" s="28" t="s">
        <v>195</v>
      </c>
      <c r="B80" s="95" t="s">
        <v>327</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248</v>
      </c>
      <c r="C85" s="98"/>
      <c r="D85" s="98"/>
      <c r="E85" s="98"/>
      <c r="F85" s="224"/>
      <c r="G85" s="295" t="s">
        <v>30</v>
      </c>
      <c r="H85" s="290"/>
      <c r="I85" s="290"/>
      <c r="J85" s="290"/>
      <c r="K85" s="290"/>
      <c r="L85" s="290"/>
      <c r="M85" s="290"/>
      <c r="N85" s="290"/>
      <c r="O85" s="421"/>
      <c r="P85" s="437" t="s">
        <v>113</v>
      </c>
      <c r="Q85" s="290"/>
      <c r="R85" s="290"/>
      <c r="S85" s="290"/>
      <c r="T85" s="290"/>
      <c r="U85" s="290"/>
      <c r="V85" s="290"/>
      <c r="W85" s="290"/>
      <c r="X85" s="421"/>
      <c r="Y85" s="514"/>
      <c r="Z85" s="539"/>
      <c r="AA85" s="562"/>
      <c r="AB85" s="594" t="s">
        <v>43</v>
      </c>
      <c r="AC85" s="617"/>
      <c r="AD85" s="645"/>
      <c r="AE85" s="65" t="s">
        <v>420</v>
      </c>
      <c r="AF85" s="65"/>
      <c r="AG85" s="65"/>
      <c r="AH85" s="65"/>
      <c r="AI85" s="65" t="s">
        <v>76</v>
      </c>
      <c r="AJ85" s="65"/>
      <c r="AK85" s="65"/>
      <c r="AL85" s="65"/>
      <c r="AM85" s="65" t="s">
        <v>507</v>
      </c>
      <c r="AN85" s="65"/>
      <c r="AO85" s="65"/>
      <c r="AP85" s="65"/>
      <c r="AQ85" s="435" t="s">
        <v>305</v>
      </c>
      <c r="AR85" s="345"/>
      <c r="AS85" s="345"/>
      <c r="AT85" s="413"/>
      <c r="AU85" s="776" t="s">
        <v>234</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306</v>
      </c>
      <c r="AT86" s="414"/>
      <c r="AU86" s="765"/>
      <c r="AV86" s="765"/>
      <c r="AW86" s="291" t="s">
        <v>284</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12</v>
      </c>
      <c r="Z87" s="540"/>
      <c r="AA87" s="563"/>
      <c r="AB87" s="580"/>
      <c r="AC87" s="580"/>
      <c r="AD87" s="580"/>
      <c r="AE87" s="664"/>
      <c r="AF87" s="688"/>
      <c r="AG87" s="688"/>
      <c r="AH87" s="688"/>
      <c r="AI87" s="664"/>
      <c r="AJ87" s="688"/>
      <c r="AK87" s="688"/>
      <c r="AL87" s="688"/>
      <c r="AM87" s="664"/>
      <c r="AN87" s="688"/>
      <c r="AO87" s="688"/>
      <c r="AP87" s="688"/>
      <c r="AQ87" s="667"/>
      <c r="AR87" s="690"/>
      <c r="AS87" s="690"/>
      <c r="AT87" s="714"/>
      <c r="AU87" s="688"/>
      <c r="AV87" s="688"/>
      <c r="AW87" s="688"/>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94</v>
      </c>
      <c r="Z88" s="301"/>
      <c r="AA88" s="491"/>
      <c r="AB88" s="581"/>
      <c r="AC88" s="581"/>
      <c r="AD88" s="581"/>
      <c r="AE88" s="664"/>
      <c r="AF88" s="688"/>
      <c r="AG88" s="688"/>
      <c r="AH88" s="688"/>
      <c r="AI88" s="664"/>
      <c r="AJ88" s="688"/>
      <c r="AK88" s="688"/>
      <c r="AL88" s="688"/>
      <c r="AM88" s="664"/>
      <c r="AN88" s="688"/>
      <c r="AO88" s="688"/>
      <c r="AP88" s="688"/>
      <c r="AQ88" s="667"/>
      <c r="AR88" s="690"/>
      <c r="AS88" s="690"/>
      <c r="AT88" s="714"/>
      <c r="AU88" s="688"/>
      <c r="AV88" s="688"/>
      <c r="AW88" s="688"/>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47</v>
      </c>
      <c r="AC89" s="584"/>
      <c r="AD89" s="584"/>
      <c r="AE89" s="666"/>
      <c r="AF89" s="689"/>
      <c r="AG89" s="689"/>
      <c r="AH89" s="689"/>
      <c r="AI89" s="666"/>
      <c r="AJ89" s="689"/>
      <c r="AK89" s="689"/>
      <c r="AL89" s="689"/>
      <c r="AM89" s="666"/>
      <c r="AN89" s="689"/>
      <c r="AO89" s="689"/>
      <c r="AP89" s="689"/>
      <c r="AQ89" s="667"/>
      <c r="AR89" s="690"/>
      <c r="AS89" s="690"/>
      <c r="AT89" s="714"/>
      <c r="AU89" s="688"/>
      <c r="AV89" s="688"/>
      <c r="AW89" s="688"/>
      <c r="AX89" s="803"/>
      <c r="AY89">
        <f t="shared" si="5"/>
        <v>0</v>
      </c>
    </row>
    <row r="90" spans="1:51" ht="18.75" hidden="1" customHeight="1">
      <c r="A90" s="29"/>
      <c r="B90" s="98" t="s">
        <v>248</v>
      </c>
      <c r="C90" s="98"/>
      <c r="D90" s="98"/>
      <c r="E90" s="98"/>
      <c r="F90" s="224"/>
      <c r="G90" s="295" t="s">
        <v>30</v>
      </c>
      <c r="H90" s="290"/>
      <c r="I90" s="290"/>
      <c r="J90" s="290"/>
      <c r="K90" s="290"/>
      <c r="L90" s="290"/>
      <c r="M90" s="290"/>
      <c r="N90" s="290"/>
      <c r="O90" s="421"/>
      <c r="P90" s="437" t="s">
        <v>113</v>
      </c>
      <c r="Q90" s="290"/>
      <c r="R90" s="290"/>
      <c r="S90" s="290"/>
      <c r="T90" s="290"/>
      <c r="U90" s="290"/>
      <c r="V90" s="290"/>
      <c r="W90" s="290"/>
      <c r="X90" s="421"/>
      <c r="Y90" s="514"/>
      <c r="Z90" s="539"/>
      <c r="AA90" s="562"/>
      <c r="AB90" s="594" t="s">
        <v>43</v>
      </c>
      <c r="AC90" s="617"/>
      <c r="AD90" s="645"/>
      <c r="AE90" s="65" t="s">
        <v>420</v>
      </c>
      <c r="AF90" s="65"/>
      <c r="AG90" s="65"/>
      <c r="AH90" s="65"/>
      <c r="AI90" s="65" t="s">
        <v>76</v>
      </c>
      <c r="AJ90" s="65"/>
      <c r="AK90" s="65"/>
      <c r="AL90" s="65"/>
      <c r="AM90" s="65" t="s">
        <v>507</v>
      </c>
      <c r="AN90" s="65"/>
      <c r="AO90" s="65"/>
      <c r="AP90" s="65"/>
      <c r="AQ90" s="435" t="s">
        <v>305</v>
      </c>
      <c r="AR90" s="345"/>
      <c r="AS90" s="345"/>
      <c r="AT90" s="413"/>
      <c r="AU90" s="776" t="s">
        <v>234</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306</v>
      </c>
      <c r="AT91" s="414"/>
      <c r="AU91" s="765"/>
      <c r="AV91" s="765"/>
      <c r="AW91" s="291" t="s">
        <v>284</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12</v>
      </c>
      <c r="Z92" s="540"/>
      <c r="AA92" s="563"/>
      <c r="AB92" s="580"/>
      <c r="AC92" s="580"/>
      <c r="AD92" s="580"/>
      <c r="AE92" s="664"/>
      <c r="AF92" s="688"/>
      <c r="AG92" s="688"/>
      <c r="AH92" s="688"/>
      <c r="AI92" s="664"/>
      <c r="AJ92" s="688"/>
      <c r="AK92" s="688"/>
      <c r="AL92" s="688"/>
      <c r="AM92" s="664"/>
      <c r="AN92" s="688"/>
      <c r="AO92" s="688"/>
      <c r="AP92" s="688"/>
      <c r="AQ92" s="667"/>
      <c r="AR92" s="690"/>
      <c r="AS92" s="690"/>
      <c r="AT92" s="714"/>
      <c r="AU92" s="688"/>
      <c r="AV92" s="688"/>
      <c r="AW92" s="688"/>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94</v>
      </c>
      <c r="Z93" s="301"/>
      <c r="AA93" s="491"/>
      <c r="AB93" s="581"/>
      <c r="AC93" s="581"/>
      <c r="AD93" s="581"/>
      <c r="AE93" s="664"/>
      <c r="AF93" s="688"/>
      <c r="AG93" s="688"/>
      <c r="AH93" s="688"/>
      <c r="AI93" s="664"/>
      <c r="AJ93" s="688"/>
      <c r="AK93" s="688"/>
      <c r="AL93" s="688"/>
      <c r="AM93" s="664"/>
      <c r="AN93" s="688"/>
      <c r="AO93" s="688"/>
      <c r="AP93" s="688"/>
      <c r="AQ93" s="667"/>
      <c r="AR93" s="690"/>
      <c r="AS93" s="690"/>
      <c r="AT93" s="714"/>
      <c r="AU93" s="688"/>
      <c r="AV93" s="688"/>
      <c r="AW93" s="688"/>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47</v>
      </c>
      <c r="AC94" s="584"/>
      <c r="AD94" s="584"/>
      <c r="AE94" s="666"/>
      <c r="AF94" s="689"/>
      <c r="AG94" s="689"/>
      <c r="AH94" s="689"/>
      <c r="AI94" s="666"/>
      <c r="AJ94" s="689"/>
      <c r="AK94" s="689"/>
      <c r="AL94" s="689"/>
      <c r="AM94" s="666"/>
      <c r="AN94" s="689"/>
      <c r="AO94" s="689"/>
      <c r="AP94" s="689"/>
      <c r="AQ94" s="667"/>
      <c r="AR94" s="690"/>
      <c r="AS94" s="690"/>
      <c r="AT94" s="714"/>
      <c r="AU94" s="688"/>
      <c r="AV94" s="688"/>
      <c r="AW94" s="688"/>
      <c r="AX94" s="803"/>
      <c r="AY94">
        <f>$AY$90</f>
        <v>0</v>
      </c>
    </row>
    <row r="95" spans="1:51" ht="18.75" hidden="1" customHeight="1">
      <c r="A95" s="29"/>
      <c r="B95" s="98" t="s">
        <v>248</v>
      </c>
      <c r="C95" s="98"/>
      <c r="D95" s="98"/>
      <c r="E95" s="98"/>
      <c r="F95" s="224"/>
      <c r="G95" s="295" t="s">
        <v>30</v>
      </c>
      <c r="H95" s="290"/>
      <c r="I95" s="290"/>
      <c r="J95" s="290"/>
      <c r="K95" s="290"/>
      <c r="L95" s="290"/>
      <c r="M95" s="290"/>
      <c r="N95" s="290"/>
      <c r="O95" s="421"/>
      <c r="P95" s="437" t="s">
        <v>113</v>
      </c>
      <c r="Q95" s="290"/>
      <c r="R95" s="290"/>
      <c r="S95" s="290"/>
      <c r="T95" s="290"/>
      <c r="U95" s="290"/>
      <c r="V95" s="290"/>
      <c r="W95" s="290"/>
      <c r="X95" s="421"/>
      <c r="Y95" s="514"/>
      <c r="Z95" s="539"/>
      <c r="AA95" s="562"/>
      <c r="AB95" s="594" t="s">
        <v>43</v>
      </c>
      <c r="AC95" s="617"/>
      <c r="AD95" s="645"/>
      <c r="AE95" s="65" t="s">
        <v>420</v>
      </c>
      <c r="AF95" s="65"/>
      <c r="AG95" s="65"/>
      <c r="AH95" s="65"/>
      <c r="AI95" s="65" t="s">
        <v>76</v>
      </c>
      <c r="AJ95" s="65"/>
      <c r="AK95" s="65"/>
      <c r="AL95" s="65"/>
      <c r="AM95" s="65" t="s">
        <v>507</v>
      </c>
      <c r="AN95" s="65"/>
      <c r="AO95" s="65"/>
      <c r="AP95" s="65"/>
      <c r="AQ95" s="435" t="s">
        <v>305</v>
      </c>
      <c r="AR95" s="345"/>
      <c r="AS95" s="345"/>
      <c r="AT95" s="413"/>
      <c r="AU95" s="776" t="s">
        <v>234</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306</v>
      </c>
      <c r="AT96" s="414"/>
      <c r="AU96" s="765"/>
      <c r="AV96" s="765"/>
      <c r="AW96" s="291" t="s">
        <v>284</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12</v>
      </c>
      <c r="Z97" s="540"/>
      <c r="AA97" s="563"/>
      <c r="AB97" s="595"/>
      <c r="AC97" s="618"/>
      <c r="AD97" s="646"/>
      <c r="AE97" s="664"/>
      <c r="AF97" s="688"/>
      <c r="AG97" s="688"/>
      <c r="AH97" s="710"/>
      <c r="AI97" s="664"/>
      <c r="AJ97" s="688"/>
      <c r="AK97" s="688"/>
      <c r="AL97" s="710"/>
      <c r="AM97" s="664"/>
      <c r="AN97" s="688"/>
      <c r="AO97" s="688"/>
      <c r="AP97" s="688"/>
      <c r="AQ97" s="667"/>
      <c r="AR97" s="690"/>
      <c r="AS97" s="690"/>
      <c r="AT97" s="714"/>
      <c r="AU97" s="688"/>
      <c r="AV97" s="688"/>
      <c r="AW97" s="688"/>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94</v>
      </c>
      <c r="Z98" s="301"/>
      <c r="AA98" s="491"/>
      <c r="AB98" s="595"/>
      <c r="AC98" s="618"/>
      <c r="AD98" s="646"/>
      <c r="AE98" s="664"/>
      <c r="AF98" s="688"/>
      <c r="AG98" s="688"/>
      <c r="AH98" s="710"/>
      <c r="AI98" s="664"/>
      <c r="AJ98" s="688"/>
      <c r="AK98" s="688"/>
      <c r="AL98" s="710"/>
      <c r="AM98" s="664"/>
      <c r="AN98" s="688"/>
      <c r="AO98" s="688"/>
      <c r="AP98" s="688"/>
      <c r="AQ98" s="667"/>
      <c r="AR98" s="690"/>
      <c r="AS98" s="690"/>
      <c r="AT98" s="714"/>
      <c r="AU98" s="688"/>
      <c r="AV98" s="688"/>
      <c r="AW98" s="688"/>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47</v>
      </c>
      <c r="AC99" s="340"/>
      <c r="AD99" s="406"/>
      <c r="AE99" s="669"/>
      <c r="AF99" s="692"/>
      <c r="AG99" s="692"/>
      <c r="AH99" s="711"/>
      <c r="AI99" s="669"/>
      <c r="AJ99" s="692"/>
      <c r="AK99" s="692"/>
      <c r="AL99" s="711"/>
      <c r="AM99" s="669"/>
      <c r="AN99" s="692"/>
      <c r="AO99" s="692"/>
      <c r="AP99" s="692"/>
      <c r="AQ99" s="755"/>
      <c r="AR99" s="766"/>
      <c r="AS99" s="766"/>
      <c r="AT99" s="773"/>
      <c r="AU99" s="692"/>
      <c r="AV99" s="692"/>
      <c r="AW99" s="692"/>
      <c r="AX99" s="817"/>
      <c r="AY99">
        <f>$AY$95</f>
        <v>0</v>
      </c>
    </row>
    <row r="100" spans="1:51" ht="31.5" customHeight="1">
      <c r="A100" s="31" t="s">
        <v>408</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420</v>
      </c>
      <c r="AF100" s="693"/>
      <c r="AG100" s="693"/>
      <c r="AH100" s="712"/>
      <c r="AI100" s="670" t="s">
        <v>76</v>
      </c>
      <c r="AJ100" s="693"/>
      <c r="AK100" s="693"/>
      <c r="AL100" s="712"/>
      <c r="AM100" s="670" t="s">
        <v>507</v>
      </c>
      <c r="AN100" s="693"/>
      <c r="AO100" s="693"/>
      <c r="AP100" s="712"/>
      <c r="AQ100" s="756" t="s">
        <v>162</v>
      </c>
      <c r="AR100" s="767"/>
      <c r="AS100" s="767"/>
      <c r="AT100" s="774"/>
      <c r="AU100" s="756" t="s">
        <v>288</v>
      </c>
      <c r="AV100" s="767"/>
      <c r="AW100" s="767"/>
      <c r="AX100" s="818"/>
    </row>
    <row r="101" spans="1:51" ht="23.25" customHeight="1">
      <c r="A101" s="32"/>
      <c r="B101" s="102"/>
      <c r="C101" s="102"/>
      <c r="D101" s="102"/>
      <c r="E101" s="102"/>
      <c r="F101" s="228"/>
      <c r="G101" s="238" t="s">
        <v>649</v>
      </c>
      <c r="H101" s="238"/>
      <c r="I101" s="238"/>
      <c r="J101" s="238"/>
      <c r="K101" s="238"/>
      <c r="L101" s="238"/>
      <c r="M101" s="238"/>
      <c r="N101" s="238"/>
      <c r="O101" s="238"/>
      <c r="P101" s="238"/>
      <c r="Q101" s="238"/>
      <c r="R101" s="238"/>
      <c r="S101" s="238"/>
      <c r="T101" s="238"/>
      <c r="U101" s="238"/>
      <c r="V101" s="238"/>
      <c r="W101" s="238"/>
      <c r="X101" s="417"/>
      <c r="Y101" s="518" t="s">
        <v>55</v>
      </c>
      <c r="Z101" s="533"/>
      <c r="AA101" s="565"/>
      <c r="AB101" s="580" t="s">
        <v>650</v>
      </c>
      <c r="AC101" s="580"/>
      <c r="AD101" s="580"/>
      <c r="AE101" s="665">
        <v>2043</v>
      </c>
      <c r="AF101" s="665"/>
      <c r="AG101" s="665"/>
      <c r="AH101" s="665"/>
      <c r="AI101" s="665">
        <v>2047</v>
      </c>
      <c r="AJ101" s="665"/>
      <c r="AK101" s="665"/>
      <c r="AL101" s="665"/>
      <c r="AM101" s="665">
        <v>2050</v>
      </c>
      <c r="AN101" s="665"/>
      <c r="AO101" s="665"/>
      <c r="AP101" s="665"/>
      <c r="AQ101" s="665" t="s">
        <v>441</v>
      </c>
      <c r="AR101" s="665"/>
      <c r="AS101" s="665"/>
      <c r="AT101" s="665"/>
      <c r="AU101" s="664" t="s">
        <v>441</v>
      </c>
      <c r="AV101" s="688"/>
      <c r="AW101" s="688"/>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124</v>
      </c>
      <c r="Z102" s="542"/>
      <c r="AA102" s="566"/>
      <c r="AB102" s="580" t="s">
        <v>650</v>
      </c>
      <c r="AC102" s="580"/>
      <c r="AD102" s="580"/>
      <c r="AE102" s="665">
        <v>2000</v>
      </c>
      <c r="AF102" s="665"/>
      <c r="AG102" s="665"/>
      <c r="AH102" s="665"/>
      <c r="AI102" s="665">
        <v>2000</v>
      </c>
      <c r="AJ102" s="665"/>
      <c r="AK102" s="665"/>
      <c r="AL102" s="665"/>
      <c r="AM102" s="665">
        <v>2000</v>
      </c>
      <c r="AN102" s="665"/>
      <c r="AO102" s="665"/>
      <c r="AP102" s="665"/>
      <c r="AQ102" s="665">
        <v>2000</v>
      </c>
      <c r="AR102" s="665"/>
      <c r="AS102" s="665"/>
      <c r="AT102" s="665"/>
      <c r="AU102" s="666">
        <v>2000</v>
      </c>
      <c r="AV102" s="689"/>
      <c r="AW102" s="689"/>
      <c r="AX102" s="819"/>
    </row>
    <row r="103" spans="1:51" ht="31.5" customHeight="1">
      <c r="A103" s="19" t="s">
        <v>408</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420</v>
      </c>
      <c r="AF103" s="65"/>
      <c r="AG103" s="65"/>
      <c r="AH103" s="65"/>
      <c r="AI103" s="65" t="s">
        <v>76</v>
      </c>
      <c r="AJ103" s="65"/>
      <c r="AK103" s="65"/>
      <c r="AL103" s="65"/>
      <c r="AM103" s="65" t="s">
        <v>507</v>
      </c>
      <c r="AN103" s="65"/>
      <c r="AO103" s="65"/>
      <c r="AP103" s="65"/>
      <c r="AQ103" s="757" t="s">
        <v>162</v>
      </c>
      <c r="AR103" s="768"/>
      <c r="AS103" s="768"/>
      <c r="AT103" s="768"/>
      <c r="AU103" s="757" t="s">
        <v>288</v>
      </c>
      <c r="AV103" s="768"/>
      <c r="AW103" s="768"/>
      <c r="AX103" s="820"/>
      <c r="AY103">
        <f>COUNTA($G$104)</f>
        <v>1</v>
      </c>
    </row>
    <row r="104" spans="1:51" ht="23.25" customHeight="1">
      <c r="A104" s="32"/>
      <c r="B104" s="102"/>
      <c r="C104" s="102"/>
      <c r="D104" s="102"/>
      <c r="E104" s="102"/>
      <c r="F104" s="228"/>
      <c r="G104" s="238" t="s">
        <v>529</v>
      </c>
      <c r="H104" s="238"/>
      <c r="I104" s="238"/>
      <c r="J104" s="238"/>
      <c r="K104" s="238"/>
      <c r="L104" s="238"/>
      <c r="M104" s="238"/>
      <c r="N104" s="238"/>
      <c r="O104" s="238"/>
      <c r="P104" s="238"/>
      <c r="Q104" s="238"/>
      <c r="R104" s="238"/>
      <c r="S104" s="238"/>
      <c r="T104" s="238"/>
      <c r="U104" s="238"/>
      <c r="V104" s="238"/>
      <c r="W104" s="238"/>
      <c r="X104" s="417"/>
      <c r="Y104" s="520" t="s">
        <v>55</v>
      </c>
      <c r="Z104" s="543"/>
      <c r="AA104" s="567"/>
      <c r="AB104" s="598" t="s">
        <v>650</v>
      </c>
      <c r="AC104" s="619"/>
      <c r="AD104" s="647"/>
      <c r="AE104" s="665">
        <v>2043</v>
      </c>
      <c r="AF104" s="665"/>
      <c r="AG104" s="665"/>
      <c r="AH104" s="665"/>
      <c r="AI104" s="665">
        <v>2047</v>
      </c>
      <c r="AJ104" s="665"/>
      <c r="AK104" s="665"/>
      <c r="AL104" s="665"/>
      <c r="AM104" s="665">
        <v>2050</v>
      </c>
      <c r="AN104" s="665"/>
      <c r="AO104" s="665"/>
      <c r="AP104" s="665"/>
      <c r="AQ104" s="665" t="s">
        <v>441</v>
      </c>
      <c r="AR104" s="665"/>
      <c r="AS104" s="665"/>
      <c r="AT104" s="665"/>
      <c r="AU104" s="665" t="s">
        <v>441</v>
      </c>
      <c r="AV104" s="665"/>
      <c r="AW104" s="665"/>
      <c r="AX104" s="821"/>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124</v>
      </c>
      <c r="Z105" s="544"/>
      <c r="AA105" s="568"/>
      <c r="AB105" s="595" t="s">
        <v>650</v>
      </c>
      <c r="AC105" s="618"/>
      <c r="AD105" s="646"/>
      <c r="AE105" s="665">
        <v>2000</v>
      </c>
      <c r="AF105" s="665"/>
      <c r="AG105" s="665"/>
      <c r="AH105" s="665"/>
      <c r="AI105" s="665">
        <v>2000</v>
      </c>
      <c r="AJ105" s="665"/>
      <c r="AK105" s="665"/>
      <c r="AL105" s="665"/>
      <c r="AM105" s="665">
        <v>2000</v>
      </c>
      <c r="AN105" s="665"/>
      <c r="AO105" s="665"/>
      <c r="AP105" s="665"/>
      <c r="AQ105" s="665">
        <v>2000</v>
      </c>
      <c r="AR105" s="665"/>
      <c r="AS105" s="665"/>
      <c r="AT105" s="665"/>
      <c r="AU105" s="665">
        <v>2000</v>
      </c>
      <c r="AV105" s="665"/>
      <c r="AW105" s="665"/>
      <c r="AX105" s="821"/>
      <c r="AY105">
        <f>$AY$103</f>
        <v>1</v>
      </c>
    </row>
    <row r="106" spans="1:51" ht="31.5" hidden="1" customHeight="1">
      <c r="A106" s="19" t="s">
        <v>408</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420</v>
      </c>
      <c r="AF106" s="65"/>
      <c r="AG106" s="65"/>
      <c r="AH106" s="65"/>
      <c r="AI106" s="65" t="s">
        <v>76</v>
      </c>
      <c r="AJ106" s="65"/>
      <c r="AK106" s="65"/>
      <c r="AL106" s="65"/>
      <c r="AM106" s="65" t="s">
        <v>507</v>
      </c>
      <c r="AN106" s="65"/>
      <c r="AO106" s="65"/>
      <c r="AP106" s="65"/>
      <c r="AQ106" s="757" t="s">
        <v>162</v>
      </c>
      <c r="AR106" s="768"/>
      <c r="AS106" s="768"/>
      <c r="AT106" s="768"/>
      <c r="AU106" s="757" t="s">
        <v>288</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124</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51" ht="31.5" hidden="1" customHeight="1">
      <c r="A109" s="19" t="s">
        <v>408</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420</v>
      </c>
      <c r="AF109" s="65"/>
      <c r="AG109" s="65"/>
      <c r="AH109" s="65"/>
      <c r="AI109" s="65" t="s">
        <v>76</v>
      </c>
      <c r="AJ109" s="65"/>
      <c r="AK109" s="65"/>
      <c r="AL109" s="65"/>
      <c r="AM109" s="65" t="s">
        <v>507</v>
      </c>
      <c r="AN109" s="65"/>
      <c r="AO109" s="65"/>
      <c r="AP109" s="65"/>
      <c r="AQ109" s="757" t="s">
        <v>162</v>
      </c>
      <c r="AR109" s="768"/>
      <c r="AS109" s="768"/>
      <c r="AT109" s="768"/>
      <c r="AU109" s="757" t="s">
        <v>288</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124</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51" ht="31.5" hidden="1" customHeight="1">
      <c r="A112" s="19" t="s">
        <v>408</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420</v>
      </c>
      <c r="AF112" s="65"/>
      <c r="AG112" s="65"/>
      <c r="AH112" s="65"/>
      <c r="AI112" s="65" t="s">
        <v>76</v>
      </c>
      <c r="AJ112" s="65"/>
      <c r="AK112" s="65"/>
      <c r="AL112" s="65"/>
      <c r="AM112" s="65" t="s">
        <v>507</v>
      </c>
      <c r="AN112" s="65"/>
      <c r="AO112" s="65"/>
      <c r="AP112" s="65"/>
      <c r="AQ112" s="757" t="s">
        <v>162</v>
      </c>
      <c r="AR112" s="768"/>
      <c r="AS112" s="768"/>
      <c r="AT112" s="768"/>
      <c r="AU112" s="757" t="s">
        <v>288</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10"/>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124</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10"/>
      <c r="AU114" s="664"/>
      <c r="AV114" s="688"/>
      <c r="AW114" s="688"/>
      <c r="AX114" s="803"/>
      <c r="AY114">
        <f>$AY$112</f>
        <v>0</v>
      </c>
    </row>
    <row r="115" spans="1:51" ht="23.25" customHeight="1">
      <c r="A115" s="33" t="s">
        <v>40</v>
      </c>
      <c r="B115" s="103"/>
      <c r="C115" s="103"/>
      <c r="D115" s="103"/>
      <c r="E115" s="103"/>
      <c r="F115" s="229"/>
      <c r="G115" s="302" t="s">
        <v>56</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420</v>
      </c>
      <c r="AF115" s="65"/>
      <c r="AG115" s="65"/>
      <c r="AH115" s="65"/>
      <c r="AI115" s="65" t="s">
        <v>76</v>
      </c>
      <c r="AJ115" s="65"/>
      <c r="AK115" s="65"/>
      <c r="AL115" s="65"/>
      <c r="AM115" s="65" t="s">
        <v>507</v>
      </c>
      <c r="AN115" s="65"/>
      <c r="AO115" s="65"/>
      <c r="AP115" s="65"/>
      <c r="AQ115" s="758" t="s">
        <v>528</v>
      </c>
      <c r="AR115" s="769"/>
      <c r="AS115" s="769"/>
      <c r="AT115" s="769"/>
      <c r="AU115" s="769"/>
      <c r="AV115" s="769"/>
      <c r="AW115" s="769"/>
      <c r="AX115" s="822"/>
    </row>
    <row r="116" spans="1:51" ht="23.25" customHeight="1">
      <c r="A116" s="34"/>
      <c r="B116" s="104"/>
      <c r="C116" s="104"/>
      <c r="D116" s="104"/>
      <c r="E116" s="104"/>
      <c r="F116" s="230"/>
      <c r="G116" s="303" t="s">
        <v>651</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123</v>
      </c>
      <c r="AC116" s="618"/>
      <c r="AD116" s="646"/>
      <c r="AE116" s="665">
        <v>2</v>
      </c>
      <c r="AF116" s="665"/>
      <c r="AG116" s="665"/>
      <c r="AH116" s="665"/>
      <c r="AI116" s="665">
        <v>2</v>
      </c>
      <c r="AJ116" s="665"/>
      <c r="AK116" s="665"/>
      <c r="AL116" s="665"/>
      <c r="AM116" s="665">
        <v>2</v>
      </c>
      <c r="AN116" s="665"/>
      <c r="AO116" s="665"/>
      <c r="AP116" s="665"/>
      <c r="AQ116" s="664">
        <v>2.5</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101</v>
      </c>
      <c r="Z117" s="542"/>
      <c r="AA117" s="566"/>
      <c r="AB117" s="599" t="s">
        <v>652</v>
      </c>
      <c r="AC117" s="620"/>
      <c r="AD117" s="648"/>
      <c r="AE117" s="672" t="s">
        <v>343</v>
      </c>
      <c r="AF117" s="672"/>
      <c r="AG117" s="672"/>
      <c r="AH117" s="672"/>
      <c r="AI117" s="672" t="s">
        <v>654</v>
      </c>
      <c r="AJ117" s="672"/>
      <c r="AK117" s="672"/>
      <c r="AL117" s="672"/>
      <c r="AM117" s="672" t="s">
        <v>346</v>
      </c>
      <c r="AN117" s="672"/>
      <c r="AO117" s="672"/>
      <c r="AP117" s="672"/>
      <c r="AQ117" s="672" t="s">
        <v>655</v>
      </c>
      <c r="AR117" s="672"/>
      <c r="AS117" s="672"/>
      <c r="AT117" s="672"/>
      <c r="AU117" s="672"/>
      <c r="AV117" s="672"/>
      <c r="AW117" s="672"/>
      <c r="AX117" s="823"/>
    </row>
    <row r="118" spans="1:51" ht="23.25" customHeight="1">
      <c r="A118" s="33" t="s">
        <v>40</v>
      </c>
      <c r="B118" s="103"/>
      <c r="C118" s="103"/>
      <c r="D118" s="103"/>
      <c r="E118" s="103"/>
      <c r="F118" s="229"/>
      <c r="G118" s="302" t="s">
        <v>56</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420</v>
      </c>
      <c r="AF118" s="65"/>
      <c r="AG118" s="65"/>
      <c r="AH118" s="65"/>
      <c r="AI118" s="65" t="s">
        <v>76</v>
      </c>
      <c r="AJ118" s="65"/>
      <c r="AK118" s="65"/>
      <c r="AL118" s="65"/>
      <c r="AM118" s="65" t="s">
        <v>507</v>
      </c>
      <c r="AN118" s="65"/>
      <c r="AO118" s="65"/>
      <c r="AP118" s="65"/>
      <c r="AQ118" s="758" t="s">
        <v>528</v>
      </c>
      <c r="AR118" s="769"/>
      <c r="AS118" s="769"/>
      <c r="AT118" s="769"/>
      <c r="AU118" s="769"/>
      <c r="AV118" s="769"/>
      <c r="AW118" s="769"/>
      <c r="AX118" s="822"/>
      <c r="AY118" s="864">
        <f>IF(SUBSTITUTE(SUBSTITUTE($G$119,"／",""),"　","")="",0,1)</f>
        <v>1</v>
      </c>
    </row>
    <row r="119" spans="1:51" ht="23.25" customHeight="1">
      <c r="A119" s="34"/>
      <c r="B119" s="104"/>
      <c r="C119" s="104"/>
      <c r="D119" s="104"/>
      <c r="E119" s="104"/>
      <c r="F119" s="230"/>
      <c r="G119" s="303" t="s">
        <v>270</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t="s">
        <v>123</v>
      </c>
      <c r="AC119" s="618"/>
      <c r="AD119" s="646"/>
      <c r="AE119" s="665">
        <v>2</v>
      </c>
      <c r="AF119" s="665"/>
      <c r="AG119" s="665"/>
      <c r="AH119" s="665"/>
      <c r="AI119" s="665">
        <v>2</v>
      </c>
      <c r="AJ119" s="665"/>
      <c r="AK119" s="665"/>
      <c r="AL119" s="665"/>
      <c r="AM119" s="665">
        <v>2</v>
      </c>
      <c r="AN119" s="665"/>
      <c r="AO119" s="665"/>
      <c r="AP119" s="665"/>
      <c r="AQ119" s="665">
        <v>2.5</v>
      </c>
      <c r="AR119" s="665"/>
      <c r="AS119" s="665"/>
      <c r="AT119" s="665"/>
      <c r="AU119" s="665"/>
      <c r="AV119" s="665"/>
      <c r="AW119" s="665"/>
      <c r="AX119" s="821"/>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101</v>
      </c>
      <c r="Z120" s="542"/>
      <c r="AA120" s="566"/>
      <c r="AB120" s="599" t="s">
        <v>652</v>
      </c>
      <c r="AC120" s="620"/>
      <c r="AD120" s="648"/>
      <c r="AE120" s="672" t="s">
        <v>343</v>
      </c>
      <c r="AF120" s="672"/>
      <c r="AG120" s="672"/>
      <c r="AH120" s="672"/>
      <c r="AI120" s="672" t="s">
        <v>654</v>
      </c>
      <c r="AJ120" s="672"/>
      <c r="AK120" s="672"/>
      <c r="AL120" s="672"/>
      <c r="AM120" s="672" t="s">
        <v>346</v>
      </c>
      <c r="AN120" s="672"/>
      <c r="AO120" s="672"/>
      <c r="AP120" s="672"/>
      <c r="AQ120" s="672" t="s">
        <v>655</v>
      </c>
      <c r="AR120" s="672"/>
      <c r="AS120" s="672"/>
      <c r="AT120" s="672"/>
      <c r="AU120" s="672"/>
      <c r="AV120" s="672"/>
      <c r="AW120" s="672"/>
      <c r="AX120" s="823"/>
      <c r="AY120">
        <f>$AY$118</f>
        <v>1</v>
      </c>
    </row>
    <row r="121" spans="1:51" ht="23.25" hidden="1" customHeight="1">
      <c r="A121" s="33" t="s">
        <v>40</v>
      </c>
      <c r="B121" s="103"/>
      <c r="C121" s="103"/>
      <c r="D121" s="103"/>
      <c r="E121" s="103"/>
      <c r="F121" s="229"/>
      <c r="G121" s="302" t="s">
        <v>56</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420</v>
      </c>
      <c r="AF121" s="65"/>
      <c r="AG121" s="65"/>
      <c r="AH121" s="65"/>
      <c r="AI121" s="65" t="s">
        <v>76</v>
      </c>
      <c r="AJ121" s="65"/>
      <c r="AK121" s="65"/>
      <c r="AL121" s="65"/>
      <c r="AM121" s="65" t="s">
        <v>507</v>
      </c>
      <c r="AN121" s="65"/>
      <c r="AO121" s="65"/>
      <c r="AP121" s="65"/>
      <c r="AQ121" s="758" t="s">
        <v>528</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101</v>
      </c>
      <c r="Z123" s="542"/>
      <c r="AA123" s="566"/>
      <c r="AB123" s="599" t="s">
        <v>112</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40</v>
      </c>
      <c r="B124" s="103"/>
      <c r="C124" s="103"/>
      <c r="D124" s="103"/>
      <c r="E124" s="103"/>
      <c r="F124" s="229"/>
      <c r="G124" s="302" t="s">
        <v>56</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420</v>
      </c>
      <c r="AF124" s="65"/>
      <c r="AG124" s="65"/>
      <c r="AH124" s="65"/>
      <c r="AI124" s="65" t="s">
        <v>76</v>
      </c>
      <c r="AJ124" s="65"/>
      <c r="AK124" s="65"/>
      <c r="AL124" s="65"/>
      <c r="AM124" s="65" t="s">
        <v>507</v>
      </c>
      <c r="AN124" s="65"/>
      <c r="AO124" s="65"/>
      <c r="AP124" s="65"/>
      <c r="AQ124" s="758" t="s">
        <v>528</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101</v>
      </c>
      <c r="Z126" s="542"/>
      <c r="AA126" s="566"/>
      <c r="AB126" s="599" t="s">
        <v>112</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40</v>
      </c>
      <c r="B127" s="104"/>
      <c r="C127" s="104"/>
      <c r="D127" s="104"/>
      <c r="E127" s="104"/>
      <c r="F127" s="230"/>
      <c r="G127" s="305" t="s">
        <v>56</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420</v>
      </c>
      <c r="AF127" s="65"/>
      <c r="AG127" s="65"/>
      <c r="AH127" s="65"/>
      <c r="AI127" s="65" t="s">
        <v>76</v>
      </c>
      <c r="AJ127" s="65"/>
      <c r="AK127" s="65"/>
      <c r="AL127" s="65"/>
      <c r="AM127" s="65" t="s">
        <v>507</v>
      </c>
      <c r="AN127" s="65"/>
      <c r="AO127" s="65"/>
      <c r="AP127" s="65"/>
      <c r="AQ127" s="758" t="s">
        <v>528</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101</v>
      </c>
      <c r="Z129" s="542"/>
      <c r="AA129" s="566"/>
      <c r="AB129" s="599" t="s">
        <v>112</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214</v>
      </c>
      <c r="B130" s="106"/>
      <c r="C130" s="142" t="s">
        <v>310</v>
      </c>
      <c r="D130" s="106"/>
      <c r="E130" s="188" t="s">
        <v>347</v>
      </c>
      <c r="F130" s="232"/>
      <c r="G130" s="306" t="s">
        <v>656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344</v>
      </c>
      <c r="F131" s="233"/>
      <c r="G131" s="298" t="s">
        <v>150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301</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420</v>
      </c>
      <c r="AF132" s="345"/>
      <c r="AG132" s="345"/>
      <c r="AH132" s="413"/>
      <c r="AI132" s="435" t="s">
        <v>76</v>
      </c>
      <c r="AJ132" s="345"/>
      <c r="AK132" s="345"/>
      <c r="AL132" s="413"/>
      <c r="AM132" s="435" t="s">
        <v>185</v>
      </c>
      <c r="AN132" s="345"/>
      <c r="AO132" s="345"/>
      <c r="AP132" s="413"/>
      <c r="AQ132" s="600" t="s">
        <v>305</v>
      </c>
      <c r="AR132" s="355"/>
      <c r="AS132" s="355"/>
      <c r="AT132" s="495"/>
      <c r="AU132" s="777" t="s">
        <v>326</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441</v>
      </c>
      <c r="AR133" s="765"/>
      <c r="AS133" s="346" t="s">
        <v>306</v>
      </c>
      <c r="AT133" s="414"/>
      <c r="AU133" s="678" t="s">
        <v>441</v>
      </c>
      <c r="AV133" s="678"/>
      <c r="AW133" s="346" t="s">
        <v>284</v>
      </c>
      <c r="AX133" s="809"/>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323</v>
      </c>
      <c r="Z134" s="509"/>
      <c r="AA134" s="557"/>
      <c r="AB134" s="601" t="s">
        <v>441</v>
      </c>
      <c r="AC134" s="589"/>
      <c r="AD134" s="589"/>
      <c r="AE134" s="673" t="s">
        <v>441</v>
      </c>
      <c r="AF134" s="690"/>
      <c r="AG134" s="690"/>
      <c r="AH134" s="690"/>
      <c r="AI134" s="673" t="s">
        <v>441</v>
      </c>
      <c r="AJ134" s="690"/>
      <c r="AK134" s="690"/>
      <c r="AL134" s="690"/>
      <c r="AM134" s="673" t="s">
        <v>441</v>
      </c>
      <c r="AN134" s="690"/>
      <c r="AO134" s="690"/>
      <c r="AP134" s="690"/>
      <c r="AQ134" s="673" t="s">
        <v>441</v>
      </c>
      <c r="AR134" s="690"/>
      <c r="AS134" s="690"/>
      <c r="AT134" s="690"/>
      <c r="AU134" s="673" t="s">
        <v>441</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441</v>
      </c>
      <c r="AC135" s="588"/>
      <c r="AD135" s="588"/>
      <c r="AE135" s="673" t="s">
        <v>441</v>
      </c>
      <c r="AF135" s="690"/>
      <c r="AG135" s="690"/>
      <c r="AH135" s="690"/>
      <c r="AI135" s="673" t="s">
        <v>441</v>
      </c>
      <c r="AJ135" s="690"/>
      <c r="AK135" s="690"/>
      <c r="AL135" s="690"/>
      <c r="AM135" s="673" t="s">
        <v>441</v>
      </c>
      <c r="AN135" s="690"/>
      <c r="AO135" s="690"/>
      <c r="AP135" s="690"/>
      <c r="AQ135" s="673" t="s">
        <v>441</v>
      </c>
      <c r="AR135" s="690"/>
      <c r="AS135" s="690"/>
      <c r="AT135" s="690"/>
      <c r="AU135" s="673" t="s">
        <v>441</v>
      </c>
      <c r="AV135" s="690"/>
      <c r="AW135" s="690"/>
      <c r="AX135" s="827"/>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420</v>
      </c>
      <c r="AF136" s="345"/>
      <c r="AG136" s="345"/>
      <c r="AH136" s="413"/>
      <c r="AI136" s="435" t="s">
        <v>76</v>
      </c>
      <c r="AJ136" s="345"/>
      <c r="AK136" s="345"/>
      <c r="AL136" s="413"/>
      <c r="AM136" s="435" t="s">
        <v>185</v>
      </c>
      <c r="AN136" s="345"/>
      <c r="AO136" s="345"/>
      <c r="AP136" s="413"/>
      <c r="AQ136" s="600" t="s">
        <v>305</v>
      </c>
      <c r="AR136" s="355"/>
      <c r="AS136" s="355"/>
      <c r="AT136" s="495"/>
      <c r="AU136" s="777" t="s">
        <v>326</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306</v>
      </c>
      <c r="AT137" s="414"/>
      <c r="AU137" s="678"/>
      <c r="AV137" s="678"/>
      <c r="AW137" s="346" t="s">
        <v>284</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420</v>
      </c>
      <c r="AF140" s="345"/>
      <c r="AG140" s="345"/>
      <c r="AH140" s="413"/>
      <c r="AI140" s="435" t="s">
        <v>76</v>
      </c>
      <c r="AJ140" s="345"/>
      <c r="AK140" s="345"/>
      <c r="AL140" s="413"/>
      <c r="AM140" s="435" t="s">
        <v>185</v>
      </c>
      <c r="AN140" s="345"/>
      <c r="AO140" s="345"/>
      <c r="AP140" s="413"/>
      <c r="AQ140" s="600" t="s">
        <v>305</v>
      </c>
      <c r="AR140" s="355"/>
      <c r="AS140" s="355"/>
      <c r="AT140" s="495"/>
      <c r="AU140" s="777" t="s">
        <v>326</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306</v>
      </c>
      <c r="AT141" s="414"/>
      <c r="AU141" s="678"/>
      <c r="AV141" s="678"/>
      <c r="AW141" s="346" t="s">
        <v>284</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420</v>
      </c>
      <c r="AF144" s="345"/>
      <c r="AG144" s="345"/>
      <c r="AH144" s="413"/>
      <c r="AI144" s="435" t="s">
        <v>76</v>
      </c>
      <c r="AJ144" s="345"/>
      <c r="AK144" s="345"/>
      <c r="AL144" s="413"/>
      <c r="AM144" s="435" t="s">
        <v>185</v>
      </c>
      <c r="AN144" s="345"/>
      <c r="AO144" s="345"/>
      <c r="AP144" s="413"/>
      <c r="AQ144" s="600" t="s">
        <v>305</v>
      </c>
      <c r="AR144" s="355"/>
      <c r="AS144" s="355"/>
      <c r="AT144" s="495"/>
      <c r="AU144" s="777" t="s">
        <v>326</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306</v>
      </c>
      <c r="AT145" s="414"/>
      <c r="AU145" s="678"/>
      <c r="AV145" s="678"/>
      <c r="AW145" s="346" t="s">
        <v>284</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420</v>
      </c>
      <c r="AF148" s="345"/>
      <c r="AG148" s="345"/>
      <c r="AH148" s="413"/>
      <c r="AI148" s="435" t="s">
        <v>76</v>
      </c>
      <c r="AJ148" s="345"/>
      <c r="AK148" s="345"/>
      <c r="AL148" s="413"/>
      <c r="AM148" s="435" t="s">
        <v>185</v>
      </c>
      <c r="AN148" s="345"/>
      <c r="AO148" s="345"/>
      <c r="AP148" s="413"/>
      <c r="AQ148" s="600" t="s">
        <v>305</v>
      </c>
      <c r="AR148" s="355"/>
      <c r="AS148" s="355"/>
      <c r="AT148" s="495"/>
      <c r="AU148" s="777" t="s">
        <v>326</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306</v>
      </c>
      <c r="AT149" s="414"/>
      <c r="AU149" s="678"/>
      <c r="AV149" s="678"/>
      <c r="AW149" s="346" t="s">
        <v>284</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3" t="s">
        <v>404</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3" t="s">
        <v>404</v>
      </c>
      <c r="AC159" s="345"/>
      <c r="AD159" s="413"/>
      <c r="AE159" s="674" t="s">
        <v>328</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3" t="s">
        <v>404</v>
      </c>
      <c r="AC166" s="345"/>
      <c r="AD166" s="413"/>
      <c r="AE166" s="674" t="s">
        <v>328</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3" t="s">
        <v>404</v>
      </c>
      <c r="AC173" s="345"/>
      <c r="AD173" s="413"/>
      <c r="AE173" s="674" t="s">
        <v>328</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3" t="s">
        <v>404</v>
      </c>
      <c r="AC180" s="345"/>
      <c r="AD180" s="413"/>
      <c r="AE180" s="674" t="s">
        <v>328</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329</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657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301</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420</v>
      </c>
      <c r="AF192" s="345"/>
      <c r="AG192" s="345"/>
      <c r="AH192" s="413"/>
      <c r="AI192" s="435" t="s">
        <v>76</v>
      </c>
      <c r="AJ192" s="345"/>
      <c r="AK192" s="345"/>
      <c r="AL192" s="413"/>
      <c r="AM192" s="435" t="s">
        <v>185</v>
      </c>
      <c r="AN192" s="345"/>
      <c r="AO192" s="345"/>
      <c r="AP192" s="413"/>
      <c r="AQ192" s="600" t="s">
        <v>305</v>
      </c>
      <c r="AR192" s="355"/>
      <c r="AS192" s="355"/>
      <c r="AT192" s="495"/>
      <c r="AU192" s="777" t="s">
        <v>326</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306</v>
      </c>
      <c r="AT193" s="414"/>
      <c r="AU193" s="678"/>
      <c r="AV193" s="678"/>
      <c r="AW193" s="346" t="s">
        <v>284</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420</v>
      </c>
      <c r="AF196" s="345"/>
      <c r="AG196" s="345"/>
      <c r="AH196" s="413"/>
      <c r="AI196" s="435" t="s">
        <v>76</v>
      </c>
      <c r="AJ196" s="345"/>
      <c r="AK196" s="345"/>
      <c r="AL196" s="413"/>
      <c r="AM196" s="435" t="s">
        <v>185</v>
      </c>
      <c r="AN196" s="345"/>
      <c r="AO196" s="345"/>
      <c r="AP196" s="413"/>
      <c r="AQ196" s="600" t="s">
        <v>305</v>
      </c>
      <c r="AR196" s="355"/>
      <c r="AS196" s="355"/>
      <c r="AT196" s="495"/>
      <c r="AU196" s="777" t="s">
        <v>326</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306</v>
      </c>
      <c r="AT197" s="414"/>
      <c r="AU197" s="678"/>
      <c r="AV197" s="678"/>
      <c r="AW197" s="346" t="s">
        <v>284</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420</v>
      </c>
      <c r="AF200" s="345"/>
      <c r="AG200" s="345"/>
      <c r="AH200" s="413"/>
      <c r="AI200" s="435" t="s">
        <v>76</v>
      </c>
      <c r="AJ200" s="345"/>
      <c r="AK200" s="345"/>
      <c r="AL200" s="413"/>
      <c r="AM200" s="435" t="s">
        <v>185</v>
      </c>
      <c r="AN200" s="345"/>
      <c r="AO200" s="345"/>
      <c r="AP200" s="413"/>
      <c r="AQ200" s="600" t="s">
        <v>305</v>
      </c>
      <c r="AR200" s="355"/>
      <c r="AS200" s="355"/>
      <c r="AT200" s="495"/>
      <c r="AU200" s="777" t="s">
        <v>326</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306</v>
      </c>
      <c r="AT201" s="414"/>
      <c r="AU201" s="678"/>
      <c r="AV201" s="678"/>
      <c r="AW201" s="346" t="s">
        <v>284</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420</v>
      </c>
      <c r="AF204" s="345"/>
      <c r="AG204" s="345"/>
      <c r="AH204" s="413"/>
      <c r="AI204" s="435" t="s">
        <v>76</v>
      </c>
      <c r="AJ204" s="345"/>
      <c r="AK204" s="345"/>
      <c r="AL204" s="413"/>
      <c r="AM204" s="435" t="s">
        <v>185</v>
      </c>
      <c r="AN204" s="345"/>
      <c r="AO204" s="345"/>
      <c r="AP204" s="413"/>
      <c r="AQ204" s="600" t="s">
        <v>305</v>
      </c>
      <c r="AR204" s="355"/>
      <c r="AS204" s="355"/>
      <c r="AT204" s="495"/>
      <c r="AU204" s="777" t="s">
        <v>326</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306</v>
      </c>
      <c r="AT205" s="414"/>
      <c r="AU205" s="678"/>
      <c r="AV205" s="678"/>
      <c r="AW205" s="346" t="s">
        <v>284</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420</v>
      </c>
      <c r="AF208" s="345"/>
      <c r="AG208" s="345"/>
      <c r="AH208" s="413"/>
      <c r="AI208" s="435" t="s">
        <v>76</v>
      </c>
      <c r="AJ208" s="345"/>
      <c r="AK208" s="345"/>
      <c r="AL208" s="413"/>
      <c r="AM208" s="435" t="s">
        <v>185</v>
      </c>
      <c r="AN208" s="345"/>
      <c r="AO208" s="345"/>
      <c r="AP208" s="413"/>
      <c r="AQ208" s="600" t="s">
        <v>305</v>
      </c>
      <c r="AR208" s="355"/>
      <c r="AS208" s="355"/>
      <c r="AT208" s="495"/>
      <c r="AU208" s="777" t="s">
        <v>326</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306</v>
      </c>
      <c r="AT209" s="414"/>
      <c r="AU209" s="678"/>
      <c r="AV209" s="678"/>
      <c r="AW209" s="346" t="s">
        <v>284</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3" t="s">
        <v>404</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3" t="s">
        <v>404</v>
      </c>
      <c r="AC219" s="345"/>
      <c r="AD219" s="413"/>
      <c r="AE219" s="674" t="s">
        <v>328</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3" t="s">
        <v>404</v>
      </c>
      <c r="AC226" s="345"/>
      <c r="AD226" s="413"/>
      <c r="AE226" s="674" t="s">
        <v>328</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3" t="s">
        <v>404</v>
      </c>
      <c r="AC233" s="345"/>
      <c r="AD233" s="413"/>
      <c r="AE233" s="674" t="s">
        <v>328</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3" t="s">
        <v>404</v>
      </c>
      <c r="AC240" s="345"/>
      <c r="AD240" s="413"/>
      <c r="AE240" s="674" t="s">
        <v>328</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329</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301</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420</v>
      </c>
      <c r="AF252" s="345"/>
      <c r="AG252" s="345"/>
      <c r="AH252" s="413"/>
      <c r="AI252" s="435" t="s">
        <v>76</v>
      </c>
      <c r="AJ252" s="345"/>
      <c r="AK252" s="345"/>
      <c r="AL252" s="413"/>
      <c r="AM252" s="435" t="s">
        <v>185</v>
      </c>
      <c r="AN252" s="345"/>
      <c r="AO252" s="345"/>
      <c r="AP252" s="413"/>
      <c r="AQ252" s="600" t="s">
        <v>305</v>
      </c>
      <c r="AR252" s="355"/>
      <c r="AS252" s="355"/>
      <c r="AT252" s="495"/>
      <c r="AU252" s="777" t="s">
        <v>326</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306</v>
      </c>
      <c r="AT253" s="414"/>
      <c r="AU253" s="678"/>
      <c r="AV253" s="678"/>
      <c r="AW253" s="346" t="s">
        <v>284</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420</v>
      </c>
      <c r="AF256" s="345"/>
      <c r="AG256" s="345"/>
      <c r="AH256" s="413"/>
      <c r="AI256" s="435" t="s">
        <v>76</v>
      </c>
      <c r="AJ256" s="345"/>
      <c r="AK256" s="345"/>
      <c r="AL256" s="413"/>
      <c r="AM256" s="435" t="s">
        <v>185</v>
      </c>
      <c r="AN256" s="345"/>
      <c r="AO256" s="345"/>
      <c r="AP256" s="413"/>
      <c r="AQ256" s="600" t="s">
        <v>305</v>
      </c>
      <c r="AR256" s="355"/>
      <c r="AS256" s="355"/>
      <c r="AT256" s="495"/>
      <c r="AU256" s="777" t="s">
        <v>326</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306</v>
      </c>
      <c r="AT257" s="414"/>
      <c r="AU257" s="678"/>
      <c r="AV257" s="678"/>
      <c r="AW257" s="346" t="s">
        <v>284</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420</v>
      </c>
      <c r="AF260" s="345"/>
      <c r="AG260" s="345"/>
      <c r="AH260" s="413"/>
      <c r="AI260" s="435" t="s">
        <v>76</v>
      </c>
      <c r="AJ260" s="345"/>
      <c r="AK260" s="345"/>
      <c r="AL260" s="413"/>
      <c r="AM260" s="435" t="s">
        <v>185</v>
      </c>
      <c r="AN260" s="345"/>
      <c r="AO260" s="345"/>
      <c r="AP260" s="413"/>
      <c r="AQ260" s="600" t="s">
        <v>305</v>
      </c>
      <c r="AR260" s="355"/>
      <c r="AS260" s="355"/>
      <c r="AT260" s="495"/>
      <c r="AU260" s="777" t="s">
        <v>326</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306</v>
      </c>
      <c r="AT261" s="414"/>
      <c r="AU261" s="678"/>
      <c r="AV261" s="678"/>
      <c r="AW261" s="346" t="s">
        <v>284</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420</v>
      </c>
      <c r="AF264" s="345"/>
      <c r="AG264" s="345"/>
      <c r="AH264" s="413"/>
      <c r="AI264" s="435" t="s">
        <v>76</v>
      </c>
      <c r="AJ264" s="345"/>
      <c r="AK264" s="345"/>
      <c r="AL264" s="413"/>
      <c r="AM264" s="435" t="s">
        <v>185</v>
      </c>
      <c r="AN264" s="345"/>
      <c r="AO264" s="345"/>
      <c r="AP264" s="413"/>
      <c r="AQ264" s="435" t="s">
        <v>305</v>
      </c>
      <c r="AR264" s="345"/>
      <c r="AS264" s="345"/>
      <c r="AT264" s="413"/>
      <c r="AU264" s="694" t="s">
        <v>326</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306</v>
      </c>
      <c r="AT265" s="414"/>
      <c r="AU265" s="678"/>
      <c r="AV265" s="678"/>
      <c r="AW265" s="346" t="s">
        <v>284</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420</v>
      </c>
      <c r="AF268" s="345"/>
      <c r="AG268" s="345"/>
      <c r="AH268" s="413"/>
      <c r="AI268" s="435" t="s">
        <v>76</v>
      </c>
      <c r="AJ268" s="345"/>
      <c r="AK268" s="345"/>
      <c r="AL268" s="413"/>
      <c r="AM268" s="435" t="s">
        <v>185</v>
      </c>
      <c r="AN268" s="345"/>
      <c r="AO268" s="345"/>
      <c r="AP268" s="413"/>
      <c r="AQ268" s="600" t="s">
        <v>305</v>
      </c>
      <c r="AR268" s="355"/>
      <c r="AS268" s="355"/>
      <c r="AT268" s="495"/>
      <c r="AU268" s="777" t="s">
        <v>326</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306</v>
      </c>
      <c r="AT269" s="414"/>
      <c r="AU269" s="678"/>
      <c r="AV269" s="678"/>
      <c r="AW269" s="346" t="s">
        <v>284</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3" t="s">
        <v>404</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3" t="s">
        <v>404</v>
      </c>
      <c r="AC279" s="345"/>
      <c r="AD279" s="413"/>
      <c r="AE279" s="674" t="s">
        <v>328</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3" t="s">
        <v>404</v>
      </c>
      <c r="AC286" s="345"/>
      <c r="AD286" s="413"/>
      <c r="AE286" s="674" t="s">
        <v>328</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3" t="s">
        <v>404</v>
      </c>
      <c r="AC293" s="345"/>
      <c r="AD293" s="413"/>
      <c r="AE293" s="674" t="s">
        <v>328</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3" t="s">
        <v>404</v>
      </c>
      <c r="AC300" s="345"/>
      <c r="AD300" s="413"/>
      <c r="AE300" s="674" t="s">
        <v>328</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329</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301</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420</v>
      </c>
      <c r="AF312" s="345"/>
      <c r="AG312" s="345"/>
      <c r="AH312" s="413"/>
      <c r="AI312" s="435" t="s">
        <v>76</v>
      </c>
      <c r="AJ312" s="345"/>
      <c r="AK312" s="345"/>
      <c r="AL312" s="413"/>
      <c r="AM312" s="435" t="s">
        <v>185</v>
      </c>
      <c r="AN312" s="345"/>
      <c r="AO312" s="345"/>
      <c r="AP312" s="413"/>
      <c r="AQ312" s="600" t="s">
        <v>305</v>
      </c>
      <c r="AR312" s="355"/>
      <c r="AS312" s="355"/>
      <c r="AT312" s="495"/>
      <c r="AU312" s="777" t="s">
        <v>326</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306</v>
      </c>
      <c r="AT313" s="414"/>
      <c r="AU313" s="678"/>
      <c r="AV313" s="678"/>
      <c r="AW313" s="346" t="s">
        <v>284</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420</v>
      </c>
      <c r="AF316" s="345"/>
      <c r="AG316" s="345"/>
      <c r="AH316" s="413"/>
      <c r="AI316" s="435" t="s">
        <v>76</v>
      </c>
      <c r="AJ316" s="345"/>
      <c r="AK316" s="345"/>
      <c r="AL316" s="413"/>
      <c r="AM316" s="435" t="s">
        <v>185</v>
      </c>
      <c r="AN316" s="345"/>
      <c r="AO316" s="345"/>
      <c r="AP316" s="413"/>
      <c r="AQ316" s="600" t="s">
        <v>305</v>
      </c>
      <c r="AR316" s="355"/>
      <c r="AS316" s="355"/>
      <c r="AT316" s="495"/>
      <c r="AU316" s="777" t="s">
        <v>326</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306</v>
      </c>
      <c r="AT317" s="414"/>
      <c r="AU317" s="678"/>
      <c r="AV317" s="678"/>
      <c r="AW317" s="346" t="s">
        <v>284</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420</v>
      </c>
      <c r="AF320" s="345"/>
      <c r="AG320" s="345"/>
      <c r="AH320" s="413"/>
      <c r="AI320" s="435" t="s">
        <v>76</v>
      </c>
      <c r="AJ320" s="345"/>
      <c r="AK320" s="345"/>
      <c r="AL320" s="413"/>
      <c r="AM320" s="435" t="s">
        <v>185</v>
      </c>
      <c r="AN320" s="345"/>
      <c r="AO320" s="345"/>
      <c r="AP320" s="413"/>
      <c r="AQ320" s="600" t="s">
        <v>305</v>
      </c>
      <c r="AR320" s="355"/>
      <c r="AS320" s="355"/>
      <c r="AT320" s="495"/>
      <c r="AU320" s="777" t="s">
        <v>326</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306</v>
      </c>
      <c r="AT321" s="414"/>
      <c r="AU321" s="678"/>
      <c r="AV321" s="678"/>
      <c r="AW321" s="346" t="s">
        <v>284</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420</v>
      </c>
      <c r="AF324" s="345"/>
      <c r="AG324" s="345"/>
      <c r="AH324" s="413"/>
      <c r="AI324" s="435" t="s">
        <v>76</v>
      </c>
      <c r="AJ324" s="345"/>
      <c r="AK324" s="345"/>
      <c r="AL324" s="413"/>
      <c r="AM324" s="435" t="s">
        <v>185</v>
      </c>
      <c r="AN324" s="345"/>
      <c r="AO324" s="345"/>
      <c r="AP324" s="413"/>
      <c r="AQ324" s="600" t="s">
        <v>305</v>
      </c>
      <c r="AR324" s="355"/>
      <c r="AS324" s="355"/>
      <c r="AT324" s="495"/>
      <c r="AU324" s="777" t="s">
        <v>326</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306</v>
      </c>
      <c r="AT325" s="414"/>
      <c r="AU325" s="678"/>
      <c r="AV325" s="678"/>
      <c r="AW325" s="346" t="s">
        <v>284</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420</v>
      </c>
      <c r="AF328" s="345"/>
      <c r="AG328" s="345"/>
      <c r="AH328" s="413"/>
      <c r="AI328" s="435" t="s">
        <v>76</v>
      </c>
      <c r="AJ328" s="345"/>
      <c r="AK328" s="345"/>
      <c r="AL328" s="413"/>
      <c r="AM328" s="435" t="s">
        <v>185</v>
      </c>
      <c r="AN328" s="345"/>
      <c r="AO328" s="345"/>
      <c r="AP328" s="413"/>
      <c r="AQ328" s="600" t="s">
        <v>305</v>
      </c>
      <c r="AR328" s="355"/>
      <c r="AS328" s="355"/>
      <c r="AT328" s="495"/>
      <c r="AU328" s="777" t="s">
        <v>326</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306</v>
      </c>
      <c r="AT329" s="414"/>
      <c r="AU329" s="678"/>
      <c r="AV329" s="678"/>
      <c r="AW329" s="346" t="s">
        <v>284</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3" t="s">
        <v>404</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3" t="s">
        <v>404</v>
      </c>
      <c r="AC339" s="345"/>
      <c r="AD339" s="413"/>
      <c r="AE339" s="674" t="s">
        <v>328</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3" t="s">
        <v>404</v>
      </c>
      <c r="AC346" s="345"/>
      <c r="AD346" s="413"/>
      <c r="AE346" s="674" t="s">
        <v>328</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3" t="s">
        <v>404</v>
      </c>
      <c r="AC353" s="345"/>
      <c r="AD353" s="413"/>
      <c r="AE353" s="674" t="s">
        <v>328</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3" t="s">
        <v>404</v>
      </c>
      <c r="AC360" s="345"/>
      <c r="AD360" s="413"/>
      <c r="AE360" s="674" t="s">
        <v>328</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329</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301</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420</v>
      </c>
      <c r="AF372" s="345"/>
      <c r="AG372" s="345"/>
      <c r="AH372" s="413"/>
      <c r="AI372" s="435" t="s">
        <v>76</v>
      </c>
      <c r="AJ372" s="345"/>
      <c r="AK372" s="345"/>
      <c r="AL372" s="413"/>
      <c r="AM372" s="435" t="s">
        <v>185</v>
      </c>
      <c r="AN372" s="345"/>
      <c r="AO372" s="345"/>
      <c r="AP372" s="413"/>
      <c r="AQ372" s="600" t="s">
        <v>305</v>
      </c>
      <c r="AR372" s="355"/>
      <c r="AS372" s="355"/>
      <c r="AT372" s="495"/>
      <c r="AU372" s="777" t="s">
        <v>326</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306</v>
      </c>
      <c r="AT373" s="414"/>
      <c r="AU373" s="678"/>
      <c r="AV373" s="678"/>
      <c r="AW373" s="346" t="s">
        <v>284</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420</v>
      </c>
      <c r="AF376" s="345"/>
      <c r="AG376" s="345"/>
      <c r="AH376" s="413"/>
      <c r="AI376" s="435" t="s">
        <v>76</v>
      </c>
      <c r="AJ376" s="345"/>
      <c r="AK376" s="345"/>
      <c r="AL376" s="413"/>
      <c r="AM376" s="435" t="s">
        <v>185</v>
      </c>
      <c r="AN376" s="345"/>
      <c r="AO376" s="345"/>
      <c r="AP376" s="413"/>
      <c r="AQ376" s="600" t="s">
        <v>305</v>
      </c>
      <c r="AR376" s="355"/>
      <c r="AS376" s="355"/>
      <c r="AT376" s="495"/>
      <c r="AU376" s="777" t="s">
        <v>326</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306</v>
      </c>
      <c r="AT377" s="414"/>
      <c r="AU377" s="678"/>
      <c r="AV377" s="678"/>
      <c r="AW377" s="346" t="s">
        <v>284</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420</v>
      </c>
      <c r="AF380" s="345"/>
      <c r="AG380" s="345"/>
      <c r="AH380" s="413"/>
      <c r="AI380" s="435" t="s">
        <v>76</v>
      </c>
      <c r="AJ380" s="345"/>
      <c r="AK380" s="345"/>
      <c r="AL380" s="413"/>
      <c r="AM380" s="435" t="s">
        <v>185</v>
      </c>
      <c r="AN380" s="345"/>
      <c r="AO380" s="345"/>
      <c r="AP380" s="413"/>
      <c r="AQ380" s="600" t="s">
        <v>305</v>
      </c>
      <c r="AR380" s="355"/>
      <c r="AS380" s="355"/>
      <c r="AT380" s="495"/>
      <c r="AU380" s="777" t="s">
        <v>326</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306</v>
      </c>
      <c r="AT381" s="414"/>
      <c r="AU381" s="678"/>
      <c r="AV381" s="678"/>
      <c r="AW381" s="346" t="s">
        <v>284</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420</v>
      </c>
      <c r="AF384" s="345"/>
      <c r="AG384" s="345"/>
      <c r="AH384" s="413"/>
      <c r="AI384" s="435" t="s">
        <v>76</v>
      </c>
      <c r="AJ384" s="345"/>
      <c r="AK384" s="345"/>
      <c r="AL384" s="413"/>
      <c r="AM384" s="435" t="s">
        <v>185</v>
      </c>
      <c r="AN384" s="345"/>
      <c r="AO384" s="345"/>
      <c r="AP384" s="413"/>
      <c r="AQ384" s="600" t="s">
        <v>305</v>
      </c>
      <c r="AR384" s="355"/>
      <c r="AS384" s="355"/>
      <c r="AT384" s="495"/>
      <c r="AU384" s="777" t="s">
        <v>326</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306</v>
      </c>
      <c r="AT385" s="414"/>
      <c r="AU385" s="678"/>
      <c r="AV385" s="678"/>
      <c r="AW385" s="346" t="s">
        <v>284</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420</v>
      </c>
      <c r="AF388" s="345"/>
      <c r="AG388" s="345"/>
      <c r="AH388" s="413"/>
      <c r="AI388" s="435" t="s">
        <v>76</v>
      </c>
      <c r="AJ388" s="345"/>
      <c r="AK388" s="345"/>
      <c r="AL388" s="413"/>
      <c r="AM388" s="435" t="s">
        <v>185</v>
      </c>
      <c r="AN388" s="345"/>
      <c r="AO388" s="345"/>
      <c r="AP388" s="413"/>
      <c r="AQ388" s="600" t="s">
        <v>305</v>
      </c>
      <c r="AR388" s="355"/>
      <c r="AS388" s="355"/>
      <c r="AT388" s="495"/>
      <c r="AU388" s="777" t="s">
        <v>326</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306</v>
      </c>
      <c r="AT389" s="414"/>
      <c r="AU389" s="678"/>
      <c r="AV389" s="678"/>
      <c r="AW389" s="346" t="s">
        <v>284</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3" t="s">
        <v>404</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3" t="s">
        <v>404</v>
      </c>
      <c r="AC399" s="345"/>
      <c r="AD399" s="413"/>
      <c r="AE399" s="674" t="s">
        <v>328</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3" t="s">
        <v>404</v>
      </c>
      <c r="AC406" s="345"/>
      <c r="AD406" s="413"/>
      <c r="AE406" s="674" t="s">
        <v>328</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3" t="s">
        <v>404</v>
      </c>
      <c r="AC413" s="345"/>
      <c r="AD413" s="413"/>
      <c r="AE413" s="674" t="s">
        <v>328</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3" t="s">
        <v>404</v>
      </c>
      <c r="AC420" s="345"/>
      <c r="AD420" s="413"/>
      <c r="AE420" s="674" t="s">
        <v>328</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329</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533</v>
      </c>
      <c r="D430" s="169"/>
      <c r="E430" s="189" t="s">
        <v>438</v>
      </c>
      <c r="F430" s="242"/>
      <c r="G430" s="310" t="s">
        <v>331</v>
      </c>
      <c r="H430" s="237"/>
      <c r="I430" s="237"/>
      <c r="J430" s="377" t="s">
        <v>441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314</v>
      </c>
      <c r="F431" s="243"/>
      <c r="G431" s="311" t="s">
        <v>311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3"/>
      <c r="AI431" s="726" t="s">
        <v>530</v>
      </c>
      <c r="AJ431" s="726"/>
      <c r="AK431" s="726"/>
      <c r="AL431" s="435"/>
      <c r="AM431" s="726" t="s">
        <v>51</v>
      </c>
      <c r="AN431" s="726"/>
      <c r="AO431" s="726"/>
      <c r="AP431" s="435"/>
      <c r="AQ431" s="435" t="s">
        <v>305</v>
      </c>
      <c r="AR431" s="345"/>
      <c r="AS431" s="345"/>
      <c r="AT431" s="413"/>
      <c r="AU431" s="694" t="s">
        <v>234</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441</v>
      </c>
      <c r="AF432" s="678"/>
      <c r="AG432" s="346" t="s">
        <v>306</v>
      </c>
      <c r="AH432" s="414"/>
      <c r="AI432" s="727"/>
      <c r="AJ432" s="727"/>
      <c r="AK432" s="727"/>
      <c r="AL432" s="436"/>
      <c r="AM432" s="727"/>
      <c r="AN432" s="727"/>
      <c r="AO432" s="727"/>
      <c r="AP432" s="436"/>
      <c r="AQ432" s="753" t="s">
        <v>441</v>
      </c>
      <c r="AR432" s="678"/>
      <c r="AS432" s="346" t="s">
        <v>306</v>
      </c>
      <c r="AT432" s="414"/>
      <c r="AU432" s="678" t="s">
        <v>441</v>
      </c>
      <c r="AV432" s="678"/>
      <c r="AW432" s="346" t="s">
        <v>284</v>
      </c>
      <c r="AX432" s="809"/>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2" t="s">
        <v>50</v>
      </c>
      <c r="Z433" s="509"/>
      <c r="AA433" s="557"/>
      <c r="AB433" s="588" t="s">
        <v>441</v>
      </c>
      <c r="AC433" s="588"/>
      <c r="AD433" s="588"/>
      <c r="AE433" s="667" t="s">
        <v>441</v>
      </c>
      <c r="AF433" s="690"/>
      <c r="AG433" s="690"/>
      <c r="AH433" s="690"/>
      <c r="AI433" s="667" t="s">
        <v>441</v>
      </c>
      <c r="AJ433" s="690"/>
      <c r="AK433" s="690"/>
      <c r="AL433" s="690"/>
      <c r="AM433" s="667" t="s">
        <v>441</v>
      </c>
      <c r="AN433" s="690"/>
      <c r="AO433" s="690"/>
      <c r="AP433" s="714"/>
      <c r="AQ433" s="667" t="s">
        <v>441</v>
      </c>
      <c r="AR433" s="690"/>
      <c r="AS433" s="690"/>
      <c r="AT433" s="714"/>
      <c r="AU433" s="690" t="s">
        <v>441</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t="s">
        <v>441</v>
      </c>
      <c r="AC434" s="589"/>
      <c r="AD434" s="589"/>
      <c r="AE434" s="667" t="s">
        <v>441</v>
      </c>
      <c r="AF434" s="690"/>
      <c r="AG434" s="690"/>
      <c r="AH434" s="714"/>
      <c r="AI434" s="667" t="s">
        <v>441</v>
      </c>
      <c r="AJ434" s="690"/>
      <c r="AK434" s="690"/>
      <c r="AL434" s="690"/>
      <c r="AM434" s="667" t="s">
        <v>441</v>
      </c>
      <c r="AN434" s="690"/>
      <c r="AO434" s="690"/>
      <c r="AP434" s="714"/>
      <c r="AQ434" s="667" t="s">
        <v>441</v>
      </c>
      <c r="AR434" s="690"/>
      <c r="AS434" s="690"/>
      <c r="AT434" s="714"/>
      <c r="AU434" s="690" t="s">
        <v>441</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47</v>
      </c>
      <c r="AC435" s="590"/>
      <c r="AD435" s="590"/>
      <c r="AE435" s="667" t="s">
        <v>441</v>
      </c>
      <c r="AF435" s="690"/>
      <c r="AG435" s="690"/>
      <c r="AH435" s="714"/>
      <c r="AI435" s="667" t="s">
        <v>441</v>
      </c>
      <c r="AJ435" s="690"/>
      <c r="AK435" s="690"/>
      <c r="AL435" s="690"/>
      <c r="AM435" s="667" t="s">
        <v>441</v>
      </c>
      <c r="AN435" s="690"/>
      <c r="AO435" s="690"/>
      <c r="AP435" s="714"/>
      <c r="AQ435" s="667" t="s">
        <v>441</v>
      </c>
      <c r="AR435" s="690"/>
      <c r="AS435" s="690"/>
      <c r="AT435" s="714"/>
      <c r="AU435" s="690" t="s">
        <v>441</v>
      </c>
      <c r="AV435" s="690"/>
      <c r="AW435" s="690"/>
      <c r="AX435" s="827"/>
      <c r="AY435">
        <f>$AY$431</f>
        <v>1</v>
      </c>
    </row>
    <row r="436" spans="1:51" ht="18.75" hidden="1" customHeight="1">
      <c r="A436" s="38"/>
      <c r="B436" s="107"/>
      <c r="C436" s="143"/>
      <c r="D436" s="107"/>
      <c r="E436" s="195" t="s">
        <v>314</v>
      </c>
      <c r="F436" s="243"/>
      <c r="G436" s="311" t="s">
        <v>311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3"/>
      <c r="AI436" s="726" t="s">
        <v>530</v>
      </c>
      <c r="AJ436" s="726"/>
      <c r="AK436" s="726"/>
      <c r="AL436" s="435"/>
      <c r="AM436" s="726" t="s">
        <v>51</v>
      </c>
      <c r="AN436" s="726"/>
      <c r="AO436" s="726"/>
      <c r="AP436" s="435"/>
      <c r="AQ436" s="435" t="s">
        <v>305</v>
      </c>
      <c r="AR436" s="345"/>
      <c r="AS436" s="345"/>
      <c r="AT436" s="413"/>
      <c r="AU436" s="694" t="s">
        <v>234</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306</v>
      </c>
      <c r="AH437" s="414"/>
      <c r="AI437" s="727"/>
      <c r="AJ437" s="727"/>
      <c r="AK437" s="727"/>
      <c r="AL437" s="436"/>
      <c r="AM437" s="727"/>
      <c r="AN437" s="727"/>
      <c r="AO437" s="727"/>
      <c r="AP437" s="436"/>
      <c r="AQ437" s="753"/>
      <c r="AR437" s="678"/>
      <c r="AS437" s="346" t="s">
        <v>306</v>
      </c>
      <c r="AT437" s="414"/>
      <c r="AU437" s="678"/>
      <c r="AV437" s="678"/>
      <c r="AW437" s="346" t="s">
        <v>284</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50</v>
      </c>
      <c r="Z438" s="509"/>
      <c r="AA438" s="557"/>
      <c r="AB438" s="588"/>
      <c r="AC438" s="588"/>
      <c r="AD438" s="588"/>
      <c r="AE438" s="667"/>
      <c r="AF438" s="690"/>
      <c r="AG438" s="690"/>
      <c r="AH438" s="690"/>
      <c r="AI438" s="667"/>
      <c r="AJ438" s="690"/>
      <c r="AK438" s="690"/>
      <c r="AL438" s="690"/>
      <c r="AM438" s="667"/>
      <c r="AN438" s="690"/>
      <c r="AO438" s="690"/>
      <c r="AP438" s="714"/>
      <c r="AQ438" s="667"/>
      <c r="AR438" s="690"/>
      <c r="AS438" s="690"/>
      <c r="AT438" s="714"/>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89"/>
      <c r="AC439" s="589"/>
      <c r="AD439" s="589"/>
      <c r="AE439" s="667"/>
      <c r="AF439" s="690"/>
      <c r="AG439" s="690"/>
      <c r="AH439" s="714"/>
      <c r="AI439" s="667"/>
      <c r="AJ439" s="690"/>
      <c r="AK439" s="690"/>
      <c r="AL439" s="690"/>
      <c r="AM439" s="667"/>
      <c r="AN439" s="690"/>
      <c r="AO439" s="690"/>
      <c r="AP439" s="714"/>
      <c r="AQ439" s="667"/>
      <c r="AR439" s="690"/>
      <c r="AS439" s="690"/>
      <c r="AT439" s="714"/>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47</v>
      </c>
      <c r="AC440" s="590"/>
      <c r="AD440" s="590"/>
      <c r="AE440" s="667"/>
      <c r="AF440" s="690"/>
      <c r="AG440" s="690"/>
      <c r="AH440" s="714"/>
      <c r="AI440" s="667"/>
      <c r="AJ440" s="690"/>
      <c r="AK440" s="690"/>
      <c r="AL440" s="690"/>
      <c r="AM440" s="667"/>
      <c r="AN440" s="690"/>
      <c r="AO440" s="690"/>
      <c r="AP440" s="714"/>
      <c r="AQ440" s="667"/>
      <c r="AR440" s="690"/>
      <c r="AS440" s="690"/>
      <c r="AT440" s="714"/>
      <c r="AU440" s="690"/>
      <c r="AV440" s="690"/>
      <c r="AW440" s="690"/>
      <c r="AX440" s="827"/>
      <c r="AY440">
        <f>$AY$436</f>
        <v>0</v>
      </c>
    </row>
    <row r="441" spans="1:51" ht="18.75" hidden="1" customHeight="1">
      <c r="A441" s="38"/>
      <c r="B441" s="107"/>
      <c r="C441" s="143"/>
      <c r="D441" s="107"/>
      <c r="E441" s="195" t="s">
        <v>314</v>
      </c>
      <c r="F441" s="243"/>
      <c r="G441" s="311" t="s">
        <v>311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3"/>
      <c r="AI441" s="726" t="s">
        <v>530</v>
      </c>
      <c r="AJ441" s="726"/>
      <c r="AK441" s="726"/>
      <c r="AL441" s="435"/>
      <c r="AM441" s="726" t="s">
        <v>51</v>
      </c>
      <c r="AN441" s="726"/>
      <c r="AO441" s="726"/>
      <c r="AP441" s="435"/>
      <c r="AQ441" s="435" t="s">
        <v>305</v>
      </c>
      <c r="AR441" s="345"/>
      <c r="AS441" s="345"/>
      <c r="AT441" s="413"/>
      <c r="AU441" s="694" t="s">
        <v>234</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306</v>
      </c>
      <c r="AH442" s="414"/>
      <c r="AI442" s="727"/>
      <c r="AJ442" s="727"/>
      <c r="AK442" s="727"/>
      <c r="AL442" s="436"/>
      <c r="AM442" s="727"/>
      <c r="AN442" s="727"/>
      <c r="AO442" s="727"/>
      <c r="AP442" s="436"/>
      <c r="AQ442" s="753"/>
      <c r="AR442" s="678"/>
      <c r="AS442" s="346" t="s">
        <v>306</v>
      </c>
      <c r="AT442" s="414"/>
      <c r="AU442" s="678"/>
      <c r="AV442" s="678"/>
      <c r="AW442" s="346" t="s">
        <v>284</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50</v>
      </c>
      <c r="Z443" s="509"/>
      <c r="AA443" s="557"/>
      <c r="AB443" s="588"/>
      <c r="AC443" s="588"/>
      <c r="AD443" s="588"/>
      <c r="AE443" s="667"/>
      <c r="AF443" s="690"/>
      <c r="AG443" s="690"/>
      <c r="AH443" s="690"/>
      <c r="AI443" s="667"/>
      <c r="AJ443" s="690"/>
      <c r="AK443" s="690"/>
      <c r="AL443" s="690"/>
      <c r="AM443" s="667"/>
      <c r="AN443" s="690"/>
      <c r="AO443" s="690"/>
      <c r="AP443" s="714"/>
      <c r="AQ443" s="667"/>
      <c r="AR443" s="690"/>
      <c r="AS443" s="690"/>
      <c r="AT443" s="714"/>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89"/>
      <c r="AC444" s="589"/>
      <c r="AD444" s="589"/>
      <c r="AE444" s="667"/>
      <c r="AF444" s="690"/>
      <c r="AG444" s="690"/>
      <c r="AH444" s="714"/>
      <c r="AI444" s="667"/>
      <c r="AJ444" s="690"/>
      <c r="AK444" s="690"/>
      <c r="AL444" s="690"/>
      <c r="AM444" s="667"/>
      <c r="AN444" s="690"/>
      <c r="AO444" s="690"/>
      <c r="AP444" s="714"/>
      <c r="AQ444" s="667"/>
      <c r="AR444" s="690"/>
      <c r="AS444" s="690"/>
      <c r="AT444" s="714"/>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47</v>
      </c>
      <c r="AC445" s="590"/>
      <c r="AD445" s="590"/>
      <c r="AE445" s="667"/>
      <c r="AF445" s="690"/>
      <c r="AG445" s="690"/>
      <c r="AH445" s="714"/>
      <c r="AI445" s="667"/>
      <c r="AJ445" s="690"/>
      <c r="AK445" s="690"/>
      <c r="AL445" s="690"/>
      <c r="AM445" s="667"/>
      <c r="AN445" s="690"/>
      <c r="AO445" s="690"/>
      <c r="AP445" s="714"/>
      <c r="AQ445" s="667"/>
      <c r="AR445" s="690"/>
      <c r="AS445" s="690"/>
      <c r="AT445" s="714"/>
      <c r="AU445" s="690"/>
      <c r="AV445" s="690"/>
      <c r="AW445" s="690"/>
      <c r="AX445" s="827"/>
      <c r="AY445">
        <f>$AY$441</f>
        <v>0</v>
      </c>
    </row>
    <row r="446" spans="1:51" ht="18.75" hidden="1" customHeight="1">
      <c r="A446" s="38"/>
      <c r="B446" s="107"/>
      <c r="C446" s="143"/>
      <c r="D446" s="107"/>
      <c r="E446" s="195" t="s">
        <v>314</v>
      </c>
      <c r="F446" s="243"/>
      <c r="G446" s="311" t="s">
        <v>311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3"/>
      <c r="AI446" s="726" t="s">
        <v>530</v>
      </c>
      <c r="AJ446" s="726"/>
      <c r="AK446" s="726"/>
      <c r="AL446" s="435"/>
      <c r="AM446" s="726" t="s">
        <v>51</v>
      </c>
      <c r="AN446" s="726"/>
      <c r="AO446" s="726"/>
      <c r="AP446" s="435"/>
      <c r="AQ446" s="435" t="s">
        <v>305</v>
      </c>
      <c r="AR446" s="345"/>
      <c r="AS446" s="345"/>
      <c r="AT446" s="413"/>
      <c r="AU446" s="694" t="s">
        <v>234</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306</v>
      </c>
      <c r="AH447" s="414"/>
      <c r="AI447" s="727"/>
      <c r="AJ447" s="727"/>
      <c r="AK447" s="727"/>
      <c r="AL447" s="436"/>
      <c r="AM447" s="727"/>
      <c r="AN447" s="727"/>
      <c r="AO447" s="727"/>
      <c r="AP447" s="436"/>
      <c r="AQ447" s="753"/>
      <c r="AR447" s="678"/>
      <c r="AS447" s="346" t="s">
        <v>306</v>
      </c>
      <c r="AT447" s="414"/>
      <c r="AU447" s="678"/>
      <c r="AV447" s="678"/>
      <c r="AW447" s="346" t="s">
        <v>284</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50</v>
      </c>
      <c r="Z448" s="509"/>
      <c r="AA448" s="557"/>
      <c r="AB448" s="588"/>
      <c r="AC448" s="588"/>
      <c r="AD448" s="588"/>
      <c r="AE448" s="667"/>
      <c r="AF448" s="690"/>
      <c r="AG448" s="690"/>
      <c r="AH448" s="690"/>
      <c r="AI448" s="667"/>
      <c r="AJ448" s="690"/>
      <c r="AK448" s="690"/>
      <c r="AL448" s="690"/>
      <c r="AM448" s="667"/>
      <c r="AN448" s="690"/>
      <c r="AO448" s="690"/>
      <c r="AP448" s="714"/>
      <c r="AQ448" s="667"/>
      <c r="AR448" s="690"/>
      <c r="AS448" s="690"/>
      <c r="AT448" s="714"/>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89"/>
      <c r="AC449" s="589"/>
      <c r="AD449" s="589"/>
      <c r="AE449" s="667"/>
      <c r="AF449" s="690"/>
      <c r="AG449" s="690"/>
      <c r="AH449" s="714"/>
      <c r="AI449" s="667"/>
      <c r="AJ449" s="690"/>
      <c r="AK449" s="690"/>
      <c r="AL449" s="690"/>
      <c r="AM449" s="667"/>
      <c r="AN449" s="690"/>
      <c r="AO449" s="690"/>
      <c r="AP449" s="714"/>
      <c r="AQ449" s="667"/>
      <c r="AR449" s="690"/>
      <c r="AS449" s="690"/>
      <c r="AT449" s="714"/>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47</v>
      </c>
      <c r="AC450" s="590"/>
      <c r="AD450" s="590"/>
      <c r="AE450" s="667"/>
      <c r="AF450" s="690"/>
      <c r="AG450" s="690"/>
      <c r="AH450" s="714"/>
      <c r="AI450" s="667"/>
      <c r="AJ450" s="690"/>
      <c r="AK450" s="690"/>
      <c r="AL450" s="690"/>
      <c r="AM450" s="667"/>
      <c r="AN450" s="690"/>
      <c r="AO450" s="690"/>
      <c r="AP450" s="714"/>
      <c r="AQ450" s="667"/>
      <c r="AR450" s="690"/>
      <c r="AS450" s="690"/>
      <c r="AT450" s="714"/>
      <c r="AU450" s="690"/>
      <c r="AV450" s="690"/>
      <c r="AW450" s="690"/>
      <c r="AX450" s="827"/>
      <c r="AY450">
        <f>$AY$446</f>
        <v>0</v>
      </c>
    </row>
    <row r="451" spans="1:51" ht="18.75" hidden="1" customHeight="1">
      <c r="A451" s="38"/>
      <c r="B451" s="107"/>
      <c r="C451" s="143"/>
      <c r="D451" s="107"/>
      <c r="E451" s="195" t="s">
        <v>314</v>
      </c>
      <c r="F451" s="243"/>
      <c r="G451" s="311" t="s">
        <v>311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3"/>
      <c r="AI451" s="726" t="s">
        <v>530</v>
      </c>
      <c r="AJ451" s="726"/>
      <c r="AK451" s="726"/>
      <c r="AL451" s="435"/>
      <c r="AM451" s="726" t="s">
        <v>51</v>
      </c>
      <c r="AN451" s="726"/>
      <c r="AO451" s="726"/>
      <c r="AP451" s="435"/>
      <c r="AQ451" s="435" t="s">
        <v>305</v>
      </c>
      <c r="AR451" s="345"/>
      <c r="AS451" s="345"/>
      <c r="AT451" s="413"/>
      <c r="AU451" s="694" t="s">
        <v>234</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306</v>
      </c>
      <c r="AH452" s="414"/>
      <c r="AI452" s="727"/>
      <c r="AJ452" s="727"/>
      <c r="AK452" s="727"/>
      <c r="AL452" s="436"/>
      <c r="AM452" s="727"/>
      <c r="AN452" s="727"/>
      <c r="AO452" s="727"/>
      <c r="AP452" s="436"/>
      <c r="AQ452" s="753"/>
      <c r="AR452" s="678"/>
      <c r="AS452" s="346" t="s">
        <v>306</v>
      </c>
      <c r="AT452" s="414"/>
      <c r="AU452" s="678"/>
      <c r="AV452" s="678"/>
      <c r="AW452" s="346" t="s">
        <v>284</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50</v>
      </c>
      <c r="Z453" s="509"/>
      <c r="AA453" s="557"/>
      <c r="AB453" s="588"/>
      <c r="AC453" s="588"/>
      <c r="AD453" s="588"/>
      <c r="AE453" s="667"/>
      <c r="AF453" s="690"/>
      <c r="AG453" s="690"/>
      <c r="AH453" s="690"/>
      <c r="AI453" s="667"/>
      <c r="AJ453" s="690"/>
      <c r="AK453" s="690"/>
      <c r="AL453" s="690"/>
      <c r="AM453" s="667"/>
      <c r="AN453" s="690"/>
      <c r="AO453" s="690"/>
      <c r="AP453" s="714"/>
      <c r="AQ453" s="667"/>
      <c r="AR453" s="690"/>
      <c r="AS453" s="690"/>
      <c r="AT453" s="714"/>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89"/>
      <c r="AC454" s="589"/>
      <c r="AD454" s="589"/>
      <c r="AE454" s="667"/>
      <c r="AF454" s="690"/>
      <c r="AG454" s="690"/>
      <c r="AH454" s="714"/>
      <c r="AI454" s="667"/>
      <c r="AJ454" s="690"/>
      <c r="AK454" s="690"/>
      <c r="AL454" s="690"/>
      <c r="AM454" s="667"/>
      <c r="AN454" s="690"/>
      <c r="AO454" s="690"/>
      <c r="AP454" s="714"/>
      <c r="AQ454" s="667"/>
      <c r="AR454" s="690"/>
      <c r="AS454" s="690"/>
      <c r="AT454" s="714"/>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47</v>
      </c>
      <c r="AC455" s="590"/>
      <c r="AD455" s="590"/>
      <c r="AE455" s="667"/>
      <c r="AF455" s="690"/>
      <c r="AG455" s="690"/>
      <c r="AH455" s="714"/>
      <c r="AI455" s="667"/>
      <c r="AJ455" s="690"/>
      <c r="AK455" s="690"/>
      <c r="AL455" s="690"/>
      <c r="AM455" s="667"/>
      <c r="AN455" s="690"/>
      <c r="AO455" s="690"/>
      <c r="AP455" s="714"/>
      <c r="AQ455" s="667"/>
      <c r="AR455" s="690"/>
      <c r="AS455" s="690"/>
      <c r="AT455" s="714"/>
      <c r="AU455" s="690"/>
      <c r="AV455" s="690"/>
      <c r="AW455" s="690"/>
      <c r="AX455" s="827"/>
      <c r="AY455">
        <f>$AY$451</f>
        <v>0</v>
      </c>
    </row>
    <row r="456" spans="1:51" ht="18.75" customHeight="1">
      <c r="A456" s="38"/>
      <c r="B456" s="107"/>
      <c r="C456" s="143"/>
      <c r="D456" s="107"/>
      <c r="E456" s="195" t="s">
        <v>315</v>
      </c>
      <c r="F456" s="243"/>
      <c r="G456" s="311" t="s">
        <v>313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3"/>
      <c r="AI456" s="726" t="s">
        <v>530</v>
      </c>
      <c r="AJ456" s="726"/>
      <c r="AK456" s="726"/>
      <c r="AL456" s="435"/>
      <c r="AM456" s="726" t="s">
        <v>51</v>
      </c>
      <c r="AN456" s="726"/>
      <c r="AO456" s="726"/>
      <c r="AP456" s="435"/>
      <c r="AQ456" s="435" t="s">
        <v>305</v>
      </c>
      <c r="AR456" s="345"/>
      <c r="AS456" s="345"/>
      <c r="AT456" s="413"/>
      <c r="AU456" s="694" t="s">
        <v>234</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441</v>
      </c>
      <c r="AF457" s="678"/>
      <c r="AG457" s="346" t="s">
        <v>306</v>
      </c>
      <c r="AH457" s="414"/>
      <c r="AI457" s="727"/>
      <c r="AJ457" s="727"/>
      <c r="AK457" s="727"/>
      <c r="AL457" s="436"/>
      <c r="AM457" s="727"/>
      <c r="AN457" s="727"/>
      <c r="AO457" s="727"/>
      <c r="AP457" s="436"/>
      <c r="AQ457" s="753" t="s">
        <v>441</v>
      </c>
      <c r="AR457" s="678"/>
      <c r="AS457" s="346" t="s">
        <v>306</v>
      </c>
      <c r="AT457" s="414"/>
      <c r="AU457" s="678" t="s">
        <v>441</v>
      </c>
      <c r="AV457" s="678"/>
      <c r="AW457" s="346" t="s">
        <v>284</v>
      </c>
      <c r="AX457" s="809"/>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2" t="s">
        <v>50</v>
      </c>
      <c r="Z458" s="509"/>
      <c r="AA458" s="557"/>
      <c r="AB458" s="588" t="s">
        <v>441</v>
      </c>
      <c r="AC458" s="588"/>
      <c r="AD458" s="588"/>
      <c r="AE458" s="667" t="s">
        <v>441</v>
      </c>
      <c r="AF458" s="690"/>
      <c r="AG458" s="690"/>
      <c r="AH458" s="690"/>
      <c r="AI458" s="667" t="s">
        <v>441</v>
      </c>
      <c r="AJ458" s="690"/>
      <c r="AK458" s="690"/>
      <c r="AL458" s="690"/>
      <c r="AM458" s="667" t="s">
        <v>441</v>
      </c>
      <c r="AN458" s="690"/>
      <c r="AO458" s="690"/>
      <c r="AP458" s="714"/>
      <c r="AQ458" s="667" t="s">
        <v>441</v>
      </c>
      <c r="AR458" s="690"/>
      <c r="AS458" s="690"/>
      <c r="AT458" s="714"/>
      <c r="AU458" s="690" t="s">
        <v>441</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89" t="s">
        <v>441</v>
      </c>
      <c r="AC459" s="589"/>
      <c r="AD459" s="589"/>
      <c r="AE459" s="667" t="s">
        <v>441</v>
      </c>
      <c r="AF459" s="690"/>
      <c r="AG459" s="690"/>
      <c r="AH459" s="714"/>
      <c r="AI459" s="667" t="s">
        <v>441</v>
      </c>
      <c r="AJ459" s="690"/>
      <c r="AK459" s="690"/>
      <c r="AL459" s="690"/>
      <c r="AM459" s="667" t="s">
        <v>441</v>
      </c>
      <c r="AN459" s="690"/>
      <c r="AO459" s="690"/>
      <c r="AP459" s="714"/>
      <c r="AQ459" s="667" t="s">
        <v>441</v>
      </c>
      <c r="AR459" s="690"/>
      <c r="AS459" s="690"/>
      <c r="AT459" s="714"/>
      <c r="AU459" s="690" t="s">
        <v>441</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47</v>
      </c>
      <c r="AC460" s="590"/>
      <c r="AD460" s="590"/>
      <c r="AE460" s="667" t="s">
        <v>441</v>
      </c>
      <c r="AF460" s="690"/>
      <c r="AG460" s="690"/>
      <c r="AH460" s="714"/>
      <c r="AI460" s="667" t="s">
        <v>441</v>
      </c>
      <c r="AJ460" s="690"/>
      <c r="AK460" s="690"/>
      <c r="AL460" s="690"/>
      <c r="AM460" s="667" t="s">
        <v>441</v>
      </c>
      <c r="AN460" s="690"/>
      <c r="AO460" s="690"/>
      <c r="AP460" s="714"/>
      <c r="AQ460" s="667" t="s">
        <v>441</v>
      </c>
      <c r="AR460" s="690"/>
      <c r="AS460" s="690"/>
      <c r="AT460" s="714"/>
      <c r="AU460" s="690" t="s">
        <v>441</v>
      </c>
      <c r="AV460" s="690"/>
      <c r="AW460" s="690"/>
      <c r="AX460" s="827"/>
      <c r="AY460">
        <f>$AY$456</f>
        <v>1</v>
      </c>
    </row>
    <row r="461" spans="1:51" ht="18.75" hidden="1" customHeight="1">
      <c r="A461" s="38"/>
      <c r="B461" s="107"/>
      <c r="C461" s="143"/>
      <c r="D461" s="107"/>
      <c r="E461" s="195" t="s">
        <v>315</v>
      </c>
      <c r="F461" s="243"/>
      <c r="G461" s="311" t="s">
        <v>313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3"/>
      <c r="AI461" s="726" t="s">
        <v>530</v>
      </c>
      <c r="AJ461" s="726"/>
      <c r="AK461" s="726"/>
      <c r="AL461" s="435"/>
      <c r="AM461" s="726" t="s">
        <v>51</v>
      </c>
      <c r="AN461" s="726"/>
      <c r="AO461" s="726"/>
      <c r="AP461" s="435"/>
      <c r="AQ461" s="435" t="s">
        <v>305</v>
      </c>
      <c r="AR461" s="345"/>
      <c r="AS461" s="345"/>
      <c r="AT461" s="413"/>
      <c r="AU461" s="694" t="s">
        <v>234</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306</v>
      </c>
      <c r="AH462" s="414"/>
      <c r="AI462" s="727"/>
      <c r="AJ462" s="727"/>
      <c r="AK462" s="727"/>
      <c r="AL462" s="436"/>
      <c r="AM462" s="727"/>
      <c r="AN462" s="727"/>
      <c r="AO462" s="727"/>
      <c r="AP462" s="436"/>
      <c r="AQ462" s="753"/>
      <c r="AR462" s="678"/>
      <c r="AS462" s="346" t="s">
        <v>306</v>
      </c>
      <c r="AT462" s="414"/>
      <c r="AU462" s="678"/>
      <c r="AV462" s="678"/>
      <c r="AW462" s="346" t="s">
        <v>284</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50</v>
      </c>
      <c r="Z463" s="509"/>
      <c r="AA463" s="557"/>
      <c r="AB463" s="588"/>
      <c r="AC463" s="588"/>
      <c r="AD463" s="588"/>
      <c r="AE463" s="667"/>
      <c r="AF463" s="690"/>
      <c r="AG463" s="690"/>
      <c r="AH463" s="690"/>
      <c r="AI463" s="667"/>
      <c r="AJ463" s="690"/>
      <c r="AK463" s="690"/>
      <c r="AL463" s="690"/>
      <c r="AM463" s="667"/>
      <c r="AN463" s="690"/>
      <c r="AO463" s="690"/>
      <c r="AP463" s="714"/>
      <c r="AQ463" s="667"/>
      <c r="AR463" s="690"/>
      <c r="AS463" s="690"/>
      <c r="AT463" s="714"/>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89"/>
      <c r="AC464" s="589"/>
      <c r="AD464" s="589"/>
      <c r="AE464" s="667"/>
      <c r="AF464" s="690"/>
      <c r="AG464" s="690"/>
      <c r="AH464" s="714"/>
      <c r="AI464" s="667"/>
      <c r="AJ464" s="690"/>
      <c r="AK464" s="690"/>
      <c r="AL464" s="690"/>
      <c r="AM464" s="667"/>
      <c r="AN464" s="690"/>
      <c r="AO464" s="690"/>
      <c r="AP464" s="714"/>
      <c r="AQ464" s="667"/>
      <c r="AR464" s="690"/>
      <c r="AS464" s="690"/>
      <c r="AT464" s="714"/>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47</v>
      </c>
      <c r="AC465" s="590"/>
      <c r="AD465" s="590"/>
      <c r="AE465" s="667"/>
      <c r="AF465" s="690"/>
      <c r="AG465" s="690"/>
      <c r="AH465" s="714"/>
      <c r="AI465" s="667"/>
      <c r="AJ465" s="690"/>
      <c r="AK465" s="690"/>
      <c r="AL465" s="690"/>
      <c r="AM465" s="667"/>
      <c r="AN465" s="690"/>
      <c r="AO465" s="690"/>
      <c r="AP465" s="714"/>
      <c r="AQ465" s="667"/>
      <c r="AR465" s="690"/>
      <c r="AS465" s="690"/>
      <c r="AT465" s="714"/>
      <c r="AU465" s="690"/>
      <c r="AV465" s="690"/>
      <c r="AW465" s="690"/>
      <c r="AX465" s="827"/>
      <c r="AY465">
        <f>$AY$461</f>
        <v>0</v>
      </c>
    </row>
    <row r="466" spans="1:51" ht="18.75" hidden="1" customHeight="1">
      <c r="A466" s="38"/>
      <c r="B466" s="107"/>
      <c r="C466" s="143"/>
      <c r="D466" s="107"/>
      <c r="E466" s="195" t="s">
        <v>315</v>
      </c>
      <c r="F466" s="243"/>
      <c r="G466" s="311" t="s">
        <v>313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3"/>
      <c r="AI466" s="726" t="s">
        <v>530</v>
      </c>
      <c r="AJ466" s="726"/>
      <c r="AK466" s="726"/>
      <c r="AL466" s="435"/>
      <c r="AM466" s="726" t="s">
        <v>51</v>
      </c>
      <c r="AN466" s="726"/>
      <c r="AO466" s="726"/>
      <c r="AP466" s="435"/>
      <c r="AQ466" s="435" t="s">
        <v>305</v>
      </c>
      <c r="AR466" s="345"/>
      <c r="AS466" s="345"/>
      <c r="AT466" s="413"/>
      <c r="AU466" s="694" t="s">
        <v>234</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306</v>
      </c>
      <c r="AH467" s="414"/>
      <c r="AI467" s="727"/>
      <c r="AJ467" s="727"/>
      <c r="AK467" s="727"/>
      <c r="AL467" s="436"/>
      <c r="AM467" s="727"/>
      <c r="AN467" s="727"/>
      <c r="AO467" s="727"/>
      <c r="AP467" s="436"/>
      <c r="AQ467" s="753"/>
      <c r="AR467" s="678"/>
      <c r="AS467" s="346" t="s">
        <v>306</v>
      </c>
      <c r="AT467" s="414"/>
      <c r="AU467" s="678"/>
      <c r="AV467" s="678"/>
      <c r="AW467" s="346" t="s">
        <v>284</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50</v>
      </c>
      <c r="Z468" s="509"/>
      <c r="AA468" s="557"/>
      <c r="AB468" s="588"/>
      <c r="AC468" s="588"/>
      <c r="AD468" s="588"/>
      <c r="AE468" s="667"/>
      <c r="AF468" s="690"/>
      <c r="AG468" s="690"/>
      <c r="AH468" s="690"/>
      <c r="AI468" s="667"/>
      <c r="AJ468" s="690"/>
      <c r="AK468" s="690"/>
      <c r="AL468" s="690"/>
      <c r="AM468" s="667"/>
      <c r="AN468" s="690"/>
      <c r="AO468" s="690"/>
      <c r="AP468" s="714"/>
      <c r="AQ468" s="667"/>
      <c r="AR468" s="690"/>
      <c r="AS468" s="690"/>
      <c r="AT468" s="714"/>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89"/>
      <c r="AC469" s="589"/>
      <c r="AD469" s="589"/>
      <c r="AE469" s="667"/>
      <c r="AF469" s="690"/>
      <c r="AG469" s="690"/>
      <c r="AH469" s="714"/>
      <c r="AI469" s="667"/>
      <c r="AJ469" s="690"/>
      <c r="AK469" s="690"/>
      <c r="AL469" s="690"/>
      <c r="AM469" s="667"/>
      <c r="AN469" s="690"/>
      <c r="AO469" s="690"/>
      <c r="AP469" s="714"/>
      <c r="AQ469" s="667"/>
      <c r="AR469" s="690"/>
      <c r="AS469" s="690"/>
      <c r="AT469" s="714"/>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47</v>
      </c>
      <c r="AC470" s="590"/>
      <c r="AD470" s="590"/>
      <c r="AE470" s="667"/>
      <c r="AF470" s="690"/>
      <c r="AG470" s="690"/>
      <c r="AH470" s="714"/>
      <c r="AI470" s="667"/>
      <c r="AJ470" s="690"/>
      <c r="AK470" s="690"/>
      <c r="AL470" s="690"/>
      <c r="AM470" s="667"/>
      <c r="AN470" s="690"/>
      <c r="AO470" s="690"/>
      <c r="AP470" s="714"/>
      <c r="AQ470" s="667"/>
      <c r="AR470" s="690"/>
      <c r="AS470" s="690"/>
      <c r="AT470" s="714"/>
      <c r="AU470" s="690"/>
      <c r="AV470" s="690"/>
      <c r="AW470" s="690"/>
      <c r="AX470" s="827"/>
      <c r="AY470">
        <f>$AY$466</f>
        <v>0</v>
      </c>
    </row>
    <row r="471" spans="1:51" ht="18.75" hidden="1" customHeight="1">
      <c r="A471" s="38"/>
      <c r="B471" s="107"/>
      <c r="C471" s="143"/>
      <c r="D471" s="107"/>
      <c r="E471" s="195" t="s">
        <v>315</v>
      </c>
      <c r="F471" s="243"/>
      <c r="G471" s="311" t="s">
        <v>313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3"/>
      <c r="AI471" s="726" t="s">
        <v>530</v>
      </c>
      <c r="AJ471" s="726"/>
      <c r="AK471" s="726"/>
      <c r="AL471" s="435"/>
      <c r="AM471" s="726" t="s">
        <v>51</v>
      </c>
      <c r="AN471" s="726"/>
      <c r="AO471" s="726"/>
      <c r="AP471" s="435"/>
      <c r="AQ471" s="435" t="s">
        <v>305</v>
      </c>
      <c r="AR471" s="345"/>
      <c r="AS471" s="345"/>
      <c r="AT471" s="413"/>
      <c r="AU471" s="694" t="s">
        <v>234</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306</v>
      </c>
      <c r="AH472" s="414"/>
      <c r="AI472" s="727"/>
      <c r="AJ472" s="727"/>
      <c r="AK472" s="727"/>
      <c r="AL472" s="436"/>
      <c r="AM472" s="727"/>
      <c r="AN472" s="727"/>
      <c r="AO472" s="727"/>
      <c r="AP472" s="436"/>
      <c r="AQ472" s="753"/>
      <c r="AR472" s="678"/>
      <c r="AS472" s="346" t="s">
        <v>306</v>
      </c>
      <c r="AT472" s="414"/>
      <c r="AU472" s="678"/>
      <c r="AV472" s="678"/>
      <c r="AW472" s="346" t="s">
        <v>284</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50</v>
      </c>
      <c r="Z473" s="509"/>
      <c r="AA473" s="557"/>
      <c r="AB473" s="588"/>
      <c r="AC473" s="588"/>
      <c r="AD473" s="588"/>
      <c r="AE473" s="667"/>
      <c r="AF473" s="690"/>
      <c r="AG473" s="690"/>
      <c r="AH473" s="690"/>
      <c r="AI473" s="667"/>
      <c r="AJ473" s="690"/>
      <c r="AK473" s="690"/>
      <c r="AL473" s="690"/>
      <c r="AM473" s="667"/>
      <c r="AN473" s="690"/>
      <c r="AO473" s="690"/>
      <c r="AP473" s="714"/>
      <c r="AQ473" s="667"/>
      <c r="AR473" s="690"/>
      <c r="AS473" s="690"/>
      <c r="AT473" s="714"/>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89"/>
      <c r="AC474" s="589"/>
      <c r="AD474" s="589"/>
      <c r="AE474" s="667"/>
      <c r="AF474" s="690"/>
      <c r="AG474" s="690"/>
      <c r="AH474" s="714"/>
      <c r="AI474" s="667"/>
      <c r="AJ474" s="690"/>
      <c r="AK474" s="690"/>
      <c r="AL474" s="690"/>
      <c r="AM474" s="667"/>
      <c r="AN474" s="690"/>
      <c r="AO474" s="690"/>
      <c r="AP474" s="714"/>
      <c r="AQ474" s="667"/>
      <c r="AR474" s="690"/>
      <c r="AS474" s="690"/>
      <c r="AT474" s="714"/>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47</v>
      </c>
      <c r="AC475" s="590"/>
      <c r="AD475" s="590"/>
      <c r="AE475" s="667"/>
      <c r="AF475" s="690"/>
      <c r="AG475" s="690"/>
      <c r="AH475" s="714"/>
      <c r="AI475" s="667"/>
      <c r="AJ475" s="690"/>
      <c r="AK475" s="690"/>
      <c r="AL475" s="690"/>
      <c r="AM475" s="667"/>
      <c r="AN475" s="690"/>
      <c r="AO475" s="690"/>
      <c r="AP475" s="714"/>
      <c r="AQ475" s="667"/>
      <c r="AR475" s="690"/>
      <c r="AS475" s="690"/>
      <c r="AT475" s="714"/>
      <c r="AU475" s="690"/>
      <c r="AV475" s="690"/>
      <c r="AW475" s="690"/>
      <c r="AX475" s="827"/>
      <c r="AY475">
        <f>$AY$471</f>
        <v>0</v>
      </c>
    </row>
    <row r="476" spans="1:51" ht="18.75" hidden="1" customHeight="1">
      <c r="A476" s="38"/>
      <c r="B476" s="107"/>
      <c r="C476" s="143"/>
      <c r="D476" s="107"/>
      <c r="E476" s="195" t="s">
        <v>315</v>
      </c>
      <c r="F476" s="243"/>
      <c r="G476" s="311" t="s">
        <v>313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3"/>
      <c r="AI476" s="726" t="s">
        <v>530</v>
      </c>
      <c r="AJ476" s="726"/>
      <c r="AK476" s="726"/>
      <c r="AL476" s="435"/>
      <c r="AM476" s="726" t="s">
        <v>51</v>
      </c>
      <c r="AN476" s="726"/>
      <c r="AO476" s="726"/>
      <c r="AP476" s="435"/>
      <c r="AQ476" s="435" t="s">
        <v>305</v>
      </c>
      <c r="AR476" s="345"/>
      <c r="AS476" s="345"/>
      <c r="AT476" s="413"/>
      <c r="AU476" s="694" t="s">
        <v>234</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306</v>
      </c>
      <c r="AH477" s="414"/>
      <c r="AI477" s="727"/>
      <c r="AJ477" s="727"/>
      <c r="AK477" s="727"/>
      <c r="AL477" s="436"/>
      <c r="AM477" s="727"/>
      <c r="AN477" s="727"/>
      <c r="AO477" s="727"/>
      <c r="AP477" s="436"/>
      <c r="AQ477" s="753"/>
      <c r="AR477" s="678"/>
      <c r="AS477" s="346" t="s">
        <v>306</v>
      </c>
      <c r="AT477" s="414"/>
      <c r="AU477" s="678"/>
      <c r="AV477" s="678"/>
      <c r="AW477" s="346" t="s">
        <v>284</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50</v>
      </c>
      <c r="Z478" s="509"/>
      <c r="AA478" s="557"/>
      <c r="AB478" s="588"/>
      <c r="AC478" s="588"/>
      <c r="AD478" s="588"/>
      <c r="AE478" s="667"/>
      <c r="AF478" s="690"/>
      <c r="AG478" s="690"/>
      <c r="AH478" s="690"/>
      <c r="AI478" s="667"/>
      <c r="AJ478" s="690"/>
      <c r="AK478" s="690"/>
      <c r="AL478" s="690"/>
      <c r="AM478" s="667"/>
      <c r="AN478" s="690"/>
      <c r="AO478" s="690"/>
      <c r="AP478" s="714"/>
      <c r="AQ478" s="667"/>
      <c r="AR478" s="690"/>
      <c r="AS478" s="690"/>
      <c r="AT478" s="714"/>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89"/>
      <c r="AC479" s="589"/>
      <c r="AD479" s="589"/>
      <c r="AE479" s="667"/>
      <c r="AF479" s="690"/>
      <c r="AG479" s="690"/>
      <c r="AH479" s="714"/>
      <c r="AI479" s="667"/>
      <c r="AJ479" s="690"/>
      <c r="AK479" s="690"/>
      <c r="AL479" s="690"/>
      <c r="AM479" s="667"/>
      <c r="AN479" s="690"/>
      <c r="AO479" s="690"/>
      <c r="AP479" s="714"/>
      <c r="AQ479" s="667"/>
      <c r="AR479" s="690"/>
      <c r="AS479" s="690"/>
      <c r="AT479" s="714"/>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47</v>
      </c>
      <c r="AC480" s="590"/>
      <c r="AD480" s="590"/>
      <c r="AE480" s="667"/>
      <c r="AF480" s="690"/>
      <c r="AG480" s="690"/>
      <c r="AH480" s="714"/>
      <c r="AI480" s="667"/>
      <c r="AJ480" s="690"/>
      <c r="AK480" s="690"/>
      <c r="AL480" s="690"/>
      <c r="AM480" s="667"/>
      <c r="AN480" s="690"/>
      <c r="AO480" s="690"/>
      <c r="AP480" s="714"/>
      <c r="AQ480" s="667"/>
      <c r="AR480" s="690"/>
      <c r="AS480" s="690"/>
      <c r="AT480" s="714"/>
      <c r="AU480" s="690"/>
      <c r="AV480" s="690"/>
      <c r="AW480" s="690"/>
      <c r="AX480" s="827"/>
      <c r="AY480">
        <f>$AY$476</f>
        <v>0</v>
      </c>
    </row>
    <row r="481" spans="1:51" ht="23.85"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439</v>
      </c>
      <c r="F484" s="233"/>
      <c r="G484" s="310" t="s">
        <v>331</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314</v>
      </c>
      <c r="F485" s="243"/>
      <c r="G485" s="311" t="s">
        <v>311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3"/>
      <c r="AI485" s="726" t="s">
        <v>530</v>
      </c>
      <c r="AJ485" s="726"/>
      <c r="AK485" s="726"/>
      <c r="AL485" s="435"/>
      <c r="AM485" s="726" t="s">
        <v>51</v>
      </c>
      <c r="AN485" s="726"/>
      <c r="AO485" s="726"/>
      <c r="AP485" s="435"/>
      <c r="AQ485" s="435" t="s">
        <v>305</v>
      </c>
      <c r="AR485" s="345"/>
      <c r="AS485" s="345"/>
      <c r="AT485" s="413"/>
      <c r="AU485" s="694" t="s">
        <v>234</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306</v>
      </c>
      <c r="AH486" s="414"/>
      <c r="AI486" s="727"/>
      <c r="AJ486" s="727"/>
      <c r="AK486" s="727"/>
      <c r="AL486" s="436"/>
      <c r="AM486" s="727"/>
      <c r="AN486" s="727"/>
      <c r="AO486" s="727"/>
      <c r="AP486" s="436"/>
      <c r="AQ486" s="753"/>
      <c r="AR486" s="678"/>
      <c r="AS486" s="346" t="s">
        <v>306</v>
      </c>
      <c r="AT486" s="414"/>
      <c r="AU486" s="678"/>
      <c r="AV486" s="678"/>
      <c r="AW486" s="346" t="s">
        <v>284</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50</v>
      </c>
      <c r="Z487" s="509"/>
      <c r="AA487" s="557"/>
      <c r="AB487" s="588"/>
      <c r="AC487" s="588"/>
      <c r="AD487" s="588"/>
      <c r="AE487" s="667"/>
      <c r="AF487" s="690"/>
      <c r="AG487" s="690"/>
      <c r="AH487" s="690"/>
      <c r="AI487" s="667"/>
      <c r="AJ487" s="690"/>
      <c r="AK487" s="690"/>
      <c r="AL487" s="690"/>
      <c r="AM487" s="667"/>
      <c r="AN487" s="690"/>
      <c r="AO487" s="690"/>
      <c r="AP487" s="714"/>
      <c r="AQ487" s="667"/>
      <c r="AR487" s="690"/>
      <c r="AS487" s="690"/>
      <c r="AT487" s="714"/>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89"/>
      <c r="AC488" s="589"/>
      <c r="AD488" s="589"/>
      <c r="AE488" s="667"/>
      <c r="AF488" s="690"/>
      <c r="AG488" s="690"/>
      <c r="AH488" s="714"/>
      <c r="AI488" s="667"/>
      <c r="AJ488" s="690"/>
      <c r="AK488" s="690"/>
      <c r="AL488" s="690"/>
      <c r="AM488" s="667"/>
      <c r="AN488" s="690"/>
      <c r="AO488" s="690"/>
      <c r="AP488" s="714"/>
      <c r="AQ488" s="667"/>
      <c r="AR488" s="690"/>
      <c r="AS488" s="690"/>
      <c r="AT488" s="714"/>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47</v>
      </c>
      <c r="AC489" s="590"/>
      <c r="AD489" s="590"/>
      <c r="AE489" s="667"/>
      <c r="AF489" s="690"/>
      <c r="AG489" s="690"/>
      <c r="AH489" s="714"/>
      <c r="AI489" s="667"/>
      <c r="AJ489" s="690"/>
      <c r="AK489" s="690"/>
      <c r="AL489" s="690"/>
      <c r="AM489" s="667"/>
      <c r="AN489" s="690"/>
      <c r="AO489" s="690"/>
      <c r="AP489" s="714"/>
      <c r="AQ489" s="667"/>
      <c r="AR489" s="690"/>
      <c r="AS489" s="690"/>
      <c r="AT489" s="714"/>
      <c r="AU489" s="690"/>
      <c r="AV489" s="690"/>
      <c r="AW489" s="690"/>
      <c r="AX489" s="827"/>
      <c r="AY489">
        <f>$AY$485</f>
        <v>0</v>
      </c>
    </row>
    <row r="490" spans="1:51" ht="18.75" hidden="1" customHeight="1">
      <c r="A490" s="38"/>
      <c r="B490" s="107"/>
      <c r="C490" s="143"/>
      <c r="D490" s="107"/>
      <c r="E490" s="195" t="s">
        <v>314</v>
      </c>
      <c r="F490" s="243"/>
      <c r="G490" s="311" t="s">
        <v>311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3"/>
      <c r="AI490" s="726" t="s">
        <v>530</v>
      </c>
      <c r="AJ490" s="726"/>
      <c r="AK490" s="726"/>
      <c r="AL490" s="435"/>
      <c r="AM490" s="726" t="s">
        <v>51</v>
      </c>
      <c r="AN490" s="726"/>
      <c r="AO490" s="726"/>
      <c r="AP490" s="435"/>
      <c r="AQ490" s="435" t="s">
        <v>305</v>
      </c>
      <c r="AR490" s="345"/>
      <c r="AS490" s="345"/>
      <c r="AT490" s="413"/>
      <c r="AU490" s="694" t="s">
        <v>234</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306</v>
      </c>
      <c r="AH491" s="414"/>
      <c r="AI491" s="727"/>
      <c r="AJ491" s="727"/>
      <c r="AK491" s="727"/>
      <c r="AL491" s="436"/>
      <c r="AM491" s="727"/>
      <c r="AN491" s="727"/>
      <c r="AO491" s="727"/>
      <c r="AP491" s="436"/>
      <c r="AQ491" s="753"/>
      <c r="AR491" s="678"/>
      <c r="AS491" s="346" t="s">
        <v>306</v>
      </c>
      <c r="AT491" s="414"/>
      <c r="AU491" s="678"/>
      <c r="AV491" s="678"/>
      <c r="AW491" s="346" t="s">
        <v>284</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50</v>
      </c>
      <c r="Z492" s="509"/>
      <c r="AA492" s="557"/>
      <c r="AB492" s="588"/>
      <c r="AC492" s="588"/>
      <c r="AD492" s="588"/>
      <c r="AE492" s="667"/>
      <c r="AF492" s="690"/>
      <c r="AG492" s="690"/>
      <c r="AH492" s="690"/>
      <c r="AI492" s="667"/>
      <c r="AJ492" s="690"/>
      <c r="AK492" s="690"/>
      <c r="AL492" s="690"/>
      <c r="AM492" s="667"/>
      <c r="AN492" s="690"/>
      <c r="AO492" s="690"/>
      <c r="AP492" s="714"/>
      <c r="AQ492" s="667"/>
      <c r="AR492" s="690"/>
      <c r="AS492" s="690"/>
      <c r="AT492" s="714"/>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89"/>
      <c r="AC493" s="589"/>
      <c r="AD493" s="589"/>
      <c r="AE493" s="667"/>
      <c r="AF493" s="690"/>
      <c r="AG493" s="690"/>
      <c r="AH493" s="714"/>
      <c r="AI493" s="667"/>
      <c r="AJ493" s="690"/>
      <c r="AK493" s="690"/>
      <c r="AL493" s="690"/>
      <c r="AM493" s="667"/>
      <c r="AN493" s="690"/>
      <c r="AO493" s="690"/>
      <c r="AP493" s="714"/>
      <c r="AQ493" s="667"/>
      <c r="AR493" s="690"/>
      <c r="AS493" s="690"/>
      <c r="AT493" s="714"/>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47</v>
      </c>
      <c r="AC494" s="590"/>
      <c r="AD494" s="590"/>
      <c r="AE494" s="667"/>
      <c r="AF494" s="690"/>
      <c r="AG494" s="690"/>
      <c r="AH494" s="714"/>
      <c r="AI494" s="667"/>
      <c r="AJ494" s="690"/>
      <c r="AK494" s="690"/>
      <c r="AL494" s="690"/>
      <c r="AM494" s="667"/>
      <c r="AN494" s="690"/>
      <c r="AO494" s="690"/>
      <c r="AP494" s="714"/>
      <c r="AQ494" s="667"/>
      <c r="AR494" s="690"/>
      <c r="AS494" s="690"/>
      <c r="AT494" s="714"/>
      <c r="AU494" s="690"/>
      <c r="AV494" s="690"/>
      <c r="AW494" s="690"/>
      <c r="AX494" s="827"/>
      <c r="AY494">
        <f>$AY$490</f>
        <v>0</v>
      </c>
    </row>
    <row r="495" spans="1:51" ht="18.75" hidden="1" customHeight="1">
      <c r="A495" s="38"/>
      <c r="B495" s="107"/>
      <c r="C495" s="143"/>
      <c r="D495" s="107"/>
      <c r="E495" s="195" t="s">
        <v>314</v>
      </c>
      <c r="F495" s="243"/>
      <c r="G495" s="311" t="s">
        <v>311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3"/>
      <c r="AI495" s="726" t="s">
        <v>530</v>
      </c>
      <c r="AJ495" s="726"/>
      <c r="AK495" s="726"/>
      <c r="AL495" s="435"/>
      <c r="AM495" s="726" t="s">
        <v>51</v>
      </c>
      <c r="AN495" s="726"/>
      <c r="AO495" s="726"/>
      <c r="AP495" s="435"/>
      <c r="AQ495" s="435" t="s">
        <v>305</v>
      </c>
      <c r="AR495" s="345"/>
      <c r="AS495" s="345"/>
      <c r="AT495" s="413"/>
      <c r="AU495" s="694" t="s">
        <v>234</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306</v>
      </c>
      <c r="AH496" s="414"/>
      <c r="AI496" s="727"/>
      <c r="AJ496" s="727"/>
      <c r="AK496" s="727"/>
      <c r="AL496" s="436"/>
      <c r="AM496" s="727"/>
      <c r="AN496" s="727"/>
      <c r="AO496" s="727"/>
      <c r="AP496" s="436"/>
      <c r="AQ496" s="753"/>
      <c r="AR496" s="678"/>
      <c r="AS496" s="346" t="s">
        <v>306</v>
      </c>
      <c r="AT496" s="414"/>
      <c r="AU496" s="678"/>
      <c r="AV496" s="678"/>
      <c r="AW496" s="346" t="s">
        <v>284</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50</v>
      </c>
      <c r="Z497" s="509"/>
      <c r="AA497" s="557"/>
      <c r="AB497" s="588"/>
      <c r="AC497" s="588"/>
      <c r="AD497" s="588"/>
      <c r="AE497" s="667"/>
      <c r="AF497" s="690"/>
      <c r="AG497" s="690"/>
      <c r="AH497" s="690"/>
      <c r="AI497" s="667"/>
      <c r="AJ497" s="690"/>
      <c r="AK497" s="690"/>
      <c r="AL497" s="690"/>
      <c r="AM497" s="667"/>
      <c r="AN497" s="690"/>
      <c r="AO497" s="690"/>
      <c r="AP497" s="714"/>
      <c r="AQ497" s="667"/>
      <c r="AR497" s="690"/>
      <c r="AS497" s="690"/>
      <c r="AT497" s="714"/>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89"/>
      <c r="AC498" s="589"/>
      <c r="AD498" s="589"/>
      <c r="AE498" s="667"/>
      <c r="AF498" s="690"/>
      <c r="AG498" s="690"/>
      <c r="AH498" s="714"/>
      <c r="AI498" s="667"/>
      <c r="AJ498" s="690"/>
      <c r="AK498" s="690"/>
      <c r="AL498" s="690"/>
      <c r="AM498" s="667"/>
      <c r="AN498" s="690"/>
      <c r="AO498" s="690"/>
      <c r="AP498" s="714"/>
      <c r="AQ498" s="667"/>
      <c r="AR498" s="690"/>
      <c r="AS498" s="690"/>
      <c r="AT498" s="714"/>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47</v>
      </c>
      <c r="AC499" s="590"/>
      <c r="AD499" s="590"/>
      <c r="AE499" s="667"/>
      <c r="AF499" s="690"/>
      <c r="AG499" s="690"/>
      <c r="AH499" s="714"/>
      <c r="AI499" s="667"/>
      <c r="AJ499" s="690"/>
      <c r="AK499" s="690"/>
      <c r="AL499" s="690"/>
      <c r="AM499" s="667"/>
      <c r="AN499" s="690"/>
      <c r="AO499" s="690"/>
      <c r="AP499" s="714"/>
      <c r="AQ499" s="667"/>
      <c r="AR499" s="690"/>
      <c r="AS499" s="690"/>
      <c r="AT499" s="714"/>
      <c r="AU499" s="690"/>
      <c r="AV499" s="690"/>
      <c r="AW499" s="690"/>
      <c r="AX499" s="827"/>
      <c r="AY499">
        <f>$AY$495</f>
        <v>0</v>
      </c>
    </row>
    <row r="500" spans="1:51" ht="18.75" hidden="1" customHeight="1">
      <c r="A500" s="38"/>
      <c r="B500" s="107"/>
      <c r="C500" s="143"/>
      <c r="D500" s="107"/>
      <c r="E500" s="195" t="s">
        <v>314</v>
      </c>
      <c r="F500" s="243"/>
      <c r="G500" s="311" t="s">
        <v>311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3"/>
      <c r="AI500" s="726" t="s">
        <v>530</v>
      </c>
      <c r="AJ500" s="726"/>
      <c r="AK500" s="726"/>
      <c r="AL500" s="435"/>
      <c r="AM500" s="726" t="s">
        <v>51</v>
      </c>
      <c r="AN500" s="726"/>
      <c r="AO500" s="726"/>
      <c r="AP500" s="435"/>
      <c r="AQ500" s="435" t="s">
        <v>305</v>
      </c>
      <c r="AR500" s="345"/>
      <c r="AS500" s="345"/>
      <c r="AT500" s="413"/>
      <c r="AU500" s="694" t="s">
        <v>234</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306</v>
      </c>
      <c r="AH501" s="414"/>
      <c r="AI501" s="727"/>
      <c r="AJ501" s="727"/>
      <c r="AK501" s="727"/>
      <c r="AL501" s="436"/>
      <c r="AM501" s="727"/>
      <c r="AN501" s="727"/>
      <c r="AO501" s="727"/>
      <c r="AP501" s="436"/>
      <c r="AQ501" s="753"/>
      <c r="AR501" s="678"/>
      <c r="AS501" s="346" t="s">
        <v>306</v>
      </c>
      <c r="AT501" s="414"/>
      <c r="AU501" s="678"/>
      <c r="AV501" s="678"/>
      <c r="AW501" s="346" t="s">
        <v>284</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50</v>
      </c>
      <c r="Z502" s="509"/>
      <c r="AA502" s="557"/>
      <c r="AB502" s="588"/>
      <c r="AC502" s="588"/>
      <c r="AD502" s="588"/>
      <c r="AE502" s="667"/>
      <c r="AF502" s="690"/>
      <c r="AG502" s="690"/>
      <c r="AH502" s="690"/>
      <c r="AI502" s="667"/>
      <c r="AJ502" s="690"/>
      <c r="AK502" s="690"/>
      <c r="AL502" s="690"/>
      <c r="AM502" s="667"/>
      <c r="AN502" s="690"/>
      <c r="AO502" s="690"/>
      <c r="AP502" s="714"/>
      <c r="AQ502" s="667"/>
      <c r="AR502" s="690"/>
      <c r="AS502" s="690"/>
      <c r="AT502" s="714"/>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89"/>
      <c r="AC503" s="589"/>
      <c r="AD503" s="589"/>
      <c r="AE503" s="667"/>
      <c r="AF503" s="690"/>
      <c r="AG503" s="690"/>
      <c r="AH503" s="714"/>
      <c r="AI503" s="667"/>
      <c r="AJ503" s="690"/>
      <c r="AK503" s="690"/>
      <c r="AL503" s="690"/>
      <c r="AM503" s="667"/>
      <c r="AN503" s="690"/>
      <c r="AO503" s="690"/>
      <c r="AP503" s="714"/>
      <c r="AQ503" s="667"/>
      <c r="AR503" s="690"/>
      <c r="AS503" s="690"/>
      <c r="AT503" s="714"/>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47</v>
      </c>
      <c r="AC504" s="590"/>
      <c r="AD504" s="590"/>
      <c r="AE504" s="667"/>
      <c r="AF504" s="690"/>
      <c r="AG504" s="690"/>
      <c r="AH504" s="714"/>
      <c r="AI504" s="667"/>
      <c r="AJ504" s="690"/>
      <c r="AK504" s="690"/>
      <c r="AL504" s="690"/>
      <c r="AM504" s="667"/>
      <c r="AN504" s="690"/>
      <c r="AO504" s="690"/>
      <c r="AP504" s="714"/>
      <c r="AQ504" s="667"/>
      <c r="AR504" s="690"/>
      <c r="AS504" s="690"/>
      <c r="AT504" s="714"/>
      <c r="AU504" s="690"/>
      <c r="AV504" s="690"/>
      <c r="AW504" s="690"/>
      <c r="AX504" s="827"/>
      <c r="AY504">
        <f>$AY$500</f>
        <v>0</v>
      </c>
    </row>
    <row r="505" spans="1:51" ht="18.75" hidden="1" customHeight="1">
      <c r="A505" s="38"/>
      <c r="B505" s="107"/>
      <c r="C505" s="143"/>
      <c r="D505" s="107"/>
      <c r="E505" s="195" t="s">
        <v>314</v>
      </c>
      <c r="F505" s="243"/>
      <c r="G505" s="311" t="s">
        <v>311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3"/>
      <c r="AI505" s="726" t="s">
        <v>530</v>
      </c>
      <c r="AJ505" s="726"/>
      <c r="AK505" s="726"/>
      <c r="AL505" s="435"/>
      <c r="AM505" s="726" t="s">
        <v>51</v>
      </c>
      <c r="AN505" s="726"/>
      <c r="AO505" s="726"/>
      <c r="AP505" s="435"/>
      <c r="AQ505" s="435" t="s">
        <v>305</v>
      </c>
      <c r="AR505" s="345"/>
      <c r="AS505" s="345"/>
      <c r="AT505" s="413"/>
      <c r="AU505" s="694" t="s">
        <v>234</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306</v>
      </c>
      <c r="AH506" s="414"/>
      <c r="AI506" s="727"/>
      <c r="AJ506" s="727"/>
      <c r="AK506" s="727"/>
      <c r="AL506" s="436"/>
      <c r="AM506" s="727"/>
      <c r="AN506" s="727"/>
      <c r="AO506" s="727"/>
      <c r="AP506" s="436"/>
      <c r="AQ506" s="753"/>
      <c r="AR506" s="678"/>
      <c r="AS506" s="346" t="s">
        <v>306</v>
      </c>
      <c r="AT506" s="414"/>
      <c r="AU506" s="678"/>
      <c r="AV506" s="678"/>
      <c r="AW506" s="346" t="s">
        <v>284</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50</v>
      </c>
      <c r="Z507" s="509"/>
      <c r="AA507" s="557"/>
      <c r="AB507" s="588"/>
      <c r="AC507" s="588"/>
      <c r="AD507" s="588"/>
      <c r="AE507" s="667"/>
      <c r="AF507" s="690"/>
      <c r="AG507" s="690"/>
      <c r="AH507" s="690"/>
      <c r="AI507" s="667"/>
      <c r="AJ507" s="690"/>
      <c r="AK507" s="690"/>
      <c r="AL507" s="690"/>
      <c r="AM507" s="667"/>
      <c r="AN507" s="690"/>
      <c r="AO507" s="690"/>
      <c r="AP507" s="714"/>
      <c r="AQ507" s="667"/>
      <c r="AR507" s="690"/>
      <c r="AS507" s="690"/>
      <c r="AT507" s="714"/>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89"/>
      <c r="AC508" s="589"/>
      <c r="AD508" s="589"/>
      <c r="AE508" s="667"/>
      <c r="AF508" s="690"/>
      <c r="AG508" s="690"/>
      <c r="AH508" s="714"/>
      <c r="AI508" s="667"/>
      <c r="AJ508" s="690"/>
      <c r="AK508" s="690"/>
      <c r="AL508" s="690"/>
      <c r="AM508" s="667"/>
      <c r="AN508" s="690"/>
      <c r="AO508" s="690"/>
      <c r="AP508" s="714"/>
      <c r="AQ508" s="667"/>
      <c r="AR508" s="690"/>
      <c r="AS508" s="690"/>
      <c r="AT508" s="714"/>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47</v>
      </c>
      <c r="AC509" s="590"/>
      <c r="AD509" s="590"/>
      <c r="AE509" s="667"/>
      <c r="AF509" s="690"/>
      <c r="AG509" s="690"/>
      <c r="AH509" s="714"/>
      <c r="AI509" s="667"/>
      <c r="AJ509" s="690"/>
      <c r="AK509" s="690"/>
      <c r="AL509" s="690"/>
      <c r="AM509" s="667"/>
      <c r="AN509" s="690"/>
      <c r="AO509" s="690"/>
      <c r="AP509" s="714"/>
      <c r="AQ509" s="667"/>
      <c r="AR509" s="690"/>
      <c r="AS509" s="690"/>
      <c r="AT509" s="714"/>
      <c r="AU509" s="690"/>
      <c r="AV509" s="690"/>
      <c r="AW509" s="690"/>
      <c r="AX509" s="827"/>
      <c r="AY509">
        <f>$AY$505</f>
        <v>0</v>
      </c>
    </row>
    <row r="510" spans="1:51" ht="18.75" hidden="1" customHeight="1">
      <c r="A510" s="38"/>
      <c r="B510" s="107"/>
      <c r="C510" s="143"/>
      <c r="D510" s="107"/>
      <c r="E510" s="195" t="s">
        <v>315</v>
      </c>
      <c r="F510" s="243"/>
      <c r="G510" s="311" t="s">
        <v>313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3"/>
      <c r="AI510" s="726" t="s">
        <v>530</v>
      </c>
      <c r="AJ510" s="726"/>
      <c r="AK510" s="726"/>
      <c r="AL510" s="435"/>
      <c r="AM510" s="726" t="s">
        <v>51</v>
      </c>
      <c r="AN510" s="726"/>
      <c r="AO510" s="726"/>
      <c r="AP510" s="435"/>
      <c r="AQ510" s="435" t="s">
        <v>305</v>
      </c>
      <c r="AR510" s="345"/>
      <c r="AS510" s="345"/>
      <c r="AT510" s="413"/>
      <c r="AU510" s="694" t="s">
        <v>234</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306</v>
      </c>
      <c r="AH511" s="414"/>
      <c r="AI511" s="727"/>
      <c r="AJ511" s="727"/>
      <c r="AK511" s="727"/>
      <c r="AL511" s="436"/>
      <c r="AM511" s="727"/>
      <c r="AN511" s="727"/>
      <c r="AO511" s="727"/>
      <c r="AP511" s="436"/>
      <c r="AQ511" s="753"/>
      <c r="AR511" s="678"/>
      <c r="AS511" s="346" t="s">
        <v>306</v>
      </c>
      <c r="AT511" s="414"/>
      <c r="AU511" s="678"/>
      <c r="AV511" s="678"/>
      <c r="AW511" s="346" t="s">
        <v>284</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50</v>
      </c>
      <c r="Z512" s="509"/>
      <c r="AA512" s="557"/>
      <c r="AB512" s="588"/>
      <c r="AC512" s="588"/>
      <c r="AD512" s="588"/>
      <c r="AE512" s="667"/>
      <c r="AF512" s="690"/>
      <c r="AG512" s="690"/>
      <c r="AH512" s="690"/>
      <c r="AI512" s="667"/>
      <c r="AJ512" s="690"/>
      <c r="AK512" s="690"/>
      <c r="AL512" s="690"/>
      <c r="AM512" s="667"/>
      <c r="AN512" s="690"/>
      <c r="AO512" s="690"/>
      <c r="AP512" s="714"/>
      <c r="AQ512" s="667"/>
      <c r="AR512" s="690"/>
      <c r="AS512" s="690"/>
      <c r="AT512" s="714"/>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89"/>
      <c r="AC513" s="589"/>
      <c r="AD513" s="589"/>
      <c r="AE513" s="667"/>
      <c r="AF513" s="690"/>
      <c r="AG513" s="690"/>
      <c r="AH513" s="714"/>
      <c r="AI513" s="667"/>
      <c r="AJ513" s="690"/>
      <c r="AK513" s="690"/>
      <c r="AL513" s="690"/>
      <c r="AM513" s="667"/>
      <c r="AN513" s="690"/>
      <c r="AO513" s="690"/>
      <c r="AP513" s="714"/>
      <c r="AQ513" s="667"/>
      <c r="AR513" s="690"/>
      <c r="AS513" s="690"/>
      <c r="AT513" s="714"/>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47</v>
      </c>
      <c r="AC514" s="590"/>
      <c r="AD514" s="590"/>
      <c r="AE514" s="667"/>
      <c r="AF514" s="690"/>
      <c r="AG514" s="690"/>
      <c r="AH514" s="714"/>
      <c r="AI514" s="667"/>
      <c r="AJ514" s="690"/>
      <c r="AK514" s="690"/>
      <c r="AL514" s="690"/>
      <c r="AM514" s="667"/>
      <c r="AN514" s="690"/>
      <c r="AO514" s="690"/>
      <c r="AP514" s="714"/>
      <c r="AQ514" s="667"/>
      <c r="AR514" s="690"/>
      <c r="AS514" s="690"/>
      <c r="AT514" s="714"/>
      <c r="AU514" s="690"/>
      <c r="AV514" s="690"/>
      <c r="AW514" s="690"/>
      <c r="AX514" s="827"/>
      <c r="AY514">
        <f>$AY$510</f>
        <v>0</v>
      </c>
    </row>
    <row r="515" spans="1:51" ht="18.75" hidden="1" customHeight="1">
      <c r="A515" s="38"/>
      <c r="B515" s="107"/>
      <c r="C515" s="143"/>
      <c r="D515" s="107"/>
      <c r="E515" s="195" t="s">
        <v>315</v>
      </c>
      <c r="F515" s="243"/>
      <c r="G515" s="311" t="s">
        <v>313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3"/>
      <c r="AI515" s="726" t="s">
        <v>530</v>
      </c>
      <c r="AJ515" s="726"/>
      <c r="AK515" s="726"/>
      <c r="AL515" s="435"/>
      <c r="AM515" s="726" t="s">
        <v>51</v>
      </c>
      <c r="AN515" s="726"/>
      <c r="AO515" s="726"/>
      <c r="AP515" s="435"/>
      <c r="AQ515" s="435" t="s">
        <v>305</v>
      </c>
      <c r="AR515" s="345"/>
      <c r="AS515" s="345"/>
      <c r="AT515" s="413"/>
      <c r="AU515" s="694" t="s">
        <v>234</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306</v>
      </c>
      <c r="AH516" s="414"/>
      <c r="AI516" s="727"/>
      <c r="AJ516" s="727"/>
      <c r="AK516" s="727"/>
      <c r="AL516" s="436"/>
      <c r="AM516" s="727"/>
      <c r="AN516" s="727"/>
      <c r="AO516" s="727"/>
      <c r="AP516" s="436"/>
      <c r="AQ516" s="753"/>
      <c r="AR516" s="678"/>
      <c r="AS516" s="346" t="s">
        <v>306</v>
      </c>
      <c r="AT516" s="414"/>
      <c r="AU516" s="678"/>
      <c r="AV516" s="678"/>
      <c r="AW516" s="346" t="s">
        <v>284</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50</v>
      </c>
      <c r="Z517" s="509"/>
      <c r="AA517" s="557"/>
      <c r="AB517" s="588"/>
      <c r="AC517" s="588"/>
      <c r="AD517" s="588"/>
      <c r="AE517" s="667"/>
      <c r="AF517" s="690"/>
      <c r="AG517" s="690"/>
      <c r="AH517" s="690"/>
      <c r="AI517" s="667"/>
      <c r="AJ517" s="690"/>
      <c r="AK517" s="690"/>
      <c r="AL517" s="690"/>
      <c r="AM517" s="667"/>
      <c r="AN517" s="690"/>
      <c r="AO517" s="690"/>
      <c r="AP517" s="714"/>
      <c r="AQ517" s="667"/>
      <c r="AR517" s="690"/>
      <c r="AS517" s="690"/>
      <c r="AT517" s="714"/>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89"/>
      <c r="AC518" s="589"/>
      <c r="AD518" s="589"/>
      <c r="AE518" s="667"/>
      <c r="AF518" s="690"/>
      <c r="AG518" s="690"/>
      <c r="AH518" s="714"/>
      <c r="AI518" s="667"/>
      <c r="AJ518" s="690"/>
      <c r="AK518" s="690"/>
      <c r="AL518" s="690"/>
      <c r="AM518" s="667"/>
      <c r="AN518" s="690"/>
      <c r="AO518" s="690"/>
      <c r="AP518" s="714"/>
      <c r="AQ518" s="667"/>
      <c r="AR518" s="690"/>
      <c r="AS518" s="690"/>
      <c r="AT518" s="714"/>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47</v>
      </c>
      <c r="AC519" s="590"/>
      <c r="AD519" s="590"/>
      <c r="AE519" s="667"/>
      <c r="AF519" s="690"/>
      <c r="AG519" s="690"/>
      <c r="AH519" s="714"/>
      <c r="AI519" s="667"/>
      <c r="AJ519" s="690"/>
      <c r="AK519" s="690"/>
      <c r="AL519" s="690"/>
      <c r="AM519" s="667"/>
      <c r="AN519" s="690"/>
      <c r="AO519" s="690"/>
      <c r="AP519" s="714"/>
      <c r="AQ519" s="667"/>
      <c r="AR519" s="690"/>
      <c r="AS519" s="690"/>
      <c r="AT519" s="714"/>
      <c r="AU519" s="690"/>
      <c r="AV519" s="690"/>
      <c r="AW519" s="690"/>
      <c r="AX519" s="827"/>
      <c r="AY519">
        <f>$AY$515</f>
        <v>0</v>
      </c>
    </row>
    <row r="520" spans="1:51" ht="18.75" hidden="1" customHeight="1">
      <c r="A520" s="38"/>
      <c r="B520" s="107"/>
      <c r="C520" s="143"/>
      <c r="D520" s="107"/>
      <c r="E520" s="195" t="s">
        <v>315</v>
      </c>
      <c r="F520" s="243"/>
      <c r="G520" s="311" t="s">
        <v>313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3"/>
      <c r="AI520" s="726" t="s">
        <v>530</v>
      </c>
      <c r="AJ520" s="726"/>
      <c r="AK520" s="726"/>
      <c r="AL520" s="435"/>
      <c r="AM520" s="726" t="s">
        <v>51</v>
      </c>
      <c r="AN520" s="726"/>
      <c r="AO520" s="726"/>
      <c r="AP520" s="435"/>
      <c r="AQ520" s="435" t="s">
        <v>305</v>
      </c>
      <c r="AR520" s="345"/>
      <c r="AS520" s="345"/>
      <c r="AT520" s="413"/>
      <c r="AU520" s="694" t="s">
        <v>234</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306</v>
      </c>
      <c r="AH521" s="414"/>
      <c r="AI521" s="727"/>
      <c r="AJ521" s="727"/>
      <c r="AK521" s="727"/>
      <c r="AL521" s="436"/>
      <c r="AM521" s="727"/>
      <c r="AN521" s="727"/>
      <c r="AO521" s="727"/>
      <c r="AP521" s="436"/>
      <c r="AQ521" s="753"/>
      <c r="AR521" s="678"/>
      <c r="AS521" s="346" t="s">
        <v>306</v>
      </c>
      <c r="AT521" s="414"/>
      <c r="AU521" s="678"/>
      <c r="AV521" s="678"/>
      <c r="AW521" s="346" t="s">
        <v>284</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50</v>
      </c>
      <c r="Z522" s="509"/>
      <c r="AA522" s="557"/>
      <c r="AB522" s="588"/>
      <c r="AC522" s="588"/>
      <c r="AD522" s="588"/>
      <c r="AE522" s="667"/>
      <c r="AF522" s="690"/>
      <c r="AG522" s="690"/>
      <c r="AH522" s="690"/>
      <c r="AI522" s="667"/>
      <c r="AJ522" s="690"/>
      <c r="AK522" s="690"/>
      <c r="AL522" s="690"/>
      <c r="AM522" s="667"/>
      <c r="AN522" s="690"/>
      <c r="AO522" s="690"/>
      <c r="AP522" s="714"/>
      <c r="AQ522" s="667"/>
      <c r="AR522" s="690"/>
      <c r="AS522" s="690"/>
      <c r="AT522" s="714"/>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89"/>
      <c r="AC523" s="589"/>
      <c r="AD523" s="589"/>
      <c r="AE523" s="667"/>
      <c r="AF523" s="690"/>
      <c r="AG523" s="690"/>
      <c r="AH523" s="714"/>
      <c r="AI523" s="667"/>
      <c r="AJ523" s="690"/>
      <c r="AK523" s="690"/>
      <c r="AL523" s="690"/>
      <c r="AM523" s="667"/>
      <c r="AN523" s="690"/>
      <c r="AO523" s="690"/>
      <c r="AP523" s="714"/>
      <c r="AQ523" s="667"/>
      <c r="AR523" s="690"/>
      <c r="AS523" s="690"/>
      <c r="AT523" s="714"/>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47</v>
      </c>
      <c r="AC524" s="590"/>
      <c r="AD524" s="590"/>
      <c r="AE524" s="667"/>
      <c r="AF524" s="690"/>
      <c r="AG524" s="690"/>
      <c r="AH524" s="714"/>
      <c r="AI524" s="667"/>
      <c r="AJ524" s="690"/>
      <c r="AK524" s="690"/>
      <c r="AL524" s="690"/>
      <c r="AM524" s="667"/>
      <c r="AN524" s="690"/>
      <c r="AO524" s="690"/>
      <c r="AP524" s="714"/>
      <c r="AQ524" s="667"/>
      <c r="AR524" s="690"/>
      <c r="AS524" s="690"/>
      <c r="AT524" s="714"/>
      <c r="AU524" s="690"/>
      <c r="AV524" s="690"/>
      <c r="AW524" s="690"/>
      <c r="AX524" s="827"/>
      <c r="AY524">
        <f>$AY$520</f>
        <v>0</v>
      </c>
    </row>
    <row r="525" spans="1:51" ht="18.75" hidden="1" customHeight="1">
      <c r="A525" s="38"/>
      <c r="B525" s="107"/>
      <c r="C525" s="143"/>
      <c r="D525" s="107"/>
      <c r="E525" s="195" t="s">
        <v>315</v>
      </c>
      <c r="F525" s="243"/>
      <c r="G525" s="311" t="s">
        <v>313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3"/>
      <c r="AI525" s="726" t="s">
        <v>530</v>
      </c>
      <c r="AJ525" s="726"/>
      <c r="AK525" s="726"/>
      <c r="AL525" s="435"/>
      <c r="AM525" s="726" t="s">
        <v>51</v>
      </c>
      <c r="AN525" s="726"/>
      <c r="AO525" s="726"/>
      <c r="AP525" s="435"/>
      <c r="AQ525" s="435" t="s">
        <v>305</v>
      </c>
      <c r="AR525" s="345"/>
      <c r="AS525" s="345"/>
      <c r="AT525" s="413"/>
      <c r="AU525" s="694" t="s">
        <v>234</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306</v>
      </c>
      <c r="AH526" s="414"/>
      <c r="AI526" s="727"/>
      <c r="AJ526" s="727"/>
      <c r="AK526" s="727"/>
      <c r="AL526" s="436"/>
      <c r="AM526" s="727"/>
      <c r="AN526" s="727"/>
      <c r="AO526" s="727"/>
      <c r="AP526" s="436"/>
      <c r="AQ526" s="753"/>
      <c r="AR526" s="678"/>
      <c r="AS526" s="346" t="s">
        <v>306</v>
      </c>
      <c r="AT526" s="414"/>
      <c r="AU526" s="678"/>
      <c r="AV526" s="678"/>
      <c r="AW526" s="346" t="s">
        <v>284</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50</v>
      </c>
      <c r="Z527" s="509"/>
      <c r="AA527" s="557"/>
      <c r="AB527" s="588"/>
      <c r="AC527" s="588"/>
      <c r="AD527" s="588"/>
      <c r="AE527" s="667"/>
      <c r="AF527" s="690"/>
      <c r="AG527" s="690"/>
      <c r="AH527" s="690"/>
      <c r="AI527" s="667"/>
      <c r="AJ527" s="690"/>
      <c r="AK527" s="690"/>
      <c r="AL527" s="690"/>
      <c r="AM527" s="667"/>
      <c r="AN527" s="690"/>
      <c r="AO527" s="690"/>
      <c r="AP527" s="714"/>
      <c r="AQ527" s="667"/>
      <c r="AR527" s="690"/>
      <c r="AS527" s="690"/>
      <c r="AT527" s="714"/>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89"/>
      <c r="AC528" s="589"/>
      <c r="AD528" s="589"/>
      <c r="AE528" s="667"/>
      <c r="AF528" s="690"/>
      <c r="AG528" s="690"/>
      <c r="AH528" s="714"/>
      <c r="AI528" s="667"/>
      <c r="AJ528" s="690"/>
      <c r="AK528" s="690"/>
      <c r="AL528" s="690"/>
      <c r="AM528" s="667"/>
      <c r="AN528" s="690"/>
      <c r="AO528" s="690"/>
      <c r="AP528" s="714"/>
      <c r="AQ528" s="667"/>
      <c r="AR528" s="690"/>
      <c r="AS528" s="690"/>
      <c r="AT528" s="714"/>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47</v>
      </c>
      <c r="AC529" s="590"/>
      <c r="AD529" s="590"/>
      <c r="AE529" s="667"/>
      <c r="AF529" s="690"/>
      <c r="AG529" s="690"/>
      <c r="AH529" s="714"/>
      <c r="AI529" s="667"/>
      <c r="AJ529" s="690"/>
      <c r="AK529" s="690"/>
      <c r="AL529" s="690"/>
      <c r="AM529" s="667"/>
      <c r="AN529" s="690"/>
      <c r="AO529" s="690"/>
      <c r="AP529" s="714"/>
      <c r="AQ529" s="667"/>
      <c r="AR529" s="690"/>
      <c r="AS529" s="690"/>
      <c r="AT529" s="714"/>
      <c r="AU529" s="690"/>
      <c r="AV529" s="690"/>
      <c r="AW529" s="690"/>
      <c r="AX529" s="827"/>
      <c r="AY529">
        <f>$AY$525</f>
        <v>0</v>
      </c>
    </row>
    <row r="530" spans="1:51" ht="18.75" hidden="1" customHeight="1">
      <c r="A530" s="38"/>
      <c r="B530" s="107"/>
      <c r="C530" s="143"/>
      <c r="D530" s="107"/>
      <c r="E530" s="195" t="s">
        <v>315</v>
      </c>
      <c r="F530" s="243"/>
      <c r="G530" s="311" t="s">
        <v>313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3"/>
      <c r="AI530" s="726" t="s">
        <v>530</v>
      </c>
      <c r="AJ530" s="726"/>
      <c r="AK530" s="726"/>
      <c r="AL530" s="435"/>
      <c r="AM530" s="726" t="s">
        <v>51</v>
      </c>
      <c r="AN530" s="726"/>
      <c r="AO530" s="726"/>
      <c r="AP530" s="435"/>
      <c r="AQ530" s="435" t="s">
        <v>305</v>
      </c>
      <c r="AR530" s="345"/>
      <c r="AS530" s="345"/>
      <c r="AT530" s="413"/>
      <c r="AU530" s="694" t="s">
        <v>234</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306</v>
      </c>
      <c r="AH531" s="414"/>
      <c r="AI531" s="727"/>
      <c r="AJ531" s="727"/>
      <c r="AK531" s="727"/>
      <c r="AL531" s="436"/>
      <c r="AM531" s="727"/>
      <c r="AN531" s="727"/>
      <c r="AO531" s="727"/>
      <c r="AP531" s="436"/>
      <c r="AQ531" s="753"/>
      <c r="AR531" s="678"/>
      <c r="AS531" s="346" t="s">
        <v>306</v>
      </c>
      <c r="AT531" s="414"/>
      <c r="AU531" s="678"/>
      <c r="AV531" s="678"/>
      <c r="AW531" s="346" t="s">
        <v>284</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50</v>
      </c>
      <c r="Z532" s="509"/>
      <c r="AA532" s="557"/>
      <c r="AB532" s="588"/>
      <c r="AC532" s="588"/>
      <c r="AD532" s="588"/>
      <c r="AE532" s="667"/>
      <c r="AF532" s="690"/>
      <c r="AG532" s="690"/>
      <c r="AH532" s="690"/>
      <c r="AI532" s="667"/>
      <c r="AJ532" s="690"/>
      <c r="AK532" s="690"/>
      <c r="AL532" s="690"/>
      <c r="AM532" s="667"/>
      <c r="AN532" s="690"/>
      <c r="AO532" s="690"/>
      <c r="AP532" s="714"/>
      <c r="AQ532" s="667"/>
      <c r="AR532" s="690"/>
      <c r="AS532" s="690"/>
      <c r="AT532" s="714"/>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89"/>
      <c r="AC533" s="589"/>
      <c r="AD533" s="589"/>
      <c r="AE533" s="667"/>
      <c r="AF533" s="690"/>
      <c r="AG533" s="690"/>
      <c r="AH533" s="714"/>
      <c r="AI533" s="667"/>
      <c r="AJ533" s="690"/>
      <c r="AK533" s="690"/>
      <c r="AL533" s="690"/>
      <c r="AM533" s="667"/>
      <c r="AN533" s="690"/>
      <c r="AO533" s="690"/>
      <c r="AP533" s="714"/>
      <c r="AQ533" s="667"/>
      <c r="AR533" s="690"/>
      <c r="AS533" s="690"/>
      <c r="AT533" s="714"/>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47</v>
      </c>
      <c r="AC534" s="590"/>
      <c r="AD534" s="590"/>
      <c r="AE534" s="667"/>
      <c r="AF534" s="690"/>
      <c r="AG534" s="690"/>
      <c r="AH534" s="714"/>
      <c r="AI534" s="667"/>
      <c r="AJ534" s="690"/>
      <c r="AK534" s="690"/>
      <c r="AL534" s="690"/>
      <c r="AM534" s="667"/>
      <c r="AN534" s="690"/>
      <c r="AO534" s="690"/>
      <c r="AP534" s="714"/>
      <c r="AQ534" s="667"/>
      <c r="AR534" s="690"/>
      <c r="AS534" s="690"/>
      <c r="AT534" s="714"/>
      <c r="AU534" s="690"/>
      <c r="AV534" s="690"/>
      <c r="AW534" s="690"/>
      <c r="AX534" s="827"/>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439</v>
      </c>
      <c r="F538" s="233"/>
      <c r="G538" s="310" t="s">
        <v>331</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314</v>
      </c>
      <c r="F539" s="243"/>
      <c r="G539" s="311" t="s">
        <v>311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3"/>
      <c r="AI539" s="726" t="s">
        <v>530</v>
      </c>
      <c r="AJ539" s="726"/>
      <c r="AK539" s="726"/>
      <c r="AL539" s="435"/>
      <c r="AM539" s="726" t="s">
        <v>51</v>
      </c>
      <c r="AN539" s="726"/>
      <c r="AO539" s="726"/>
      <c r="AP539" s="435"/>
      <c r="AQ539" s="435" t="s">
        <v>305</v>
      </c>
      <c r="AR539" s="345"/>
      <c r="AS539" s="345"/>
      <c r="AT539" s="413"/>
      <c r="AU539" s="694" t="s">
        <v>234</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306</v>
      </c>
      <c r="AH540" s="414"/>
      <c r="AI540" s="727"/>
      <c r="AJ540" s="727"/>
      <c r="AK540" s="727"/>
      <c r="AL540" s="436"/>
      <c r="AM540" s="727"/>
      <c r="AN540" s="727"/>
      <c r="AO540" s="727"/>
      <c r="AP540" s="436"/>
      <c r="AQ540" s="753"/>
      <c r="AR540" s="678"/>
      <c r="AS540" s="346" t="s">
        <v>306</v>
      </c>
      <c r="AT540" s="414"/>
      <c r="AU540" s="678"/>
      <c r="AV540" s="678"/>
      <c r="AW540" s="346" t="s">
        <v>284</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50</v>
      </c>
      <c r="Z541" s="509"/>
      <c r="AA541" s="557"/>
      <c r="AB541" s="588"/>
      <c r="AC541" s="588"/>
      <c r="AD541" s="588"/>
      <c r="AE541" s="667"/>
      <c r="AF541" s="690"/>
      <c r="AG541" s="690"/>
      <c r="AH541" s="690"/>
      <c r="AI541" s="667"/>
      <c r="AJ541" s="690"/>
      <c r="AK541" s="690"/>
      <c r="AL541" s="690"/>
      <c r="AM541" s="667"/>
      <c r="AN541" s="690"/>
      <c r="AO541" s="690"/>
      <c r="AP541" s="714"/>
      <c r="AQ541" s="667"/>
      <c r="AR541" s="690"/>
      <c r="AS541" s="690"/>
      <c r="AT541" s="714"/>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89"/>
      <c r="AC542" s="589"/>
      <c r="AD542" s="589"/>
      <c r="AE542" s="667"/>
      <c r="AF542" s="690"/>
      <c r="AG542" s="690"/>
      <c r="AH542" s="714"/>
      <c r="AI542" s="667"/>
      <c r="AJ542" s="690"/>
      <c r="AK542" s="690"/>
      <c r="AL542" s="690"/>
      <c r="AM542" s="667"/>
      <c r="AN542" s="690"/>
      <c r="AO542" s="690"/>
      <c r="AP542" s="714"/>
      <c r="AQ542" s="667"/>
      <c r="AR542" s="690"/>
      <c r="AS542" s="690"/>
      <c r="AT542" s="714"/>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47</v>
      </c>
      <c r="AC543" s="590"/>
      <c r="AD543" s="590"/>
      <c r="AE543" s="667"/>
      <c r="AF543" s="690"/>
      <c r="AG543" s="690"/>
      <c r="AH543" s="714"/>
      <c r="AI543" s="667"/>
      <c r="AJ543" s="690"/>
      <c r="AK543" s="690"/>
      <c r="AL543" s="690"/>
      <c r="AM543" s="667"/>
      <c r="AN543" s="690"/>
      <c r="AO543" s="690"/>
      <c r="AP543" s="714"/>
      <c r="AQ543" s="667"/>
      <c r="AR543" s="690"/>
      <c r="AS543" s="690"/>
      <c r="AT543" s="714"/>
      <c r="AU543" s="690"/>
      <c r="AV543" s="690"/>
      <c r="AW543" s="690"/>
      <c r="AX543" s="827"/>
      <c r="AY543">
        <f>$AY$539</f>
        <v>0</v>
      </c>
    </row>
    <row r="544" spans="1:51" ht="18.75" hidden="1" customHeight="1">
      <c r="A544" s="38"/>
      <c r="B544" s="107"/>
      <c r="C544" s="143"/>
      <c r="D544" s="107"/>
      <c r="E544" s="195" t="s">
        <v>314</v>
      </c>
      <c r="F544" s="243"/>
      <c r="G544" s="311" t="s">
        <v>311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3"/>
      <c r="AI544" s="726" t="s">
        <v>530</v>
      </c>
      <c r="AJ544" s="726"/>
      <c r="AK544" s="726"/>
      <c r="AL544" s="435"/>
      <c r="AM544" s="726" t="s">
        <v>51</v>
      </c>
      <c r="AN544" s="726"/>
      <c r="AO544" s="726"/>
      <c r="AP544" s="435"/>
      <c r="AQ544" s="435" t="s">
        <v>305</v>
      </c>
      <c r="AR544" s="345"/>
      <c r="AS544" s="345"/>
      <c r="AT544" s="413"/>
      <c r="AU544" s="694" t="s">
        <v>234</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306</v>
      </c>
      <c r="AH545" s="414"/>
      <c r="AI545" s="727"/>
      <c r="AJ545" s="727"/>
      <c r="AK545" s="727"/>
      <c r="AL545" s="436"/>
      <c r="AM545" s="727"/>
      <c r="AN545" s="727"/>
      <c r="AO545" s="727"/>
      <c r="AP545" s="436"/>
      <c r="AQ545" s="753"/>
      <c r="AR545" s="678"/>
      <c r="AS545" s="346" t="s">
        <v>306</v>
      </c>
      <c r="AT545" s="414"/>
      <c r="AU545" s="678"/>
      <c r="AV545" s="678"/>
      <c r="AW545" s="346" t="s">
        <v>284</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50</v>
      </c>
      <c r="Z546" s="509"/>
      <c r="AA546" s="557"/>
      <c r="AB546" s="588"/>
      <c r="AC546" s="588"/>
      <c r="AD546" s="588"/>
      <c r="AE546" s="667"/>
      <c r="AF546" s="690"/>
      <c r="AG546" s="690"/>
      <c r="AH546" s="690"/>
      <c r="AI546" s="667"/>
      <c r="AJ546" s="690"/>
      <c r="AK546" s="690"/>
      <c r="AL546" s="690"/>
      <c r="AM546" s="667"/>
      <c r="AN546" s="690"/>
      <c r="AO546" s="690"/>
      <c r="AP546" s="714"/>
      <c r="AQ546" s="667"/>
      <c r="AR546" s="690"/>
      <c r="AS546" s="690"/>
      <c r="AT546" s="714"/>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89"/>
      <c r="AC547" s="589"/>
      <c r="AD547" s="589"/>
      <c r="AE547" s="667"/>
      <c r="AF547" s="690"/>
      <c r="AG547" s="690"/>
      <c r="AH547" s="714"/>
      <c r="AI547" s="667"/>
      <c r="AJ547" s="690"/>
      <c r="AK547" s="690"/>
      <c r="AL547" s="690"/>
      <c r="AM547" s="667"/>
      <c r="AN547" s="690"/>
      <c r="AO547" s="690"/>
      <c r="AP547" s="714"/>
      <c r="AQ547" s="667"/>
      <c r="AR547" s="690"/>
      <c r="AS547" s="690"/>
      <c r="AT547" s="714"/>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47</v>
      </c>
      <c r="AC548" s="590"/>
      <c r="AD548" s="590"/>
      <c r="AE548" s="667"/>
      <c r="AF548" s="690"/>
      <c r="AG548" s="690"/>
      <c r="AH548" s="714"/>
      <c r="AI548" s="667"/>
      <c r="AJ548" s="690"/>
      <c r="AK548" s="690"/>
      <c r="AL548" s="690"/>
      <c r="AM548" s="667"/>
      <c r="AN548" s="690"/>
      <c r="AO548" s="690"/>
      <c r="AP548" s="714"/>
      <c r="AQ548" s="667"/>
      <c r="AR548" s="690"/>
      <c r="AS548" s="690"/>
      <c r="AT548" s="714"/>
      <c r="AU548" s="690"/>
      <c r="AV548" s="690"/>
      <c r="AW548" s="690"/>
      <c r="AX548" s="827"/>
      <c r="AY548">
        <f>$AY$544</f>
        <v>0</v>
      </c>
    </row>
    <row r="549" spans="1:51" ht="18.75" hidden="1" customHeight="1">
      <c r="A549" s="38"/>
      <c r="B549" s="107"/>
      <c r="C549" s="143"/>
      <c r="D549" s="107"/>
      <c r="E549" s="195" t="s">
        <v>314</v>
      </c>
      <c r="F549" s="243"/>
      <c r="G549" s="311" t="s">
        <v>311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3"/>
      <c r="AI549" s="726" t="s">
        <v>530</v>
      </c>
      <c r="AJ549" s="726"/>
      <c r="AK549" s="726"/>
      <c r="AL549" s="435"/>
      <c r="AM549" s="726" t="s">
        <v>51</v>
      </c>
      <c r="AN549" s="726"/>
      <c r="AO549" s="726"/>
      <c r="AP549" s="435"/>
      <c r="AQ549" s="435" t="s">
        <v>305</v>
      </c>
      <c r="AR549" s="345"/>
      <c r="AS549" s="345"/>
      <c r="AT549" s="413"/>
      <c r="AU549" s="694" t="s">
        <v>234</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306</v>
      </c>
      <c r="AH550" s="414"/>
      <c r="AI550" s="727"/>
      <c r="AJ550" s="727"/>
      <c r="AK550" s="727"/>
      <c r="AL550" s="436"/>
      <c r="AM550" s="727"/>
      <c r="AN550" s="727"/>
      <c r="AO550" s="727"/>
      <c r="AP550" s="436"/>
      <c r="AQ550" s="753"/>
      <c r="AR550" s="678"/>
      <c r="AS550" s="346" t="s">
        <v>306</v>
      </c>
      <c r="AT550" s="414"/>
      <c r="AU550" s="678"/>
      <c r="AV550" s="678"/>
      <c r="AW550" s="346" t="s">
        <v>284</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50</v>
      </c>
      <c r="Z551" s="509"/>
      <c r="AA551" s="557"/>
      <c r="AB551" s="588"/>
      <c r="AC551" s="588"/>
      <c r="AD551" s="588"/>
      <c r="AE551" s="667"/>
      <c r="AF551" s="690"/>
      <c r="AG551" s="690"/>
      <c r="AH551" s="690"/>
      <c r="AI551" s="667"/>
      <c r="AJ551" s="690"/>
      <c r="AK551" s="690"/>
      <c r="AL551" s="690"/>
      <c r="AM551" s="667"/>
      <c r="AN551" s="690"/>
      <c r="AO551" s="690"/>
      <c r="AP551" s="714"/>
      <c r="AQ551" s="667"/>
      <c r="AR551" s="690"/>
      <c r="AS551" s="690"/>
      <c r="AT551" s="714"/>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89"/>
      <c r="AC552" s="589"/>
      <c r="AD552" s="589"/>
      <c r="AE552" s="667"/>
      <c r="AF552" s="690"/>
      <c r="AG552" s="690"/>
      <c r="AH552" s="714"/>
      <c r="AI552" s="667"/>
      <c r="AJ552" s="690"/>
      <c r="AK552" s="690"/>
      <c r="AL552" s="690"/>
      <c r="AM552" s="667"/>
      <c r="AN552" s="690"/>
      <c r="AO552" s="690"/>
      <c r="AP552" s="714"/>
      <c r="AQ552" s="667"/>
      <c r="AR552" s="690"/>
      <c r="AS552" s="690"/>
      <c r="AT552" s="714"/>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47</v>
      </c>
      <c r="AC553" s="590"/>
      <c r="AD553" s="590"/>
      <c r="AE553" s="667"/>
      <c r="AF553" s="690"/>
      <c r="AG553" s="690"/>
      <c r="AH553" s="714"/>
      <c r="AI553" s="667"/>
      <c r="AJ553" s="690"/>
      <c r="AK553" s="690"/>
      <c r="AL553" s="690"/>
      <c r="AM553" s="667"/>
      <c r="AN553" s="690"/>
      <c r="AO553" s="690"/>
      <c r="AP553" s="714"/>
      <c r="AQ553" s="667"/>
      <c r="AR553" s="690"/>
      <c r="AS553" s="690"/>
      <c r="AT553" s="714"/>
      <c r="AU553" s="690"/>
      <c r="AV553" s="690"/>
      <c r="AW553" s="690"/>
      <c r="AX553" s="827"/>
      <c r="AY553">
        <f>$AY$549</f>
        <v>0</v>
      </c>
    </row>
    <row r="554" spans="1:51" ht="18.75" hidden="1" customHeight="1">
      <c r="A554" s="38"/>
      <c r="B554" s="107"/>
      <c r="C554" s="143"/>
      <c r="D554" s="107"/>
      <c r="E554" s="195" t="s">
        <v>314</v>
      </c>
      <c r="F554" s="243"/>
      <c r="G554" s="311" t="s">
        <v>311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3"/>
      <c r="AI554" s="726" t="s">
        <v>530</v>
      </c>
      <c r="AJ554" s="726"/>
      <c r="AK554" s="726"/>
      <c r="AL554" s="435"/>
      <c r="AM554" s="726" t="s">
        <v>51</v>
      </c>
      <c r="AN554" s="726"/>
      <c r="AO554" s="726"/>
      <c r="AP554" s="435"/>
      <c r="AQ554" s="435" t="s">
        <v>305</v>
      </c>
      <c r="AR554" s="345"/>
      <c r="AS554" s="345"/>
      <c r="AT554" s="413"/>
      <c r="AU554" s="694" t="s">
        <v>234</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306</v>
      </c>
      <c r="AH555" s="414"/>
      <c r="AI555" s="727"/>
      <c r="AJ555" s="727"/>
      <c r="AK555" s="727"/>
      <c r="AL555" s="436"/>
      <c r="AM555" s="727"/>
      <c r="AN555" s="727"/>
      <c r="AO555" s="727"/>
      <c r="AP555" s="436"/>
      <c r="AQ555" s="753"/>
      <c r="AR555" s="678"/>
      <c r="AS555" s="346" t="s">
        <v>306</v>
      </c>
      <c r="AT555" s="414"/>
      <c r="AU555" s="678"/>
      <c r="AV555" s="678"/>
      <c r="AW555" s="346" t="s">
        <v>284</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50</v>
      </c>
      <c r="Z556" s="509"/>
      <c r="AA556" s="557"/>
      <c r="AB556" s="588"/>
      <c r="AC556" s="588"/>
      <c r="AD556" s="588"/>
      <c r="AE556" s="667"/>
      <c r="AF556" s="690"/>
      <c r="AG556" s="690"/>
      <c r="AH556" s="690"/>
      <c r="AI556" s="667"/>
      <c r="AJ556" s="690"/>
      <c r="AK556" s="690"/>
      <c r="AL556" s="690"/>
      <c r="AM556" s="667"/>
      <c r="AN556" s="690"/>
      <c r="AO556" s="690"/>
      <c r="AP556" s="714"/>
      <c r="AQ556" s="667"/>
      <c r="AR556" s="690"/>
      <c r="AS556" s="690"/>
      <c r="AT556" s="714"/>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89"/>
      <c r="AC557" s="589"/>
      <c r="AD557" s="589"/>
      <c r="AE557" s="667"/>
      <c r="AF557" s="690"/>
      <c r="AG557" s="690"/>
      <c r="AH557" s="714"/>
      <c r="AI557" s="667"/>
      <c r="AJ557" s="690"/>
      <c r="AK557" s="690"/>
      <c r="AL557" s="690"/>
      <c r="AM557" s="667"/>
      <c r="AN557" s="690"/>
      <c r="AO557" s="690"/>
      <c r="AP557" s="714"/>
      <c r="AQ557" s="667"/>
      <c r="AR557" s="690"/>
      <c r="AS557" s="690"/>
      <c r="AT557" s="714"/>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47</v>
      </c>
      <c r="AC558" s="590"/>
      <c r="AD558" s="590"/>
      <c r="AE558" s="667"/>
      <c r="AF558" s="690"/>
      <c r="AG558" s="690"/>
      <c r="AH558" s="714"/>
      <c r="AI558" s="667"/>
      <c r="AJ558" s="690"/>
      <c r="AK558" s="690"/>
      <c r="AL558" s="690"/>
      <c r="AM558" s="667"/>
      <c r="AN558" s="690"/>
      <c r="AO558" s="690"/>
      <c r="AP558" s="714"/>
      <c r="AQ558" s="667"/>
      <c r="AR558" s="690"/>
      <c r="AS558" s="690"/>
      <c r="AT558" s="714"/>
      <c r="AU558" s="690"/>
      <c r="AV558" s="690"/>
      <c r="AW558" s="690"/>
      <c r="AX558" s="827"/>
      <c r="AY558">
        <f>$AY$554</f>
        <v>0</v>
      </c>
    </row>
    <row r="559" spans="1:51" ht="18.75" hidden="1" customHeight="1">
      <c r="A559" s="38"/>
      <c r="B559" s="107"/>
      <c r="C559" s="143"/>
      <c r="D559" s="107"/>
      <c r="E559" s="195" t="s">
        <v>314</v>
      </c>
      <c r="F559" s="243"/>
      <c r="G559" s="311" t="s">
        <v>311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3"/>
      <c r="AI559" s="726" t="s">
        <v>530</v>
      </c>
      <c r="AJ559" s="726"/>
      <c r="AK559" s="726"/>
      <c r="AL559" s="435"/>
      <c r="AM559" s="726" t="s">
        <v>51</v>
      </c>
      <c r="AN559" s="726"/>
      <c r="AO559" s="726"/>
      <c r="AP559" s="435"/>
      <c r="AQ559" s="435" t="s">
        <v>305</v>
      </c>
      <c r="AR559" s="345"/>
      <c r="AS559" s="345"/>
      <c r="AT559" s="413"/>
      <c r="AU559" s="694" t="s">
        <v>234</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306</v>
      </c>
      <c r="AH560" s="414"/>
      <c r="AI560" s="727"/>
      <c r="AJ560" s="727"/>
      <c r="AK560" s="727"/>
      <c r="AL560" s="436"/>
      <c r="AM560" s="727"/>
      <c r="AN560" s="727"/>
      <c r="AO560" s="727"/>
      <c r="AP560" s="436"/>
      <c r="AQ560" s="753"/>
      <c r="AR560" s="678"/>
      <c r="AS560" s="346" t="s">
        <v>306</v>
      </c>
      <c r="AT560" s="414"/>
      <c r="AU560" s="678"/>
      <c r="AV560" s="678"/>
      <c r="AW560" s="346" t="s">
        <v>284</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50</v>
      </c>
      <c r="Z561" s="509"/>
      <c r="AA561" s="557"/>
      <c r="AB561" s="588"/>
      <c r="AC561" s="588"/>
      <c r="AD561" s="588"/>
      <c r="AE561" s="667"/>
      <c r="AF561" s="690"/>
      <c r="AG561" s="690"/>
      <c r="AH561" s="690"/>
      <c r="AI561" s="667"/>
      <c r="AJ561" s="690"/>
      <c r="AK561" s="690"/>
      <c r="AL561" s="690"/>
      <c r="AM561" s="667"/>
      <c r="AN561" s="690"/>
      <c r="AO561" s="690"/>
      <c r="AP561" s="714"/>
      <c r="AQ561" s="667"/>
      <c r="AR561" s="690"/>
      <c r="AS561" s="690"/>
      <c r="AT561" s="714"/>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89"/>
      <c r="AC562" s="589"/>
      <c r="AD562" s="589"/>
      <c r="AE562" s="667"/>
      <c r="AF562" s="690"/>
      <c r="AG562" s="690"/>
      <c r="AH562" s="714"/>
      <c r="AI562" s="667"/>
      <c r="AJ562" s="690"/>
      <c r="AK562" s="690"/>
      <c r="AL562" s="690"/>
      <c r="AM562" s="667"/>
      <c r="AN562" s="690"/>
      <c r="AO562" s="690"/>
      <c r="AP562" s="714"/>
      <c r="AQ562" s="667"/>
      <c r="AR562" s="690"/>
      <c r="AS562" s="690"/>
      <c r="AT562" s="714"/>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47</v>
      </c>
      <c r="AC563" s="590"/>
      <c r="AD563" s="590"/>
      <c r="AE563" s="667"/>
      <c r="AF563" s="690"/>
      <c r="AG563" s="690"/>
      <c r="AH563" s="714"/>
      <c r="AI563" s="667"/>
      <c r="AJ563" s="690"/>
      <c r="AK563" s="690"/>
      <c r="AL563" s="690"/>
      <c r="AM563" s="667"/>
      <c r="AN563" s="690"/>
      <c r="AO563" s="690"/>
      <c r="AP563" s="714"/>
      <c r="AQ563" s="667"/>
      <c r="AR563" s="690"/>
      <c r="AS563" s="690"/>
      <c r="AT563" s="714"/>
      <c r="AU563" s="690"/>
      <c r="AV563" s="690"/>
      <c r="AW563" s="690"/>
      <c r="AX563" s="827"/>
      <c r="AY563">
        <f>$AY$559</f>
        <v>0</v>
      </c>
    </row>
    <row r="564" spans="1:51" ht="18.75" hidden="1" customHeight="1">
      <c r="A564" s="38"/>
      <c r="B564" s="107"/>
      <c r="C564" s="143"/>
      <c r="D564" s="107"/>
      <c r="E564" s="195" t="s">
        <v>315</v>
      </c>
      <c r="F564" s="243"/>
      <c r="G564" s="311" t="s">
        <v>313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3"/>
      <c r="AI564" s="726" t="s">
        <v>530</v>
      </c>
      <c r="AJ564" s="726"/>
      <c r="AK564" s="726"/>
      <c r="AL564" s="435"/>
      <c r="AM564" s="726" t="s">
        <v>51</v>
      </c>
      <c r="AN564" s="726"/>
      <c r="AO564" s="726"/>
      <c r="AP564" s="435"/>
      <c r="AQ564" s="435" t="s">
        <v>305</v>
      </c>
      <c r="AR564" s="345"/>
      <c r="AS564" s="345"/>
      <c r="AT564" s="413"/>
      <c r="AU564" s="694" t="s">
        <v>234</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306</v>
      </c>
      <c r="AH565" s="414"/>
      <c r="AI565" s="727"/>
      <c r="AJ565" s="727"/>
      <c r="AK565" s="727"/>
      <c r="AL565" s="436"/>
      <c r="AM565" s="727"/>
      <c r="AN565" s="727"/>
      <c r="AO565" s="727"/>
      <c r="AP565" s="436"/>
      <c r="AQ565" s="753"/>
      <c r="AR565" s="678"/>
      <c r="AS565" s="346" t="s">
        <v>306</v>
      </c>
      <c r="AT565" s="414"/>
      <c r="AU565" s="678"/>
      <c r="AV565" s="678"/>
      <c r="AW565" s="346" t="s">
        <v>284</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50</v>
      </c>
      <c r="Z566" s="509"/>
      <c r="AA566" s="557"/>
      <c r="AB566" s="588"/>
      <c r="AC566" s="588"/>
      <c r="AD566" s="588"/>
      <c r="AE566" s="667"/>
      <c r="AF566" s="690"/>
      <c r="AG566" s="690"/>
      <c r="AH566" s="690"/>
      <c r="AI566" s="667"/>
      <c r="AJ566" s="690"/>
      <c r="AK566" s="690"/>
      <c r="AL566" s="690"/>
      <c r="AM566" s="667"/>
      <c r="AN566" s="690"/>
      <c r="AO566" s="690"/>
      <c r="AP566" s="714"/>
      <c r="AQ566" s="667"/>
      <c r="AR566" s="690"/>
      <c r="AS566" s="690"/>
      <c r="AT566" s="714"/>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89"/>
      <c r="AC567" s="589"/>
      <c r="AD567" s="589"/>
      <c r="AE567" s="667"/>
      <c r="AF567" s="690"/>
      <c r="AG567" s="690"/>
      <c r="AH567" s="714"/>
      <c r="AI567" s="667"/>
      <c r="AJ567" s="690"/>
      <c r="AK567" s="690"/>
      <c r="AL567" s="690"/>
      <c r="AM567" s="667"/>
      <c r="AN567" s="690"/>
      <c r="AO567" s="690"/>
      <c r="AP567" s="714"/>
      <c r="AQ567" s="667"/>
      <c r="AR567" s="690"/>
      <c r="AS567" s="690"/>
      <c r="AT567" s="714"/>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47</v>
      </c>
      <c r="AC568" s="590"/>
      <c r="AD568" s="590"/>
      <c r="AE568" s="667"/>
      <c r="AF568" s="690"/>
      <c r="AG568" s="690"/>
      <c r="AH568" s="714"/>
      <c r="AI568" s="667"/>
      <c r="AJ568" s="690"/>
      <c r="AK568" s="690"/>
      <c r="AL568" s="690"/>
      <c r="AM568" s="667"/>
      <c r="AN568" s="690"/>
      <c r="AO568" s="690"/>
      <c r="AP568" s="714"/>
      <c r="AQ568" s="667"/>
      <c r="AR568" s="690"/>
      <c r="AS568" s="690"/>
      <c r="AT568" s="714"/>
      <c r="AU568" s="690"/>
      <c r="AV568" s="690"/>
      <c r="AW568" s="690"/>
      <c r="AX568" s="827"/>
      <c r="AY568">
        <f>$AY$564</f>
        <v>0</v>
      </c>
    </row>
    <row r="569" spans="1:51" ht="18.75" hidden="1" customHeight="1">
      <c r="A569" s="38"/>
      <c r="B569" s="107"/>
      <c r="C569" s="143"/>
      <c r="D569" s="107"/>
      <c r="E569" s="195" t="s">
        <v>315</v>
      </c>
      <c r="F569" s="243"/>
      <c r="G569" s="311" t="s">
        <v>313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3"/>
      <c r="AI569" s="726" t="s">
        <v>530</v>
      </c>
      <c r="AJ569" s="726"/>
      <c r="AK569" s="726"/>
      <c r="AL569" s="435"/>
      <c r="AM569" s="726" t="s">
        <v>51</v>
      </c>
      <c r="AN569" s="726"/>
      <c r="AO569" s="726"/>
      <c r="AP569" s="435"/>
      <c r="AQ569" s="435" t="s">
        <v>305</v>
      </c>
      <c r="AR569" s="345"/>
      <c r="AS569" s="345"/>
      <c r="AT569" s="413"/>
      <c r="AU569" s="694" t="s">
        <v>234</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306</v>
      </c>
      <c r="AH570" s="414"/>
      <c r="AI570" s="727"/>
      <c r="AJ570" s="727"/>
      <c r="AK570" s="727"/>
      <c r="AL570" s="436"/>
      <c r="AM570" s="727"/>
      <c r="AN570" s="727"/>
      <c r="AO570" s="727"/>
      <c r="AP570" s="436"/>
      <c r="AQ570" s="753"/>
      <c r="AR570" s="678"/>
      <c r="AS570" s="346" t="s">
        <v>306</v>
      </c>
      <c r="AT570" s="414"/>
      <c r="AU570" s="678"/>
      <c r="AV570" s="678"/>
      <c r="AW570" s="346" t="s">
        <v>284</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50</v>
      </c>
      <c r="Z571" s="509"/>
      <c r="AA571" s="557"/>
      <c r="AB571" s="588"/>
      <c r="AC571" s="588"/>
      <c r="AD571" s="588"/>
      <c r="AE571" s="667"/>
      <c r="AF571" s="690"/>
      <c r="AG571" s="690"/>
      <c r="AH571" s="690"/>
      <c r="AI571" s="667"/>
      <c r="AJ571" s="690"/>
      <c r="AK571" s="690"/>
      <c r="AL571" s="690"/>
      <c r="AM571" s="667"/>
      <c r="AN571" s="690"/>
      <c r="AO571" s="690"/>
      <c r="AP571" s="714"/>
      <c r="AQ571" s="667"/>
      <c r="AR571" s="690"/>
      <c r="AS571" s="690"/>
      <c r="AT571" s="714"/>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89"/>
      <c r="AC572" s="589"/>
      <c r="AD572" s="589"/>
      <c r="AE572" s="667"/>
      <c r="AF572" s="690"/>
      <c r="AG572" s="690"/>
      <c r="AH572" s="714"/>
      <c r="AI572" s="667"/>
      <c r="AJ572" s="690"/>
      <c r="AK572" s="690"/>
      <c r="AL572" s="690"/>
      <c r="AM572" s="667"/>
      <c r="AN572" s="690"/>
      <c r="AO572" s="690"/>
      <c r="AP572" s="714"/>
      <c r="AQ572" s="667"/>
      <c r="AR572" s="690"/>
      <c r="AS572" s="690"/>
      <c r="AT572" s="714"/>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47</v>
      </c>
      <c r="AC573" s="590"/>
      <c r="AD573" s="590"/>
      <c r="AE573" s="667"/>
      <c r="AF573" s="690"/>
      <c r="AG573" s="690"/>
      <c r="AH573" s="714"/>
      <c r="AI573" s="667"/>
      <c r="AJ573" s="690"/>
      <c r="AK573" s="690"/>
      <c r="AL573" s="690"/>
      <c r="AM573" s="667"/>
      <c r="AN573" s="690"/>
      <c r="AO573" s="690"/>
      <c r="AP573" s="714"/>
      <c r="AQ573" s="667"/>
      <c r="AR573" s="690"/>
      <c r="AS573" s="690"/>
      <c r="AT573" s="714"/>
      <c r="AU573" s="690"/>
      <c r="AV573" s="690"/>
      <c r="AW573" s="690"/>
      <c r="AX573" s="827"/>
      <c r="AY573">
        <f>$AY$569</f>
        <v>0</v>
      </c>
    </row>
    <row r="574" spans="1:51" ht="18.75" hidden="1" customHeight="1">
      <c r="A574" s="38"/>
      <c r="B574" s="107"/>
      <c r="C574" s="143"/>
      <c r="D574" s="107"/>
      <c r="E574" s="195" t="s">
        <v>315</v>
      </c>
      <c r="F574" s="243"/>
      <c r="G574" s="311" t="s">
        <v>313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3"/>
      <c r="AI574" s="726" t="s">
        <v>530</v>
      </c>
      <c r="AJ574" s="726"/>
      <c r="AK574" s="726"/>
      <c r="AL574" s="435"/>
      <c r="AM574" s="726" t="s">
        <v>51</v>
      </c>
      <c r="AN574" s="726"/>
      <c r="AO574" s="726"/>
      <c r="AP574" s="435"/>
      <c r="AQ574" s="435" t="s">
        <v>305</v>
      </c>
      <c r="AR574" s="345"/>
      <c r="AS574" s="345"/>
      <c r="AT574" s="413"/>
      <c r="AU574" s="694" t="s">
        <v>234</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306</v>
      </c>
      <c r="AH575" s="414"/>
      <c r="AI575" s="727"/>
      <c r="AJ575" s="727"/>
      <c r="AK575" s="727"/>
      <c r="AL575" s="436"/>
      <c r="AM575" s="727"/>
      <c r="AN575" s="727"/>
      <c r="AO575" s="727"/>
      <c r="AP575" s="436"/>
      <c r="AQ575" s="753"/>
      <c r="AR575" s="678"/>
      <c r="AS575" s="346" t="s">
        <v>306</v>
      </c>
      <c r="AT575" s="414"/>
      <c r="AU575" s="678"/>
      <c r="AV575" s="678"/>
      <c r="AW575" s="346" t="s">
        <v>284</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50</v>
      </c>
      <c r="Z576" s="509"/>
      <c r="AA576" s="557"/>
      <c r="AB576" s="588"/>
      <c r="AC576" s="588"/>
      <c r="AD576" s="588"/>
      <c r="AE576" s="667"/>
      <c r="AF576" s="690"/>
      <c r="AG576" s="690"/>
      <c r="AH576" s="690"/>
      <c r="AI576" s="667"/>
      <c r="AJ576" s="690"/>
      <c r="AK576" s="690"/>
      <c r="AL576" s="690"/>
      <c r="AM576" s="667"/>
      <c r="AN576" s="690"/>
      <c r="AO576" s="690"/>
      <c r="AP576" s="714"/>
      <c r="AQ576" s="667"/>
      <c r="AR576" s="690"/>
      <c r="AS576" s="690"/>
      <c r="AT576" s="714"/>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89"/>
      <c r="AC577" s="589"/>
      <c r="AD577" s="589"/>
      <c r="AE577" s="667"/>
      <c r="AF577" s="690"/>
      <c r="AG577" s="690"/>
      <c r="AH577" s="714"/>
      <c r="AI577" s="667"/>
      <c r="AJ577" s="690"/>
      <c r="AK577" s="690"/>
      <c r="AL577" s="690"/>
      <c r="AM577" s="667"/>
      <c r="AN577" s="690"/>
      <c r="AO577" s="690"/>
      <c r="AP577" s="714"/>
      <c r="AQ577" s="667"/>
      <c r="AR577" s="690"/>
      <c r="AS577" s="690"/>
      <c r="AT577" s="714"/>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47</v>
      </c>
      <c r="AC578" s="590"/>
      <c r="AD578" s="590"/>
      <c r="AE578" s="667"/>
      <c r="AF578" s="690"/>
      <c r="AG578" s="690"/>
      <c r="AH578" s="714"/>
      <c r="AI578" s="667"/>
      <c r="AJ578" s="690"/>
      <c r="AK578" s="690"/>
      <c r="AL578" s="690"/>
      <c r="AM578" s="667"/>
      <c r="AN578" s="690"/>
      <c r="AO578" s="690"/>
      <c r="AP578" s="714"/>
      <c r="AQ578" s="667"/>
      <c r="AR578" s="690"/>
      <c r="AS578" s="690"/>
      <c r="AT578" s="714"/>
      <c r="AU578" s="690"/>
      <c r="AV578" s="690"/>
      <c r="AW578" s="690"/>
      <c r="AX578" s="827"/>
      <c r="AY578">
        <f>$AY$574</f>
        <v>0</v>
      </c>
    </row>
    <row r="579" spans="1:51" ht="18.75" hidden="1" customHeight="1">
      <c r="A579" s="38"/>
      <c r="B579" s="107"/>
      <c r="C579" s="143"/>
      <c r="D579" s="107"/>
      <c r="E579" s="195" t="s">
        <v>315</v>
      </c>
      <c r="F579" s="243"/>
      <c r="G579" s="311" t="s">
        <v>313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3"/>
      <c r="AI579" s="726" t="s">
        <v>530</v>
      </c>
      <c r="AJ579" s="726"/>
      <c r="AK579" s="726"/>
      <c r="AL579" s="435"/>
      <c r="AM579" s="726" t="s">
        <v>51</v>
      </c>
      <c r="AN579" s="726"/>
      <c r="AO579" s="726"/>
      <c r="AP579" s="435"/>
      <c r="AQ579" s="435" t="s">
        <v>305</v>
      </c>
      <c r="AR579" s="345"/>
      <c r="AS579" s="345"/>
      <c r="AT579" s="413"/>
      <c r="AU579" s="694" t="s">
        <v>234</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306</v>
      </c>
      <c r="AH580" s="414"/>
      <c r="AI580" s="727"/>
      <c r="AJ580" s="727"/>
      <c r="AK580" s="727"/>
      <c r="AL580" s="436"/>
      <c r="AM580" s="727"/>
      <c r="AN580" s="727"/>
      <c r="AO580" s="727"/>
      <c r="AP580" s="436"/>
      <c r="AQ580" s="753"/>
      <c r="AR580" s="678"/>
      <c r="AS580" s="346" t="s">
        <v>306</v>
      </c>
      <c r="AT580" s="414"/>
      <c r="AU580" s="678"/>
      <c r="AV580" s="678"/>
      <c r="AW580" s="346" t="s">
        <v>284</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50</v>
      </c>
      <c r="Z581" s="509"/>
      <c r="AA581" s="557"/>
      <c r="AB581" s="588"/>
      <c r="AC581" s="588"/>
      <c r="AD581" s="588"/>
      <c r="AE581" s="667"/>
      <c r="AF581" s="690"/>
      <c r="AG581" s="690"/>
      <c r="AH581" s="690"/>
      <c r="AI581" s="667"/>
      <c r="AJ581" s="690"/>
      <c r="AK581" s="690"/>
      <c r="AL581" s="690"/>
      <c r="AM581" s="667"/>
      <c r="AN581" s="690"/>
      <c r="AO581" s="690"/>
      <c r="AP581" s="714"/>
      <c r="AQ581" s="667"/>
      <c r="AR581" s="690"/>
      <c r="AS581" s="690"/>
      <c r="AT581" s="714"/>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89"/>
      <c r="AC582" s="589"/>
      <c r="AD582" s="589"/>
      <c r="AE582" s="667"/>
      <c r="AF582" s="690"/>
      <c r="AG582" s="690"/>
      <c r="AH582" s="714"/>
      <c r="AI582" s="667"/>
      <c r="AJ582" s="690"/>
      <c r="AK582" s="690"/>
      <c r="AL582" s="690"/>
      <c r="AM582" s="667"/>
      <c r="AN582" s="690"/>
      <c r="AO582" s="690"/>
      <c r="AP582" s="714"/>
      <c r="AQ582" s="667"/>
      <c r="AR582" s="690"/>
      <c r="AS582" s="690"/>
      <c r="AT582" s="714"/>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47</v>
      </c>
      <c r="AC583" s="590"/>
      <c r="AD583" s="590"/>
      <c r="AE583" s="667"/>
      <c r="AF583" s="690"/>
      <c r="AG583" s="690"/>
      <c r="AH583" s="714"/>
      <c r="AI583" s="667"/>
      <c r="AJ583" s="690"/>
      <c r="AK583" s="690"/>
      <c r="AL583" s="690"/>
      <c r="AM583" s="667"/>
      <c r="AN583" s="690"/>
      <c r="AO583" s="690"/>
      <c r="AP583" s="714"/>
      <c r="AQ583" s="667"/>
      <c r="AR583" s="690"/>
      <c r="AS583" s="690"/>
      <c r="AT583" s="714"/>
      <c r="AU583" s="690"/>
      <c r="AV583" s="690"/>
      <c r="AW583" s="690"/>
      <c r="AX583" s="827"/>
      <c r="AY583">
        <f>$AY$579</f>
        <v>0</v>
      </c>
    </row>
    <row r="584" spans="1:51" ht="18.75" hidden="1" customHeight="1">
      <c r="A584" s="38"/>
      <c r="B584" s="107"/>
      <c r="C584" s="143"/>
      <c r="D584" s="107"/>
      <c r="E584" s="195" t="s">
        <v>315</v>
      </c>
      <c r="F584" s="243"/>
      <c r="G584" s="311" t="s">
        <v>313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3"/>
      <c r="AI584" s="726" t="s">
        <v>530</v>
      </c>
      <c r="AJ584" s="726"/>
      <c r="AK584" s="726"/>
      <c r="AL584" s="435"/>
      <c r="AM584" s="726" t="s">
        <v>51</v>
      </c>
      <c r="AN584" s="726"/>
      <c r="AO584" s="726"/>
      <c r="AP584" s="435"/>
      <c r="AQ584" s="435" t="s">
        <v>305</v>
      </c>
      <c r="AR584" s="345"/>
      <c r="AS584" s="345"/>
      <c r="AT584" s="413"/>
      <c r="AU584" s="694" t="s">
        <v>234</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306</v>
      </c>
      <c r="AH585" s="414"/>
      <c r="AI585" s="727"/>
      <c r="AJ585" s="727"/>
      <c r="AK585" s="727"/>
      <c r="AL585" s="436"/>
      <c r="AM585" s="727"/>
      <c r="AN585" s="727"/>
      <c r="AO585" s="727"/>
      <c r="AP585" s="436"/>
      <c r="AQ585" s="753"/>
      <c r="AR585" s="678"/>
      <c r="AS585" s="346" t="s">
        <v>306</v>
      </c>
      <c r="AT585" s="414"/>
      <c r="AU585" s="678"/>
      <c r="AV585" s="678"/>
      <c r="AW585" s="346" t="s">
        <v>284</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50</v>
      </c>
      <c r="Z586" s="509"/>
      <c r="AA586" s="557"/>
      <c r="AB586" s="588"/>
      <c r="AC586" s="588"/>
      <c r="AD586" s="588"/>
      <c r="AE586" s="667"/>
      <c r="AF586" s="690"/>
      <c r="AG586" s="690"/>
      <c r="AH586" s="690"/>
      <c r="AI586" s="667"/>
      <c r="AJ586" s="690"/>
      <c r="AK586" s="690"/>
      <c r="AL586" s="690"/>
      <c r="AM586" s="667"/>
      <c r="AN586" s="690"/>
      <c r="AO586" s="690"/>
      <c r="AP586" s="714"/>
      <c r="AQ586" s="667"/>
      <c r="AR586" s="690"/>
      <c r="AS586" s="690"/>
      <c r="AT586" s="714"/>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89"/>
      <c r="AC587" s="589"/>
      <c r="AD587" s="589"/>
      <c r="AE587" s="667"/>
      <c r="AF587" s="690"/>
      <c r="AG587" s="690"/>
      <c r="AH587" s="714"/>
      <c r="AI587" s="667"/>
      <c r="AJ587" s="690"/>
      <c r="AK587" s="690"/>
      <c r="AL587" s="690"/>
      <c r="AM587" s="667"/>
      <c r="AN587" s="690"/>
      <c r="AO587" s="690"/>
      <c r="AP587" s="714"/>
      <c r="AQ587" s="667"/>
      <c r="AR587" s="690"/>
      <c r="AS587" s="690"/>
      <c r="AT587" s="714"/>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47</v>
      </c>
      <c r="AC588" s="590"/>
      <c r="AD588" s="590"/>
      <c r="AE588" s="667"/>
      <c r="AF588" s="690"/>
      <c r="AG588" s="690"/>
      <c r="AH588" s="714"/>
      <c r="AI588" s="667"/>
      <c r="AJ588" s="690"/>
      <c r="AK588" s="690"/>
      <c r="AL588" s="690"/>
      <c r="AM588" s="667"/>
      <c r="AN588" s="690"/>
      <c r="AO588" s="690"/>
      <c r="AP588" s="714"/>
      <c r="AQ588" s="667"/>
      <c r="AR588" s="690"/>
      <c r="AS588" s="690"/>
      <c r="AT588" s="714"/>
      <c r="AU588" s="690"/>
      <c r="AV588" s="690"/>
      <c r="AW588" s="690"/>
      <c r="AX588" s="827"/>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439</v>
      </c>
      <c r="F592" s="233"/>
      <c r="G592" s="310" t="s">
        <v>331</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314</v>
      </c>
      <c r="F593" s="243"/>
      <c r="G593" s="311" t="s">
        <v>311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3"/>
      <c r="AI593" s="726" t="s">
        <v>530</v>
      </c>
      <c r="AJ593" s="726"/>
      <c r="AK593" s="726"/>
      <c r="AL593" s="435"/>
      <c r="AM593" s="726" t="s">
        <v>51</v>
      </c>
      <c r="AN593" s="726"/>
      <c r="AO593" s="726"/>
      <c r="AP593" s="435"/>
      <c r="AQ593" s="435" t="s">
        <v>305</v>
      </c>
      <c r="AR593" s="345"/>
      <c r="AS593" s="345"/>
      <c r="AT593" s="413"/>
      <c r="AU593" s="694" t="s">
        <v>234</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306</v>
      </c>
      <c r="AH594" s="414"/>
      <c r="AI594" s="727"/>
      <c r="AJ594" s="727"/>
      <c r="AK594" s="727"/>
      <c r="AL594" s="436"/>
      <c r="AM594" s="727"/>
      <c r="AN594" s="727"/>
      <c r="AO594" s="727"/>
      <c r="AP594" s="436"/>
      <c r="AQ594" s="753"/>
      <c r="AR594" s="678"/>
      <c r="AS594" s="346" t="s">
        <v>306</v>
      </c>
      <c r="AT594" s="414"/>
      <c r="AU594" s="678"/>
      <c r="AV594" s="678"/>
      <c r="AW594" s="346" t="s">
        <v>284</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50</v>
      </c>
      <c r="Z595" s="509"/>
      <c r="AA595" s="557"/>
      <c r="AB595" s="588"/>
      <c r="AC595" s="588"/>
      <c r="AD595" s="588"/>
      <c r="AE595" s="667"/>
      <c r="AF595" s="690"/>
      <c r="AG595" s="690"/>
      <c r="AH595" s="690"/>
      <c r="AI595" s="667"/>
      <c r="AJ595" s="690"/>
      <c r="AK595" s="690"/>
      <c r="AL595" s="690"/>
      <c r="AM595" s="667"/>
      <c r="AN595" s="690"/>
      <c r="AO595" s="690"/>
      <c r="AP595" s="714"/>
      <c r="AQ595" s="667"/>
      <c r="AR595" s="690"/>
      <c r="AS595" s="690"/>
      <c r="AT595" s="714"/>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89"/>
      <c r="AC596" s="589"/>
      <c r="AD596" s="589"/>
      <c r="AE596" s="667"/>
      <c r="AF596" s="690"/>
      <c r="AG596" s="690"/>
      <c r="AH596" s="714"/>
      <c r="AI596" s="667"/>
      <c r="AJ596" s="690"/>
      <c r="AK596" s="690"/>
      <c r="AL596" s="690"/>
      <c r="AM596" s="667"/>
      <c r="AN596" s="690"/>
      <c r="AO596" s="690"/>
      <c r="AP596" s="714"/>
      <c r="AQ596" s="667"/>
      <c r="AR596" s="690"/>
      <c r="AS596" s="690"/>
      <c r="AT596" s="714"/>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47</v>
      </c>
      <c r="AC597" s="590"/>
      <c r="AD597" s="590"/>
      <c r="AE597" s="667"/>
      <c r="AF597" s="690"/>
      <c r="AG597" s="690"/>
      <c r="AH597" s="714"/>
      <c r="AI597" s="667"/>
      <c r="AJ597" s="690"/>
      <c r="AK597" s="690"/>
      <c r="AL597" s="690"/>
      <c r="AM597" s="667"/>
      <c r="AN597" s="690"/>
      <c r="AO597" s="690"/>
      <c r="AP597" s="714"/>
      <c r="AQ597" s="667"/>
      <c r="AR597" s="690"/>
      <c r="AS597" s="690"/>
      <c r="AT597" s="714"/>
      <c r="AU597" s="690"/>
      <c r="AV597" s="690"/>
      <c r="AW597" s="690"/>
      <c r="AX597" s="827"/>
      <c r="AY597">
        <f>$AY$593</f>
        <v>0</v>
      </c>
    </row>
    <row r="598" spans="1:51" ht="18.75" hidden="1" customHeight="1">
      <c r="A598" s="38"/>
      <c r="B598" s="107"/>
      <c r="C598" s="143"/>
      <c r="D598" s="107"/>
      <c r="E598" s="195" t="s">
        <v>314</v>
      </c>
      <c r="F598" s="243"/>
      <c r="G598" s="311" t="s">
        <v>311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3"/>
      <c r="AI598" s="726" t="s">
        <v>530</v>
      </c>
      <c r="AJ598" s="726"/>
      <c r="AK598" s="726"/>
      <c r="AL598" s="435"/>
      <c r="AM598" s="726" t="s">
        <v>51</v>
      </c>
      <c r="AN598" s="726"/>
      <c r="AO598" s="726"/>
      <c r="AP598" s="435"/>
      <c r="AQ598" s="435" t="s">
        <v>305</v>
      </c>
      <c r="AR598" s="345"/>
      <c r="AS598" s="345"/>
      <c r="AT598" s="413"/>
      <c r="AU598" s="694" t="s">
        <v>234</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306</v>
      </c>
      <c r="AH599" s="414"/>
      <c r="AI599" s="727"/>
      <c r="AJ599" s="727"/>
      <c r="AK599" s="727"/>
      <c r="AL599" s="436"/>
      <c r="AM599" s="727"/>
      <c r="AN599" s="727"/>
      <c r="AO599" s="727"/>
      <c r="AP599" s="436"/>
      <c r="AQ599" s="753"/>
      <c r="AR599" s="678"/>
      <c r="AS599" s="346" t="s">
        <v>306</v>
      </c>
      <c r="AT599" s="414"/>
      <c r="AU599" s="678"/>
      <c r="AV599" s="678"/>
      <c r="AW599" s="346" t="s">
        <v>284</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50</v>
      </c>
      <c r="Z600" s="509"/>
      <c r="AA600" s="557"/>
      <c r="AB600" s="588"/>
      <c r="AC600" s="588"/>
      <c r="AD600" s="588"/>
      <c r="AE600" s="667"/>
      <c r="AF600" s="690"/>
      <c r="AG600" s="690"/>
      <c r="AH600" s="690"/>
      <c r="AI600" s="667"/>
      <c r="AJ600" s="690"/>
      <c r="AK600" s="690"/>
      <c r="AL600" s="690"/>
      <c r="AM600" s="667"/>
      <c r="AN600" s="690"/>
      <c r="AO600" s="690"/>
      <c r="AP600" s="714"/>
      <c r="AQ600" s="667"/>
      <c r="AR600" s="690"/>
      <c r="AS600" s="690"/>
      <c r="AT600" s="714"/>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89"/>
      <c r="AC601" s="589"/>
      <c r="AD601" s="589"/>
      <c r="AE601" s="667"/>
      <c r="AF601" s="690"/>
      <c r="AG601" s="690"/>
      <c r="AH601" s="714"/>
      <c r="AI601" s="667"/>
      <c r="AJ601" s="690"/>
      <c r="AK601" s="690"/>
      <c r="AL601" s="690"/>
      <c r="AM601" s="667"/>
      <c r="AN601" s="690"/>
      <c r="AO601" s="690"/>
      <c r="AP601" s="714"/>
      <c r="AQ601" s="667"/>
      <c r="AR601" s="690"/>
      <c r="AS601" s="690"/>
      <c r="AT601" s="714"/>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47</v>
      </c>
      <c r="AC602" s="590"/>
      <c r="AD602" s="590"/>
      <c r="AE602" s="667"/>
      <c r="AF602" s="690"/>
      <c r="AG602" s="690"/>
      <c r="AH602" s="714"/>
      <c r="AI602" s="667"/>
      <c r="AJ602" s="690"/>
      <c r="AK602" s="690"/>
      <c r="AL602" s="690"/>
      <c r="AM602" s="667"/>
      <c r="AN602" s="690"/>
      <c r="AO602" s="690"/>
      <c r="AP602" s="714"/>
      <c r="AQ602" s="667"/>
      <c r="AR602" s="690"/>
      <c r="AS602" s="690"/>
      <c r="AT602" s="714"/>
      <c r="AU602" s="690"/>
      <c r="AV602" s="690"/>
      <c r="AW602" s="690"/>
      <c r="AX602" s="827"/>
      <c r="AY602">
        <f>$AY$598</f>
        <v>0</v>
      </c>
    </row>
    <row r="603" spans="1:51" ht="18.75" hidden="1" customHeight="1">
      <c r="A603" s="38"/>
      <c r="B603" s="107"/>
      <c r="C603" s="143"/>
      <c r="D603" s="107"/>
      <c r="E603" s="195" t="s">
        <v>314</v>
      </c>
      <c r="F603" s="243"/>
      <c r="G603" s="311" t="s">
        <v>311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3"/>
      <c r="AI603" s="726" t="s">
        <v>530</v>
      </c>
      <c r="AJ603" s="726"/>
      <c r="AK603" s="726"/>
      <c r="AL603" s="435"/>
      <c r="AM603" s="726" t="s">
        <v>51</v>
      </c>
      <c r="AN603" s="726"/>
      <c r="AO603" s="726"/>
      <c r="AP603" s="435"/>
      <c r="AQ603" s="435" t="s">
        <v>305</v>
      </c>
      <c r="AR603" s="345"/>
      <c r="AS603" s="345"/>
      <c r="AT603" s="413"/>
      <c r="AU603" s="694" t="s">
        <v>234</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306</v>
      </c>
      <c r="AH604" s="414"/>
      <c r="AI604" s="727"/>
      <c r="AJ604" s="727"/>
      <c r="AK604" s="727"/>
      <c r="AL604" s="436"/>
      <c r="AM604" s="727"/>
      <c r="AN604" s="727"/>
      <c r="AO604" s="727"/>
      <c r="AP604" s="436"/>
      <c r="AQ604" s="753"/>
      <c r="AR604" s="678"/>
      <c r="AS604" s="346" t="s">
        <v>306</v>
      </c>
      <c r="AT604" s="414"/>
      <c r="AU604" s="678"/>
      <c r="AV604" s="678"/>
      <c r="AW604" s="346" t="s">
        <v>284</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50</v>
      </c>
      <c r="Z605" s="509"/>
      <c r="AA605" s="557"/>
      <c r="AB605" s="588"/>
      <c r="AC605" s="588"/>
      <c r="AD605" s="588"/>
      <c r="AE605" s="667"/>
      <c r="AF605" s="690"/>
      <c r="AG605" s="690"/>
      <c r="AH605" s="690"/>
      <c r="AI605" s="667"/>
      <c r="AJ605" s="690"/>
      <c r="AK605" s="690"/>
      <c r="AL605" s="690"/>
      <c r="AM605" s="667"/>
      <c r="AN605" s="690"/>
      <c r="AO605" s="690"/>
      <c r="AP605" s="714"/>
      <c r="AQ605" s="667"/>
      <c r="AR605" s="690"/>
      <c r="AS605" s="690"/>
      <c r="AT605" s="714"/>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89"/>
      <c r="AC606" s="589"/>
      <c r="AD606" s="589"/>
      <c r="AE606" s="667"/>
      <c r="AF606" s="690"/>
      <c r="AG606" s="690"/>
      <c r="AH606" s="714"/>
      <c r="AI606" s="667"/>
      <c r="AJ606" s="690"/>
      <c r="AK606" s="690"/>
      <c r="AL606" s="690"/>
      <c r="AM606" s="667"/>
      <c r="AN606" s="690"/>
      <c r="AO606" s="690"/>
      <c r="AP606" s="714"/>
      <c r="AQ606" s="667"/>
      <c r="AR606" s="690"/>
      <c r="AS606" s="690"/>
      <c r="AT606" s="714"/>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47</v>
      </c>
      <c r="AC607" s="590"/>
      <c r="AD607" s="590"/>
      <c r="AE607" s="667"/>
      <c r="AF607" s="690"/>
      <c r="AG607" s="690"/>
      <c r="AH607" s="714"/>
      <c r="AI607" s="667"/>
      <c r="AJ607" s="690"/>
      <c r="AK607" s="690"/>
      <c r="AL607" s="690"/>
      <c r="AM607" s="667"/>
      <c r="AN607" s="690"/>
      <c r="AO607" s="690"/>
      <c r="AP607" s="714"/>
      <c r="AQ607" s="667"/>
      <c r="AR607" s="690"/>
      <c r="AS607" s="690"/>
      <c r="AT607" s="714"/>
      <c r="AU607" s="690"/>
      <c r="AV607" s="690"/>
      <c r="AW607" s="690"/>
      <c r="AX607" s="827"/>
      <c r="AY607">
        <f>$AY$603</f>
        <v>0</v>
      </c>
    </row>
    <row r="608" spans="1:51" ht="18.75" hidden="1" customHeight="1">
      <c r="A608" s="38"/>
      <c r="B608" s="107"/>
      <c r="C608" s="143"/>
      <c r="D608" s="107"/>
      <c r="E608" s="195" t="s">
        <v>314</v>
      </c>
      <c r="F608" s="243"/>
      <c r="G608" s="311" t="s">
        <v>311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3"/>
      <c r="AI608" s="726" t="s">
        <v>530</v>
      </c>
      <c r="AJ608" s="726"/>
      <c r="AK608" s="726"/>
      <c r="AL608" s="435"/>
      <c r="AM608" s="726" t="s">
        <v>51</v>
      </c>
      <c r="AN608" s="726"/>
      <c r="AO608" s="726"/>
      <c r="AP608" s="435"/>
      <c r="AQ608" s="435" t="s">
        <v>305</v>
      </c>
      <c r="AR608" s="345"/>
      <c r="AS608" s="345"/>
      <c r="AT608" s="413"/>
      <c r="AU608" s="694" t="s">
        <v>234</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306</v>
      </c>
      <c r="AH609" s="414"/>
      <c r="AI609" s="727"/>
      <c r="AJ609" s="727"/>
      <c r="AK609" s="727"/>
      <c r="AL609" s="436"/>
      <c r="AM609" s="727"/>
      <c r="AN609" s="727"/>
      <c r="AO609" s="727"/>
      <c r="AP609" s="436"/>
      <c r="AQ609" s="753"/>
      <c r="AR609" s="678"/>
      <c r="AS609" s="346" t="s">
        <v>306</v>
      </c>
      <c r="AT609" s="414"/>
      <c r="AU609" s="678"/>
      <c r="AV609" s="678"/>
      <c r="AW609" s="346" t="s">
        <v>284</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50</v>
      </c>
      <c r="Z610" s="509"/>
      <c r="AA610" s="557"/>
      <c r="AB610" s="588"/>
      <c r="AC610" s="588"/>
      <c r="AD610" s="588"/>
      <c r="AE610" s="667"/>
      <c r="AF610" s="690"/>
      <c r="AG610" s="690"/>
      <c r="AH610" s="690"/>
      <c r="AI610" s="667"/>
      <c r="AJ610" s="690"/>
      <c r="AK610" s="690"/>
      <c r="AL610" s="690"/>
      <c r="AM610" s="667"/>
      <c r="AN610" s="690"/>
      <c r="AO610" s="690"/>
      <c r="AP610" s="714"/>
      <c r="AQ610" s="667"/>
      <c r="AR610" s="690"/>
      <c r="AS610" s="690"/>
      <c r="AT610" s="714"/>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89"/>
      <c r="AC611" s="589"/>
      <c r="AD611" s="589"/>
      <c r="AE611" s="667"/>
      <c r="AF611" s="690"/>
      <c r="AG611" s="690"/>
      <c r="AH611" s="714"/>
      <c r="AI611" s="667"/>
      <c r="AJ611" s="690"/>
      <c r="AK611" s="690"/>
      <c r="AL611" s="690"/>
      <c r="AM611" s="667"/>
      <c r="AN611" s="690"/>
      <c r="AO611" s="690"/>
      <c r="AP611" s="714"/>
      <c r="AQ611" s="667"/>
      <c r="AR611" s="690"/>
      <c r="AS611" s="690"/>
      <c r="AT611" s="714"/>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47</v>
      </c>
      <c r="AC612" s="590"/>
      <c r="AD612" s="590"/>
      <c r="AE612" s="667"/>
      <c r="AF612" s="690"/>
      <c r="AG612" s="690"/>
      <c r="AH612" s="714"/>
      <c r="AI612" s="667"/>
      <c r="AJ612" s="690"/>
      <c r="AK612" s="690"/>
      <c r="AL612" s="690"/>
      <c r="AM612" s="667"/>
      <c r="AN612" s="690"/>
      <c r="AO612" s="690"/>
      <c r="AP612" s="714"/>
      <c r="AQ612" s="667"/>
      <c r="AR612" s="690"/>
      <c r="AS612" s="690"/>
      <c r="AT612" s="714"/>
      <c r="AU612" s="690"/>
      <c r="AV612" s="690"/>
      <c r="AW612" s="690"/>
      <c r="AX612" s="827"/>
      <c r="AY612">
        <f>$AY$608</f>
        <v>0</v>
      </c>
    </row>
    <row r="613" spans="1:51" ht="18.75" hidden="1" customHeight="1">
      <c r="A613" s="38"/>
      <c r="B613" s="107"/>
      <c r="C613" s="143"/>
      <c r="D613" s="107"/>
      <c r="E613" s="195" t="s">
        <v>314</v>
      </c>
      <c r="F613" s="243"/>
      <c r="G613" s="311" t="s">
        <v>311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3"/>
      <c r="AI613" s="726" t="s">
        <v>530</v>
      </c>
      <c r="AJ613" s="726"/>
      <c r="AK613" s="726"/>
      <c r="AL613" s="435"/>
      <c r="AM613" s="726" t="s">
        <v>51</v>
      </c>
      <c r="AN613" s="726"/>
      <c r="AO613" s="726"/>
      <c r="AP613" s="435"/>
      <c r="AQ613" s="435" t="s">
        <v>305</v>
      </c>
      <c r="AR613" s="345"/>
      <c r="AS613" s="345"/>
      <c r="AT613" s="413"/>
      <c r="AU613" s="694" t="s">
        <v>234</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306</v>
      </c>
      <c r="AH614" s="414"/>
      <c r="AI614" s="727"/>
      <c r="AJ614" s="727"/>
      <c r="AK614" s="727"/>
      <c r="AL614" s="436"/>
      <c r="AM614" s="727"/>
      <c r="AN614" s="727"/>
      <c r="AO614" s="727"/>
      <c r="AP614" s="436"/>
      <c r="AQ614" s="753"/>
      <c r="AR614" s="678"/>
      <c r="AS614" s="346" t="s">
        <v>306</v>
      </c>
      <c r="AT614" s="414"/>
      <c r="AU614" s="678"/>
      <c r="AV614" s="678"/>
      <c r="AW614" s="346" t="s">
        <v>284</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50</v>
      </c>
      <c r="Z615" s="509"/>
      <c r="AA615" s="557"/>
      <c r="AB615" s="588"/>
      <c r="AC615" s="588"/>
      <c r="AD615" s="588"/>
      <c r="AE615" s="667"/>
      <c r="AF615" s="690"/>
      <c r="AG615" s="690"/>
      <c r="AH615" s="690"/>
      <c r="AI615" s="667"/>
      <c r="AJ615" s="690"/>
      <c r="AK615" s="690"/>
      <c r="AL615" s="690"/>
      <c r="AM615" s="667"/>
      <c r="AN615" s="690"/>
      <c r="AO615" s="690"/>
      <c r="AP615" s="714"/>
      <c r="AQ615" s="667"/>
      <c r="AR615" s="690"/>
      <c r="AS615" s="690"/>
      <c r="AT615" s="714"/>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89"/>
      <c r="AC616" s="589"/>
      <c r="AD616" s="589"/>
      <c r="AE616" s="667"/>
      <c r="AF616" s="690"/>
      <c r="AG616" s="690"/>
      <c r="AH616" s="714"/>
      <c r="AI616" s="667"/>
      <c r="AJ616" s="690"/>
      <c r="AK616" s="690"/>
      <c r="AL616" s="690"/>
      <c r="AM616" s="667"/>
      <c r="AN616" s="690"/>
      <c r="AO616" s="690"/>
      <c r="AP616" s="714"/>
      <c r="AQ616" s="667"/>
      <c r="AR616" s="690"/>
      <c r="AS616" s="690"/>
      <c r="AT616" s="714"/>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47</v>
      </c>
      <c r="AC617" s="590"/>
      <c r="AD617" s="590"/>
      <c r="AE617" s="667"/>
      <c r="AF617" s="690"/>
      <c r="AG617" s="690"/>
      <c r="AH617" s="714"/>
      <c r="AI617" s="667"/>
      <c r="AJ617" s="690"/>
      <c r="AK617" s="690"/>
      <c r="AL617" s="690"/>
      <c r="AM617" s="667"/>
      <c r="AN617" s="690"/>
      <c r="AO617" s="690"/>
      <c r="AP617" s="714"/>
      <c r="AQ617" s="667"/>
      <c r="AR617" s="690"/>
      <c r="AS617" s="690"/>
      <c r="AT617" s="714"/>
      <c r="AU617" s="690"/>
      <c r="AV617" s="690"/>
      <c r="AW617" s="690"/>
      <c r="AX617" s="827"/>
      <c r="AY617">
        <f>$AY$613</f>
        <v>0</v>
      </c>
    </row>
    <row r="618" spans="1:51" ht="18.75" hidden="1" customHeight="1">
      <c r="A618" s="38"/>
      <c r="B618" s="107"/>
      <c r="C618" s="143"/>
      <c r="D618" s="107"/>
      <c r="E618" s="195" t="s">
        <v>315</v>
      </c>
      <c r="F618" s="243"/>
      <c r="G618" s="311" t="s">
        <v>313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3"/>
      <c r="AI618" s="726" t="s">
        <v>530</v>
      </c>
      <c r="AJ618" s="726"/>
      <c r="AK618" s="726"/>
      <c r="AL618" s="435"/>
      <c r="AM618" s="726" t="s">
        <v>51</v>
      </c>
      <c r="AN618" s="726"/>
      <c r="AO618" s="726"/>
      <c r="AP618" s="435"/>
      <c r="AQ618" s="435" t="s">
        <v>305</v>
      </c>
      <c r="AR618" s="345"/>
      <c r="AS618" s="345"/>
      <c r="AT618" s="413"/>
      <c r="AU618" s="694" t="s">
        <v>234</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306</v>
      </c>
      <c r="AH619" s="414"/>
      <c r="AI619" s="727"/>
      <c r="AJ619" s="727"/>
      <c r="AK619" s="727"/>
      <c r="AL619" s="436"/>
      <c r="AM619" s="727"/>
      <c r="AN619" s="727"/>
      <c r="AO619" s="727"/>
      <c r="AP619" s="436"/>
      <c r="AQ619" s="753"/>
      <c r="AR619" s="678"/>
      <c r="AS619" s="346" t="s">
        <v>306</v>
      </c>
      <c r="AT619" s="414"/>
      <c r="AU619" s="678"/>
      <c r="AV619" s="678"/>
      <c r="AW619" s="346" t="s">
        <v>284</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50</v>
      </c>
      <c r="Z620" s="509"/>
      <c r="AA620" s="557"/>
      <c r="AB620" s="588"/>
      <c r="AC620" s="588"/>
      <c r="AD620" s="588"/>
      <c r="AE620" s="667"/>
      <c r="AF620" s="690"/>
      <c r="AG620" s="690"/>
      <c r="AH620" s="690"/>
      <c r="AI620" s="667"/>
      <c r="AJ620" s="690"/>
      <c r="AK620" s="690"/>
      <c r="AL620" s="690"/>
      <c r="AM620" s="667"/>
      <c r="AN620" s="690"/>
      <c r="AO620" s="690"/>
      <c r="AP620" s="714"/>
      <c r="AQ620" s="667"/>
      <c r="AR620" s="690"/>
      <c r="AS620" s="690"/>
      <c r="AT620" s="714"/>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89"/>
      <c r="AC621" s="589"/>
      <c r="AD621" s="589"/>
      <c r="AE621" s="667"/>
      <c r="AF621" s="690"/>
      <c r="AG621" s="690"/>
      <c r="AH621" s="714"/>
      <c r="AI621" s="667"/>
      <c r="AJ621" s="690"/>
      <c r="AK621" s="690"/>
      <c r="AL621" s="690"/>
      <c r="AM621" s="667"/>
      <c r="AN621" s="690"/>
      <c r="AO621" s="690"/>
      <c r="AP621" s="714"/>
      <c r="AQ621" s="667"/>
      <c r="AR621" s="690"/>
      <c r="AS621" s="690"/>
      <c r="AT621" s="714"/>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47</v>
      </c>
      <c r="AC622" s="590"/>
      <c r="AD622" s="590"/>
      <c r="AE622" s="667"/>
      <c r="AF622" s="690"/>
      <c r="AG622" s="690"/>
      <c r="AH622" s="714"/>
      <c r="AI622" s="667"/>
      <c r="AJ622" s="690"/>
      <c r="AK622" s="690"/>
      <c r="AL622" s="690"/>
      <c r="AM622" s="667"/>
      <c r="AN622" s="690"/>
      <c r="AO622" s="690"/>
      <c r="AP622" s="714"/>
      <c r="AQ622" s="667"/>
      <c r="AR622" s="690"/>
      <c r="AS622" s="690"/>
      <c r="AT622" s="714"/>
      <c r="AU622" s="690"/>
      <c r="AV622" s="690"/>
      <c r="AW622" s="690"/>
      <c r="AX622" s="827"/>
      <c r="AY622">
        <f>$AY$618</f>
        <v>0</v>
      </c>
    </row>
    <row r="623" spans="1:51" ht="18.75" hidden="1" customHeight="1">
      <c r="A623" s="38"/>
      <c r="B623" s="107"/>
      <c r="C623" s="143"/>
      <c r="D623" s="107"/>
      <c r="E623" s="195" t="s">
        <v>315</v>
      </c>
      <c r="F623" s="243"/>
      <c r="G623" s="311" t="s">
        <v>313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3"/>
      <c r="AI623" s="726" t="s">
        <v>530</v>
      </c>
      <c r="AJ623" s="726"/>
      <c r="AK623" s="726"/>
      <c r="AL623" s="435"/>
      <c r="AM623" s="726" t="s">
        <v>51</v>
      </c>
      <c r="AN623" s="726"/>
      <c r="AO623" s="726"/>
      <c r="AP623" s="435"/>
      <c r="AQ623" s="435" t="s">
        <v>305</v>
      </c>
      <c r="AR623" s="345"/>
      <c r="AS623" s="345"/>
      <c r="AT623" s="413"/>
      <c r="AU623" s="694" t="s">
        <v>234</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306</v>
      </c>
      <c r="AH624" s="414"/>
      <c r="AI624" s="727"/>
      <c r="AJ624" s="727"/>
      <c r="AK624" s="727"/>
      <c r="AL624" s="436"/>
      <c r="AM624" s="727"/>
      <c r="AN624" s="727"/>
      <c r="AO624" s="727"/>
      <c r="AP624" s="436"/>
      <c r="AQ624" s="753"/>
      <c r="AR624" s="678"/>
      <c r="AS624" s="346" t="s">
        <v>306</v>
      </c>
      <c r="AT624" s="414"/>
      <c r="AU624" s="678"/>
      <c r="AV624" s="678"/>
      <c r="AW624" s="346" t="s">
        <v>284</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50</v>
      </c>
      <c r="Z625" s="509"/>
      <c r="AA625" s="557"/>
      <c r="AB625" s="588"/>
      <c r="AC625" s="588"/>
      <c r="AD625" s="588"/>
      <c r="AE625" s="667"/>
      <c r="AF625" s="690"/>
      <c r="AG625" s="690"/>
      <c r="AH625" s="690"/>
      <c r="AI625" s="667"/>
      <c r="AJ625" s="690"/>
      <c r="AK625" s="690"/>
      <c r="AL625" s="690"/>
      <c r="AM625" s="667"/>
      <c r="AN625" s="690"/>
      <c r="AO625" s="690"/>
      <c r="AP625" s="714"/>
      <c r="AQ625" s="667"/>
      <c r="AR625" s="690"/>
      <c r="AS625" s="690"/>
      <c r="AT625" s="714"/>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89"/>
      <c r="AC626" s="589"/>
      <c r="AD626" s="589"/>
      <c r="AE626" s="667"/>
      <c r="AF626" s="690"/>
      <c r="AG626" s="690"/>
      <c r="AH626" s="714"/>
      <c r="AI626" s="667"/>
      <c r="AJ626" s="690"/>
      <c r="AK626" s="690"/>
      <c r="AL626" s="690"/>
      <c r="AM626" s="667"/>
      <c r="AN626" s="690"/>
      <c r="AO626" s="690"/>
      <c r="AP626" s="714"/>
      <c r="AQ626" s="667"/>
      <c r="AR626" s="690"/>
      <c r="AS626" s="690"/>
      <c r="AT626" s="714"/>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47</v>
      </c>
      <c r="AC627" s="590"/>
      <c r="AD627" s="590"/>
      <c r="AE627" s="667"/>
      <c r="AF627" s="690"/>
      <c r="AG627" s="690"/>
      <c r="AH627" s="714"/>
      <c r="AI627" s="667"/>
      <c r="AJ627" s="690"/>
      <c r="AK627" s="690"/>
      <c r="AL627" s="690"/>
      <c r="AM627" s="667"/>
      <c r="AN627" s="690"/>
      <c r="AO627" s="690"/>
      <c r="AP627" s="714"/>
      <c r="AQ627" s="667"/>
      <c r="AR627" s="690"/>
      <c r="AS627" s="690"/>
      <c r="AT627" s="714"/>
      <c r="AU627" s="690"/>
      <c r="AV627" s="690"/>
      <c r="AW627" s="690"/>
      <c r="AX627" s="827"/>
      <c r="AY627">
        <f>$AY$623</f>
        <v>0</v>
      </c>
    </row>
    <row r="628" spans="1:51" ht="18.75" hidden="1" customHeight="1">
      <c r="A628" s="38"/>
      <c r="B628" s="107"/>
      <c r="C628" s="143"/>
      <c r="D628" s="107"/>
      <c r="E628" s="195" t="s">
        <v>315</v>
      </c>
      <c r="F628" s="243"/>
      <c r="G628" s="311" t="s">
        <v>313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3"/>
      <c r="AI628" s="726" t="s">
        <v>530</v>
      </c>
      <c r="AJ628" s="726"/>
      <c r="AK628" s="726"/>
      <c r="AL628" s="435"/>
      <c r="AM628" s="726" t="s">
        <v>51</v>
      </c>
      <c r="AN628" s="726"/>
      <c r="AO628" s="726"/>
      <c r="AP628" s="435"/>
      <c r="AQ628" s="435" t="s">
        <v>305</v>
      </c>
      <c r="AR628" s="345"/>
      <c r="AS628" s="345"/>
      <c r="AT628" s="413"/>
      <c r="AU628" s="694" t="s">
        <v>234</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306</v>
      </c>
      <c r="AH629" s="414"/>
      <c r="AI629" s="727"/>
      <c r="AJ629" s="727"/>
      <c r="AK629" s="727"/>
      <c r="AL629" s="436"/>
      <c r="AM629" s="727"/>
      <c r="AN629" s="727"/>
      <c r="AO629" s="727"/>
      <c r="AP629" s="436"/>
      <c r="AQ629" s="753"/>
      <c r="AR629" s="678"/>
      <c r="AS629" s="346" t="s">
        <v>306</v>
      </c>
      <c r="AT629" s="414"/>
      <c r="AU629" s="678"/>
      <c r="AV629" s="678"/>
      <c r="AW629" s="346" t="s">
        <v>284</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50</v>
      </c>
      <c r="Z630" s="509"/>
      <c r="AA630" s="557"/>
      <c r="AB630" s="588"/>
      <c r="AC630" s="588"/>
      <c r="AD630" s="588"/>
      <c r="AE630" s="667"/>
      <c r="AF630" s="690"/>
      <c r="AG630" s="690"/>
      <c r="AH630" s="690"/>
      <c r="AI630" s="667"/>
      <c r="AJ630" s="690"/>
      <c r="AK630" s="690"/>
      <c r="AL630" s="690"/>
      <c r="AM630" s="667"/>
      <c r="AN630" s="690"/>
      <c r="AO630" s="690"/>
      <c r="AP630" s="714"/>
      <c r="AQ630" s="667"/>
      <c r="AR630" s="690"/>
      <c r="AS630" s="690"/>
      <c r="AT630" s="714"/>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89"/>
      <c r="AC631" s="589"/>
      <c r="AD631" s="589"/>
      <c r="AE631" s="667"/>
      <c r="AF631" s="690"/>
      <c r="AG631" s="690"/>
      <c r="AH631" s="714"/>
      <c r="AI631" s="667"/>
      <c r="AJ631" s="690"/>
      <c r="AK631" s="690"/>
      <c r="AL631" s="690"/>
      <c r="AM631" s="667"/>
      <c r="AN631" s="690"/>
      <c r="AO631" s="690"/>
      <c r="AP631" s="714"/>
      <c r="AQ631" s="667"/>
      <c r="AR631" s="690"/>
      <c r="AS631" s="690"/>
      <c r="AT631" s="714"/>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47</v>
      </c>
      <c r="AC632" s="590"/>
      <c r="AD632" s="590"/>
      <c r="AE632" s="667"/>
      <c r="AF632" s="690"/>
      <c r="AG632" s="690"/>
      <c r="AH632" s="714"/>
      <c r="AI632" s="667"/>
      <c r="AJ632" s="690"/>
      <c r="AK632" s="690"/>
      <c r="AL632" s="690"/>
      <c r="AM632" s="667"/>
      <c r="AN632" s="690"/>
      <c r="AO632" s="690"/>
      <c r="AP632" s="714"/>
      <c r="AQ632" s="667"/>
      <c r="AR632" s="690"/>
      <c r="AS632" s="690"/>
      <c r="AT632" s="714"/>
      <c r="AU632" s="690"/>
      <c r="AV632" s="690"/>
      <c r="AW632" s="690"/>
      <c r="AX632" s="827"/>
      <c r="AY632">
        <f>$AY$628</f>
        <v>0</v>
      </c>
    </row>
    <row r="633" spans="1:51" ht="18.75" hidden="1" customHeight="1">
      <c r="A633" s="38"/>
      <c r="B633" s="107"/>
      <c r="C633" s="143"/>
      <c r="D633" s="107"/>
      <c r="E633" s="195" t="s">
        <v>315</v>
      </c>
      <c r="F633" s="243"/>
      <c r="G633" s="311" t="s">
        <v>313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3"/>
      <c r="AI633" s="726" t="s">
        <v>530</v>
      </c>
      <c r="AJ633" s="726"/>
      <c r="AK633" s="726"/>
      <c r="AL633" s="435"/>
      <c r="AM633" s="726" t="s">
        <v>51</v>
      </c>
      <c r="AN633" s="726"/>
      <c r="AO633" s="726"/>
      <c r="AP633" s="435"/>
      <c r="AQ633" s="435" t="s">
        <v>305</v>
      </c>
      <c r="AR633" s="345"/>
      <c r="AS633" s="345"/>
      <c r="AT633" s="413"/>
      <c r="AU633" s="694" t="s">
        <v>234</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306</v>
      </c>
      <c r="AH634" s="414"/>
      <c r="AI634" s="727"/>
      <c r="AJ634" s="727"/>
      <c r="AK634" s="727"/>
      <c r="AL634" s="436"/>
      <c r="AM634" s="727"/>
      <c r="AN634" s="727"/>
      <c r="AO634" s="727"/>
      <c r="AP634" s="436"/>
      <c r="AQ634" s="753"/>
      <c r="AR634" s="678"/>
      <c r="AS634" s="346" t="s">
        <v>306</v>
      </c>
      <c r="AT634" s="414"/>
      <c r="AU634" s="678"/>
      <c r="AV634" s="678"/>
      <c r="AW634" s="346" t="s">
        <v>284</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50</v>
      </c>
      <c r="Z635" s="509"/>
      <c r="AA635" s="557"/>
      <c r="AB635" s="588"/>
      <c r="AC635" s="588"/>
      <c r="AD635" s="588"/>
      <c r="AE635" s="667"/>
      <c r="AF635" s="690"/>
      <c r="AG635" s="690"/>
      <c r="AH635" s="690"/>
      <c r="AI635" s="667"/>
      <c r="AJ635" s="690"/>
      <c r="AK635" s="690"/>
      <c r="AL635" s="690"/>
      <c r="AM635" s="667"/>
      <c r="AN635" s="690"/>
      <c r="AO635" s="690"/>
      <c r="AP635" s="714"/>
      <c r="AQ635" s="667"/>
      <c r="AR635" s="690"/>
      <c r="AS635" s="690"/>
      <c r="AT635" s="714"/>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89"/>
      <c r="AC636" s="589"/>
      <c r="AD636" s="589"/>
      <c r="AE636" s="667"/>
      <c r="AF636" s="690"/>
      <c r="AG636" s="690"/>
      <c r="AH636" s="714"/>
      <c r="AI636" s="667"/>
      <c r="AJ636" s="690"/>
      <c r="AK636" s="690"/>
      <c r="AL636" s="690"/>
      <c r="AM636" s="667"/>
      <c r="AN636" s="690"/>
      <c r="AO636" s="690"/>
      <c r="AP636" s="714"/>
      <c r="AQ636" s="667"/>
      <c r="AR636" s="690"/>
      <c r="AS636" s="690"/>
      <c r="AT636" s="714"/>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47</v>
      </c>
      <c r="AC637" s="590"/>
      <c r="AD637" s="590"/>
      <c r="AE637" s="667"/>
      <c r="AF637" s="690"/>
      <c r="AG637" s="690"/>
      <c r="AH637" s="714"/>
      <c r="AI637" s="667"/>
      <c r="AJ637" s="690"/>
      <c r="AK637" s="690"/>
      <c r="AL637" s="690"/>
      <c r="AM637" s="667"/>
      <c r="AN637" s="690"/>
      <c r="AO637" s="690"/>
      <c r="AP637" s="714"/>
      <c r="AQ637" s="667"/>
      <c r="AR637" s="690"/>
      <c r="AS637" s="690"/>
      <c r="AT637" s="714"/>
      <c r="AU637" s="690"/>
      <c r="AV637" s="690"/>
      <c r="AW637" s="690"/>
      <c r="AX637" s="827"/>
      <c r="AY637">
        <f>$AY$633</f>
        <v>0</v>
      </c>
    </row>
    <row r="638" spans="1:51" ht="18.75" hidden="1" customHeight="1">
      <c r="A638" s="38"/>
      <c r="B638" s="107"/>
      <c r="C638" s="143"/>
      <c r="D638" s="107"/>
      <c r="E638" s="195" t="s">
        <v>315</v>
      </c>
      <c r="F638" s="243"/>
      <c r="G638" s="311" t="s">
        <v>313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3"/>
      <c r="AI638" s="726" t="s">
        <v>530</v>
      </c>
      <c r="AJ638" s="726"/>
      <c r="AK638" s="726"/>
      <c r="AL638" s="435"/>
      <c r="AM638" s="726" t="s">
        <v>51</v>
      </c>
      <c r="AN638" s="726"/>
      <c r="AO638" s="726"/>
      <c r="AP638" s="435"/>
      <c r="AQ638" s="435" t="s">
        <v>305</v>
      </c>
      <c r="AR638" s="345"/>
      <c r="AS638" s="345"/>
      <c r="AT638" s="413"/>
      <c r="AU638" s="694" t="s">
        <v>234</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306</v>
      </c>
      <c r="AH639" s="414"/>
      <c r="AI639" s="727"/>
      <c r="AJ639" s="727"/>
      <c r="AK639" s="727"/>
      <c r="AL639" s="436"/>
      <c r="AM639" s="727"/>
      <c r="AN639" s="727"/>
      <c r="AO639" s="727"/>
      <c r="AP639" s="436"/>
      <c r="AQ639" s="753"/>
      <c r="AR639" s="678"/>
      <c r="AS639" s="346" t="s">
        <v>306</v>
      </c>
      <c r="AT639" s="414"/>
      <c r="AU639" s="678"/>
      <c r="AV639" s="678"/>
      <c r="AW639" s="346" t="s">
        <v>284</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50</v>
      </c>
      <c r="Z640" s="509"/>
      <c r="AA640" s="557"/>
      <c r="AB640" s="588"/>
      <c r="AC640" s="588"/>
      <c r="AD640" s="588"/>
      <c r="AE640" s="667"/>
      <c r="AF640" s="690"/>
      <c r="AG640" s="690"/>
      <c r="AH640" s="690"/>
      <c r="AI640" s="667"/>
      <c r="AJ640" s="690"/>
      <c r="AK640" s="690"/>
      <c r="AL640" s="690"/>
      <c r="AM640" s="667"/>
      <c r="AN640" s="690"/>
      <c r="AO640" s="690"/>
      <c r="AP640" s="714"/>
      <c r="AQ640" s="667"/>
      <c r="AR640" s="690"/>
      <c r="AS640" s="690"/>
      <c r="AT640" s="714"/>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89"/>
      <c r="AC641" s="589"/>
      <c r="AD641" s="589"/>
      <c r="AE641" s="667"/>
      <c r="AF641" s="690"/>
      <c r="AG641" s="690"/>
      <c r="AH641" s="714"/>
      <c r="AI641" s="667"/>
      <c r="AJ641" s="690"/>
      <c r="AK641" s="690"/>
      <c r="AL641" s="690"/>
      <c r="AM641" s="667"/>
      <c r="AN641" s="690"/>
      <c r="AO641" s="690"/>
      <c r="AP641" s="714"/>
      <c r="AQ641" s="667"/>
      <c r="AR641" s="690"/>
      <c r="AS641" s="690"/>
      <c r="AT641" s="714"/>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47</v>
      </c>
      <c r="AC642" s="590"/>
      <c r="AD642" s="590"/>
      <c r="AE642" s="667"/>
      <c r="AF642" s="690"/>
      <c r="AG642" s="690"/>
      <c r="AH642" s="714"/>
      <c r="AI642" s="667"/>
      <c r="AJ642" s="690"/>
      <c r="AK642" s="690"/>
      <c r="AL642" s="690"/>
      <c r="AM642" s="667"/>
      <c r="AN642" s="690"/>
      <c r="AO642" s="690"/>
      <c r="AP642" s="714"/>
      <c r="AQ642" s="667"/>
      <c r="AR642" s="690"/>
      <c r="AS642" s="690"/>
      <c r="AT642" s="714"/>
      <c r="AU642" s="690"/>
      <c r="AV642" s="690"/>
      <c r="AW642" s="690"/>
      <c r="AX642" s="827"/>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439</v>
      </c>
      <c r="F646" s="233"/>
      <c r="G646" s="310" t="s">
        <v>331</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314</v>
      </c>
      <c r="F647" s="243"/>
      <c r="G647" s="311" t="s">
        <v>311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3"/>
      <c r="AI647" s="726" t="s">
        <v>530</v>
      </c>
      <c r="AJ647" s="726"/>
      <c r="AK647" s="726"/>
      <c r="AL647" s="435"/>
      <c r="AM647" s="726" t="s">
        <v>51</v>
      </c>
      <c r="AN647" s="726"/>
      <c r="AO647" s="726"/>
      <c r="AP647" s="435"/>
      <c r="AQ647" s="435" t="s">
        <v>305</v>
      </c>
      <c r="AR647" s="345"/>
      <c r="AS647" s="345"/>
      <c r="AT647" s="413"/>
      <c r="AU647" s="694" t="s">
        <v>234</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306</v>
      </c>
      <c r="AH648" s="414"/>
      <c r="AI648" s="727"/>
      <c r="AJ648" s="727"/>
      <c r="AK648" s="727"/>
      <c r="AL648" s="436"/>
      <c r="AM648" s="727"/>
      <c r="AN648" s="727"/>
      <c r="AO648" s="727"/>
      <c r="AP648" s="436"/>
      <c r="AQ648" s="753"/>
      <c r="AR648" s="678"/>
      <c r="AS648" s="346" t="s">
        <v>306</v>
      </c>
      <c r="AT648" s="414"/>
      <c r="AU648" s="678"/>
      <c r="AV648" s="678"/>
      <c r="AW648" s="346" t="s">
        <v>284</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50</v>
      </c>
      <c r="Z649" s="509"/>
      <c r="AA649" s="557"/>
      <c r="AB649" s="588"/>
      <c r="AC649" s="588"/>
      <c r="AD649" s="588"/>
      <c r="AE649" s="667"/>
      <c r="AF649" s="690"/>
      <c r="AG649" s="690"/>
      <c r="AH649" s="690"/>
      <c r="AI649" s="667"/>
      <c r="AJ649" s="690"/>
      <c r="AK649" s="690"/>
      <c r="AL649" s="690"/>
      <c r="AM649" s="667"/>
      <c r="AN649" s="690"/>
      <c r="AO649" s="690"/>
      <c r="AP649" s="714"/>
      <c r="AQ649" s="667"/>
      <c r="AR649" s="690"/>
      <c r="AS649" s="690"/>
      <c r="AT649" s="714"/>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89"/>
      <c r="AC650" s="589"/>
      <c r="AD650" s="589"/>
      <c r="AE650" s="667"/>
      <c r="AF650" s="690"/>
      <c r="AG650" s="690"/>
      <c r="AH650" s="714"/>
      <c r="AI650" s="667"/>
      <c r="AJ650" s="690"/>
      <c r="AK650" s="690"/>
      <c r="AL650" s="690"/>
      <c r="AM650" s="667"/>
      <c r="AN650" s="690"/>
      <c r="AO650" s="690"/>
      <c r="AP650" s="714"/>
      <c r="AQ650" s="667"/>
      <c r="AR650" s="690"/>
      <c r="AS650" s="690"/>
      <c r="AT650" s="714"/>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47</v>
      </c>
      <c r="AC651" s="590"/>
      <c r="AD651" s="590"/>
      <c r="AE651" s="667"/>
      <c r="AF651" s="690"/>
      <c r="AG651" s="690"/>
      <c r="AH651" s="714"/>
      <c r="AI651" s="667"/>
      <c r="AJ651" s="690"/>
      <c r="AK651" s="690"/>
      <c r="AL651" s="690"/>
      <c r="AM651" s="667"/>
      <c r="AN651" s="690"/>
      <c r="AO651" s="690"/>
      <c r="AP651" s="714"/>
      <c r="AQ651" s="667"/>
      <c r="AR651" s="690"/>
      <c r="AS651" s="690"/>
      <c r="AT651" s="714"/>
      <c r="AU651" s="690"/>
      <c r="AV651" s="690"/>
      <c r="AW651" s="690"/>
      <c r="AX651" s="827"/>
      <c r="AY651">
        <f>$AY$647</f>
        <v>0</v>
      </c>
    </row>
    <row r="652" spans="1:51" ht="18.75" hidden="1" customHeight="1">
      <c r="A652" s="38"/>
      <c r="B652" s="107"/>
      <c r="C652" s="143"/>
      <c r="D652" s="107"/>
      <c r="E652" s="195" t="s">
        <v>314</v>
      </c>
      <c r="F652" s="243"/>
      <c r="G652" s="311" t="s">
        <v>311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3"/>
      <c r="AI652" s="726" t="s">
        <v>530</v>
      </c>
      <c r="AJ652" s="726"/>
      <c r="AK652" s="726"/>
      <c r="AL652" s="435"/>
      <c r="AM652" s="726" t="s">
        <v>51</v>
      </c>
      <c r="AN652" s="726"/>
      <c r="AO652" s="726"/>
      <c r="AP652" s="435"/>
      <c r="AQ652" s="435" t="s">
        <v>305</v>
      </c>
      <c r="AR652" s="345"/>
      <c r="AS652" s="345"/>
      <c r="AT652" s="413"/>
      <c r="AU652" s="694" t="s">
        <v>234</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306</v>
      </c>
      <c r="AH653" s="414"/>
      <c r="AI653" s="727"/>
      <c r="AJ653" s="727"/>
      <c r="AK653" s="727"/>
      <c r="AL653" s="436"/>
      <c r="AM653" s="727"/>
      <c r="AN653" s="727"/>
      <c r="AO653" s="727"/>
      <c r="AP653" s="436"/>
      <c r="AQ653" s="753"/>
      <c r="AR653" s="678"/>
      <c r="AS653" s="346" t="s">
        <v>306</v>
      </c>
      <c r="AT653" s="414"/>
      <c r="AU653" s="678"/>
      <c r="AV653" s="678"/>
      <c r="AW653" s="346" t="s">
        <v>284</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50</v>
      </c>
      <c r="Z654" s="509"/>
      <c r="AA654" s="557"/>
      <c r="AB654" s="588"/>
      <c r="AC654" s="588"/>
      <c r="AD654" s="588"/>
      <c r="AE654" s="667"/>
      <c r="AF654" s="690"/>
      <c r="AG654" s="690"/>
      <c r="AH654" s="690"/>
      <c r="AI654" s="667"/>
      <c r="AJ654" s="690"/>
      <c r="AK654" s="690"/>
      <c r="AL654" s="690"/>
      <c r="AM654" s="667"/>
      <c r="AN654" s="690"/>
      <c r="AO654" s="690"/>
      <c r="AP654" s="714"/>
      <c r="AQ654" s="667"/>
      <c r="AR654" s="690"/>
      <c r="AS654" s="690"/>
      <c r="AT654" s="714"/>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89"/>
      <c r="AC655" s="589"/>
      <c r="AD655" s="589"/>
      <c r="AE655" s="667"/>
      <c r="AF655" s="690"/>
      <c r="AG655" s="690"/>
      <c r="AH655" s="714"/>
      <c r="AI655" s="667"/>
      <c r="AJ655" s="690"/>
      <c r="AK655" s="690"/>
      <c r="AL655" s="690"/>
      <c r="AM655" s="667"/>
      <c r="AN655" s="690"/>
      <c r="AO655" s="690"/>
      <c r="AP655" s="714"/>
      <c r="AQ655" s="667"/>
      <c r="AR655" s="690"/>
      <c r="AS655" s="690"/>
      <c r="AT655" s="714"/>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47</v>
      </c>
      <c r="AC656" s="590"/>
      <c r="AD656" s="590"/>
      <c r="AE656" s="667"/>
      <c r="AF656" s="690"/>
      <c r="AG656" s="690"/>
      <c r="AH656" s="714"/>
      <c r="AI656" s="667"/>
      <c r="AJ656" s="690"/>
      <c r="AK656" s="690"/>
      <c r="AL656" s="690"/>
      <c r="AM656" s="667"/>
      <c r="AN656" s="690"/>
      <c r="AO656" s="690"/>
      <c r="AP656" s="714"/>
      <c r="AQ656" s="667"/>
      <c r="AR656" s="690"/>
      <c r="AS656" s="690"/>
      <c r="AT656" s="714"/>
      <c r="AU656" s="690"/>
      <c r="AV656" s="690"/>
      <c r="AW656" s="690"/>
      <c r="AX656" s="827"/>
      <c r="AY656">
        <f>$AY$652</f>
        <v>0</v>
      </c>
    </row>
    <row r="657" spans="1:51" ht="18.75" hidden="1" customHeight="1">
      <c r="A657" s="38"/>
      <c r="B657" s="107"/>
      <c r="C657" s="143"/>
      <c r="D657" s="107"/>
      <c r="E657" s="195" t="s">
        <v>314</v>
      </c>
      <c r="F657" s="243"/>
      <c r="G657" s="311" t="s">
        <v>311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3"/>
      <c r="AI657" s="726" t="s">
        <v>530</v>
      </c>
      <c r="AJ657" s="726"/>
      <c r="AK657" s="726"/>
      <c r="AL657" s="435"/>
      <c r="AM657" s="726" t="s">
        <v>51</v>
      </c>
      <c r="AN657" s="726"/>
      <c r="AO657" s="726"/>
      <c r="AP657" s="435"/>
      <c r="AQ657" s="435" t="s">
        <v>305</v>
      </c>
      <c r="AR657" s="345"/>
      <c r="AS657" s="345"/>
      <c r="AT657" s="413"/>
      <c r="AU657" s="694" t="s">
        <v>234</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306</v>
      </c>
      <c r="AH658" s="414"/>
      <c r="AI658" s="727"/>
      <c r="AJ658" s="727"/>
      <c r="AK658" s="727"/>
      <c r="AL658" s="436"/>
      <c r="AM658" s="727"/>
      <c r="AN658" s="727"/>
      <c r="AO658" s="727"/>
      <c r="AP658" s="436"/>
      <c r="AQ658" s="753"/>
      <c r="AR658" s="678"/>
      <c r="AS658" s="346" t="s">
        <v>306</v>
      </c>
      <c r="AT658" s="414"/>
      <c r="AU658" s="678"/>
      <c r="AV658" s="678"/>
      <c r="AW658" s="346" t="s">
        <v>284</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50</v>
      </c>
      <c r="Z659" s="509"/>
      <c r="AA659" s="557"/>
      <c r="AB659" s="588"/>
      <c r="AC659" s="588"/>
      <c r="AD659" s="588"/>
      <c r="AE659" s="667"/>
      <c r="AF659" s="690"/>
      <c r="AG659" s="690"/>
      <c r="AH659" s="690"/>
      <c r="AI659" s="667"/>
      <c r="AJ659" s="690"/>
      <c r="AK659" s="690"/>
      <c r="AL659" s="690"/>
      <c r="AM659" s="667"/>
      <c r="AN659" s="690"/>
      <c r="AO659" s="690"/>
      <c r="AP659" s="714"/>
      <c r="AQ659" s="667"/>
      <c r="AR659" s="690"/>
      <c r="AS659" s="690"/>
      <c r="AT659" s="714"/>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89"/>
      <c r="AC660" s="589"/>
      <c r="AD660" s="589"/>
      <c r="AE660" s="667"/>
      <c r="AF660" s="690"/>
      <c r="AG660" s="690"/>
      <c r="AH660" s="714"/>
      <c r="AI660" s="667"/>
      <c r="AJ660" s="690"/>
      <c r="AK660" s="690"/>
      <c r="AL660" s="690"/>
      <c r="AM660" s="667"/>
      <c r="AN660" s="690"/>
      <c r="AO660" s="690"/>
      <c r="AP660" s="714"/>
      <c r="AQ660" s="667"/>
      <c r="AR660" s="690"/>
      <c r="AS660" s="690"/>
      <c r="AT660" s="714"/>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47</v>
      </c>
      <c r="AC661" s="590"/>
      <c r="AD661" s="590"/>
      <c r="AE661" s="667"/>
      <c r="AF661" s="690"/>
      <c r="AG661" s="690"/>
      <c r="AH661" s="714"/>
      <c r="AI661" s="667"/>
      <c r="AJ661" s="690"/>
      <c r="AK661" s="690"/>
      <c r="AL661" s="690"/>
      <c r="AM661" s="667"/>
      <c r="AN661" s="690"/>
      <c r="AO661" s="690"/>
      <c r="AP661" s="714"/>
      <c r="AQ661" s="667"/>
      <c r="AR661" s="690"/>
      <c r="AS661" s="690"/>
      <c r="AT661" s="714"/>
      <c r="AU661" s="690"/>
      <c r="AV661" s="690"/>
      <c r="AW661" s="690"/>
      <c r="AX661" s="827"/>
      <c r="AY661">
        <f>$AY$657</f>
        <v>0</v>
      </c>
    </row>
    <row r="662" spans="1:51" ht="18.75" hidden="1" customHeight="1">
      <c r="A662" s="38"/>
      <c r="B662" s="107"/>
      <c r="C662" s="143"/>
      <c r="D662" s="107"/>
      <c r="E662" s="195" t="s">
        <v>314</v>
      </c>
      <c r="F662" s="243"/>
      <c r="G662" s="311" t="s">
        <v>311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3"/>
      <c r="AI662" s="726" t="s">
        <v>530</v>
      </c>
      <c r="AJ662" s="726"/>
      <c r="AK662" s="726"/>
      <c r="AL662" s="435"/>
      <c r="AM662" s="726" t="s">
        <v>51</v>
      </c>
      <c r="AN662" s="726"/>
      <c r="AO662" s="726"/>
      <c r="AP662" s="435"/>
      <c r="AQ662" s="435" t="s">
        <v>305</v>
      </c>
      <c r="AR662" s="345"/>
      <c r="AS662" s="345"/>
      <c r="AT662" s="413"/>
      <c r="AU662" s="694" t="s">
        <v>234</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306</v>
      </c>
      <c r="AH663" s="414"/>
      <c r="AI663" s="727"/>
      <c r="AJ663" s="727"/>
      <c r="AK663" s="727"/>
      <c r="AL663" s="436"/>
      <c r="AM663" s="727"/>
      <c r="AN663" s="727"/>
      <c r="AO663" s="727"/>
      <c r="AP663" s="436"/>
      <c r="AQ663" s="753"/>
      <c r="AR663" s="678"/>
      <c r="AS663" s="346" t="s">
        <v>306</v>
      </c>
      <c r="AT663" s="414"/>
      <c r="AU663" s="678"/>
      <c r="AV663" s="678"/>
      <c r="AW663" s="346" t="s">
        <v>284</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50</v>
      </c>
      <c r="Z664" s="509"/>
      <c r="AA664" s="557"/>
      <c r="AB664" s="588"/>
      <c r="AC664" s="588"/>
      <c r="AD664" s="588"/>
      <c r="AE664" s="667"/>
      <c r="AF664" s="690"/>
      <c r="AG664" s="690"/>
      <c r="AH664" s="690"/>
      <c r="AI664" s="667"/>
      <c r="AJ664" s="690"/>
      <c r="AK664" s="690"/>
      <c r="AL664" s="690"/>
      <c r="AM664" s="667"/>
      <c r="AN664" s="690"/>
      <c r="AO664" s="690"/>
      <c r="AP664" s="714"/>
      <c r="AQ664" s="667"/>
      <c r="AR664" s="690"/>
      <c r="AS664" s="690"/>
      <c r="AT664" s="714"/>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89"/>
      <c r="AC665" s="589"/>
      <c r="AD665" s="589"/>
      <c r="AE665" s="667"/>
      <c r="AF665" s="690"/>
      <c r="AG665" s="690"/>
      <c r="AH665" s="714"/>
      <c r="AI665" s="667"/>
      <c r="AJ665" s="690"/>
      <c r="AK665" s="690"/>
      <c r="AL665" s="690"/>
      <c r="AM665" s="667"/>
      <c r="AN665" s="690"/>
      <c r="AO665" s="690"/>
      <c r="AP665" s="714"/>
      <c r="AQ665" s="667"/>
      <c r="AR665" s="690"/>
      <c r="AS665" s="690"/>
      <c r="AT665" s="714"/>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47</v>
      </c>
      <c r="AC666" s="590"/>
      <c r="AD666" s="590"/>
      <c r="AE666" s="667"/>
      <c r="AF666" s="690"/>
      <c r="AG666" s="690"/>
      <c r="AH666" s="714"/>
      <c r="AI666" s="667"/>
      <c r="AJ666" s="690"/>
      <c r="AK666" s="690"/>
      <c r="AL666" s="690"/>
      <c r="AM666" s="667"/>
      <c r="AN666" s="690"/>
      <c r="AO666" s="690"/>
      <c r="AP666" s="714"/>
      <c r="AQ666" s="667"/>
      <c r="AR666" s="690"/>
      <c r="AS666" s="690"/>
      <c r="AT666" s="714"/>
      <c r="AU666" s="690"/>
      <c r="AV666" s="690"/>
      <c r="AW666" s="690"/>
      <c r="AX666" s="827"/>
      <c r="AY666">
        <f>$AY$662</f>
        <v>0</v>
      </c>
    </row>
    <row r="667" spans="1:51" ht="18.75" hidden="1" customHeight="1">
      <c r="A667" s="38"/>
      <c r="B667" s="107"/>
      <c r="C667" s="143"/>
      <c r="D667" s="107"/>
      <c r="E667" s="195" t="s">
        <v>314</v>
      </c>
      <c r="F667" s="243"/>
      <c r="G667" s="311" t="s">
        <v>311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3"/>
      <c r="AI667" s="726" t="s">
        <v>530</v>
      </c>
      <c r="AJ667" s="726"/>
      <c r="AK667" s="726"/>
      <c r="AL667" s="435"/>
      <c r="AM667" s="726" t="s">
        <v>51</v>
      </c>
      <c r="AN667" s="726"/>
      <c r="AO667" s="726"/>
      <c r="AP667" s="435"/>
      <c r="AQ667" s="435" t="s">
        <v>305</v>
      </c>
      <c r="AR667" s="345"/>
      <c r="AS667" s="345"/>
      <c r="AT667" s="413"/>
      <c r="AU667" s="694" t="s">
        <v>234</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306</v>
      </c>
      <c r="AH668" s="414"/>
      <c r="AI668" s="727"/>
      <c r="AJ668" s="727"/>
      <c r="AK668" s="727"/>
      <c r="AL668" s="436"/>
      <c r="AM668" s="727"/>
      <c r="AN668" s="727"/>
      <c r="AO668" s="727"/>
      <c r="AP668" s="436"/>
      <c r="AQ668" s="753"/>
      <c r="AR668" s="678"/>
      <c r="AS668" s="346" t="s">
        <v>306</v>
      </c>
      <c r="AT668" s="414"/>
      <c r="AU668" s="678"/>
      <c r="AV668" s="678"/>
      <c r="AW668" s="346" t="s">
        <v>284</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50</v>
      </c>
      <c r="Z669" s="509"/>
      <c r="AA669" s="557"/>
      <c r="AB669" s="588"/>
      <c r="AC669" s="588"/>
      <c r="AD669" s="588"/>
      <c r="AE669" s="667"/>
      <c r="AF669" s="690"/>
      <c r="AG669" s="690"/>
      <c r="AH669" s="690"/>
      <c r="AI669" s="667"/>
      <c r="AJ669" s="690"/>
      <c r="AK669" s="690"/>
      <c r="AL669" s="690"/>
      <c r="AM669" s="667"/>
      <c r="AN669" s="690"/>
      <c r="AO669" s="690"/>
      <c r="AP669" s="714"/>
      <c r="AQ669" s="667"/>
      <c r="AR669" s="690"/>
      <c r="AS669" s="690"/>
      <c r="AT669" s="714"/>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89"/>
      <c r="AC670" s="589"/>
      <c r="AD670" s="589"/>
      <c r="AE670" s="667"/>
      <c r="AF670" s="690"/>
      <c r="AG670" s="690"/>
      <c r="AH670" s="714"/>
      <c r="AI670" s="667"/>
      <c r="AJ670" s="690"/>
      <c r="AK670" s="690"/>
      <c r="AL670" s="690"/>
      <c r="AM670" s="667"/>
      <c r="AN670" s="690"/>
      <c r="AO670" s="690"/>
      <c r="AP670" s="714"/>
      <c r="AQ670" s="667"/>
      <c r="AR670" s="690"/>
      <c r="AS670" s="690"/>
      <c r="AT670" s="714"/>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47</v>
      </c>
      <c r="AC671" s="590"/>
      <c r="AD671" s="590"/>
      <c r="AE671" s="667"/>
      <c r="AF671" s="690"/>
      <c r="AG671" s="690"/>
      <c r="AH671" s="714"/>
      <c r="AI671" s="667"/>
      <c r="AJ671" s="690"/>
      <c r="AK671" s="690"/>
      <c r="AL671" s="690"/>
      <c r="AM671" s="667"/>
      <c r="AN671" s="690"/>
      <c r="AO671" s="690"/>
      <c r="AP671" s="714"/>
      <c r="AQ671" s="667"/>
      <c r="AR671" s="690"/>
      <c r="AS671" s="690"/>
      <c r="AT671" s="714"/>
      <c r="AU671" s="690"/>
      <c r="AV671" s="690"/>
      <c r="AW671" s="690"/>
      <c r="AX671" s="827"/>
      <c r="AY671">
        <f>$AY$667</f>
        <v>0</v>
      </c>
    </row>
    <row r="672" spans="1:51" ht="18.75" hidden="1" customHeight="1">
      <c r="A672" s="38"/>
      <c r="B672" s="107"/>
      <c r="C672" s="143"/>
      <c r="D672" s="107"/>
      <c r="E672" s="195" t="s">
        <v>315</v>
      </c>
      <c r="F672" s="243"/>
      <c r="G672" s="311" t="s">
        <v>313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3"/>
      <c r="AI672" s="726" t="s">
        <v>530</v>
      </c>
      <c r="AJ672" s="726"/>
      <c r="AK672" s="726"/>
      <c r="AL672" s="435"/>
      <c r="AM672" s="726" t="s">
        <v>51</v>
      </c>
      <c r="AN672" s="726"/>
      <c r="AO672" s="726"/>
      <c r="AP672" s="435"/>
      <c r="AQ672" s="435" t="s">
        <v>305</v>
      </c>
      <c r="AR672" s="345"/>
      <c r="AS672" s="345"/>
      <c r="AT672" s="413"/>
      <c r="AU672" s="694" t="s">
        <v>234</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306</v>
      </c>
      <c r="AH673" s="414"/>
      <c r="AI673" s="727"/>
      <c r="AJ673" s="727"/>
      <c r="AK673" s="727"/>
      <c r="AL673" s="436"/>
      <c r="AM673" s="727"/>
      <c r="AN673" s="727"/>
      <c r="AO673" s="727"/>
      <c r="AP673" s="436"/>
      <c r="AQ673" s="753"/>
      <c r="AR673" s="678"/>
      <c r="AS673" s="346" t="s">
        <v>306</v>
      </c>
      <c r="AT673" s="414"/>
      <c r="AU673" s="678"/>
      <c r="AV673" s="678"/>
      <c r="AW673" s="346" t="s">
        <v>284</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50</v>
      </c>
      <c r="Z674" s="509"/>
      <c r="AA674" s="557"/>
      <c r="AB674" s="588"/>
      <c r="AC674" s="588"/>
      <c r="AD674" s="588"/>
      <c r="AE674" s="667"/>
      <c r="AF674" s="690"/>
      <c r="AG674" s="690"/>
      <c r="AH674" s="690"/>
      <c r="AI674" s="667"/>
      <c r="AJ674" s="690"/>
      <c r="AK674" s="690"/>
      <c r="AL674" s="690"/>
      <c r="AM674" s="667"/>
      <c r="AN674" s="690"/>
      <c r="AO674" s="690"/>
      <c r="AP674" s="714"/>
      <c r="AQ674" s="667"/>
      <c r="AR674" s="690"/>
      <c r="AS674" s="690"/>
      <c r="AT674" s="714"/>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89"/>
      <c r="AC675" s="589"/>
      <c r="AD675" s="589"/>
      <c r="AE675" s="667"/>
      <c r="AF675" s="690"/>
      <c r="AG675" s="690"/>
      <c r="AH675" s="714"/>
      <c r="AI675" s="667"/>
      <c r="AJ675" s="690"/>
      <c r="AK675" s="690"/>
      <c r="AL675" s="690"/>
      <c r="AM675" s="667"/>
      <c r="AN675" s="690"/>
      <c r="AO675" s="690"/>
      <c r="AP675" s="714"/>
      <c r="AQ675" s="667"/>
      <c r="AR675" s="690"/>
      <c r="AS675" s="690"/>
      <c r="AT675" s="714"/>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47</v>
      </c>
      <c r="AC676" s="590"/>
      <c r="AD676" s="590"/>
      <c r="AE676" s="667"/>
      <c r="AF676" s="690"/>
      <c r="AG676" s="690"/>
      <c r="AH676" s="714"/>
      <c r="AI676" s="667"/>
      <c r="AJ676" s="690"/>
      <c r="AK676" s="690"/>
      <c r="AL676" s="690"/>
      <c r="AM676" s="667"/>
      <c r="AN676" s="690"/>
      <c r="AO676" s="690"/>
      <c r="AP676" s="714"/>
      <c r="AQ676" s="667"/>
      <c r="AR676" s="690"/>
      <c r="AS676" s="690"/>
      <c r="AT676" s="714"/>
      <c r="AU676" s="690"/>
      <c r="AV676" s="690"/>
      <c r="AW676" s="690"/>
      <c r="AX676" s="827"/>
      <c r="AY676">
        <f>$AY$672</f>
        <v>0</v>
      </c>
    </row>
    <row r="677" spans="1:51" ht="18.75" hidden="1" customHeight="1">
      <c r="A677" s="38"/>
      <c r="B677" s="107"/>
      <c r="C677" s="143"/>
      <c r="D677" s="107"/>
      <c r="E677" s="195" t="s">
        <v>315</v>
      </c>
      <c r="F677" s="243"/>
      <c r="G677" s="311" t="s">
        <v>313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3"/>
      <c r="AI677" s="726" t="s">
        <v>530</v>
      </c>
      <c r="AJ677" s="726"/>
      <c r="AK677" s="726"/>
      <c r="AL677" s="435"/>
      <c r="AM677" s="726" t="s">
        <v>51</v>
      </c>
      <c r="AN677" s="726"/>
      <c r="AO677" s="726"/>
      <c r="AP677" s="435"/>
      <c r="AQ677" s="435" t="s">
        <v>305</v>
      </c>
      <c r="AR677" s="345"/>
      <c r="AS677" s="345"/>
      <c r="AT677" s="413"/>
      <c r="AU677" s="694" t="s">
        <v>234</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306</v>
      </c>
      <c r="AH678" s="414"/>
      <c r="AI678" s="727"/>
      <c r="AJ678" s="727"/>
      <c r="AK678" s="727"/>
      <c r="AL678" s="436"/>
      <c r="AM678" s="727"/>
      <c r="AN678" s="727"/>
      <c r="AO678" s="727"/>
      <c r="AP678" s="436"/>
      <c r="AQ678" s="753"/>
      <c r="AR678" s="678"/>
      <c r="AS678" s="346" t="s">
        <v>306</v>
      </c>
      <c r="AT678" s="414"/>
      <c r="AU678" s="678"/>
      <c r="AV678" s="678"/>
      <c r="AW678" s="346" t="s">
        <v>284</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50</v>
      </c>
      <c r="Z679" s="509"/>
      <c r="AA679" s="557"/>
      <c r="AB679" s="588"/>
      <c r="AC679" s="588"/>
      <c r="AD679" s="588"/>
      <c r="AE679" s="667"/>
      <c r="AF679" s="690"/>
      <c r="AG679" s="690"/>
      <c r="AH679" s="690"/>
      <c r="AI679" s="667"/>
      <c r="AJ679" s="690"/>
      <c r="AK679" s="690"/>
      <c r="AL679" s="690"/>
      <c r="AM679" s="667"/>
      <c r="AN679" s="690"/>
      <c r="AO679" s="690"/>
      <c r="AP679" s="714"/>
      <c r="AQ679" s="667"/>
      <c r="AR679" s="690"/>
      <c r="AS679" s="690"/>
      <c r="AT679" s="714"/>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89"/>
      <c r="AC680" s="589"/>
      <c r="AD680" s="589"/>
      <c r="AE680" s="667"/>
      <c r="AF680" s="690"/>
      <c r="AG680" s="690"/>
      <c r="AH680" s="714"/>
      <c r="AI680" s="667"/>
      <c r="AJ680" s="690"/>
      <c r="AK680" s="690"/>
      <c r="AL680" s="690"/>
      <c r="AM680" s="667"/>
      <c r="AN680" s="690"/>
      <c r="AO680" s="690"/>
      <c r="AP680" s="714"/>
      <c r="AQ680" s="667"/>
      <c r="AR680" s="690"/>
      <c r="AS680" s="690"/>
      <c r="AT680" s="714"/>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47</v>
      </c>
      <c r="AC681" s="590"/>
      <c r="AD681" s="590"/>
      <c r="AE681" s="667"/>
      <c r="AF681" s="690"/>
      <c r="AG681" s="690"/>
      <c r="AH681" s="714"/>
      <c r="AI681" s="667"/>
      <c r="AJ681" s="690"/>
      <c r="AK681" s="690"/>
      <c r="AL681" s="690"/>
      <c r="AM681" s="667"/>
      <c r="AN681" s="690"/>
      <c r="AO681" s="690"/>
      <c r="AP681" s="714"/>
      <c r="AQ681" s="667"/>
      <c r="AR681" s="690"/>
      <c r="AS681" s="690"/>
      <c r="AT681" s="714"/>
      <c r="AU681" s="690"/>
      <c r="AV681" s="690"/>
      <c r="AW681" s="690"/>
      <c r="AX681" s="827"/>
      <c r="AY681">
        <f>$AY$677</f>
        <v>0</v>
      </c>
    </row>
    <row r="682" spans="1:51" ht="18.75" hidden="1" customHeight="1">
      <c r="A682" s="38"/>
      <c r="B682" s="107"/>
      <c r="C682" s="143"/>
      <c r="D682" s="107"/>
      <c r="E682" s="195" t="s">
        <v>315</v>
      </c>
      <c r="F682" s="243"/>
      <c r="G682" s="311" t="s">
        <v>313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3"/>
      <c r="AI682" s="726" t="s">
        <v>530</v>
      </c>
      <c r="AJ682" s="726"/>
      <c r="AK682" s="726"/>
      <c r="AL682" s="435"/>
      <c r="AM682" s="726" t="s">
        <v>51</v>
      </c>
      <c r="AN682" s="726"/>
      <c r="AO682" s="726"/>
      <c r="AP682" s="435"/>
      <c r="AQ682" s="435" t="s">
        <v>305</v>
      </c>
      <c r="AR682" s="345"/>
      <c r="AS682" s="345"/>
      <c r="AT682" s="413"/>
      <c r="AU682" s="694" t="s">
        <v>234</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306</v>
      </c>
      <c r="AH683" s="414"/>
      <c r="AI683" s="727"/>
      <c r="AJ683" s="727"/>
      <c r="AK683" s="727"/>
      <c r="AL683" s="436"/>
      <c r="AM683" s="727"/>
      <c r="AN683" s="727"/>
      <c r="AO683" s="727"/>
      <c r="AP683" s="436"/>
      <c r="AQ683" s="753"/>
      <c r="AR683" s="678"/>
      <c r="AS683" s="346" t="s">
        <v>306</v>
      </c>
      <c r="AT683" s="414"/>
      <c r="AU683" s="678"/>
      <c r="AV683" s="678"/>
      <c r="AW683" s="346" t="s">
        <v>284</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50</v>
      </c>
      <c r="Z684" s="509"/>
      <c r="AA684" s="557"/>
      <c r="AB684" s="588"/>
      <c r="AC684" s="588"/>
      <c r="AD684" s="588"/>
      <c r="AE684" s="667"/>
      <c r="AF684" s="690"/>
      <c r="AG684" s="690"/>
      <c r="AH684" s="690"/>
      <c r="AI684" s="667"/>
      <c r="AJ684" s="690"/>
      <c r="AK684" s="690"/>
      <c r="AL684" s="690"/>
      <c r="AM684" s="667"/>
      <c r="AN684" s="690"/>
      <c r="AO684" s="690"/>
      <c r="AP684" s="714"/>
      <c r="AQ684" s="667"/>
      <c r="AR684" s="690"/>
      <c r="AS684" s="690"/>
      <c r="AT684" s="714"/>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89"/>
      <c r="AC685" s="589"/>
      <c r="AD685" s="589"/>
      <c r="AE685" s="667"/>
      <c r="AF685" s="690"/>
      <c r="AG685" s="690"/>
      <c r="AH685" s="714"/>
      <c r="AI685" s="667"/>
      <c r="AJ685" s="690"/>
      <c r="AK685" s="690"/>
      <c r="AL685" s="690"/>
      <c r="AM685" s="667"/>
      <c r="AN685" s="690"/>
      <c r="AO685" s="690"/>
      <c r="AP685" s="714"/>
      <c r="AQ685" s="667"/>
      <c r="AR685" s="690"/>
      <c r="AS685" s="690"/>
      <c r="AT685" s="714"/>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47</v>
      </c>
      <c r="AC686" s="590"/>
      <c r="AD686" s="590"/>
      <c r="AE686" s="667"/>
      <c r="AF686" s="690"/>
      <c r="AG686" s="690"/>
      <c r="AH686" s="714"/>
      <c r="AI686" s="667"/>
      <c r="AJ686" s="690"/>
      <c r="AK686" s="690"/>
      <c r="AL686" s="690"/>
      <c r="AM686" s="667"/>
      <c r="AN686" s="690"/>
      <c r="AO686" s="690"/>
      <c r="AP686" s="714"/>
      <c r="AQ686" s="667"/>
      <c r="AR686" s="690"/>
      <c r="AS686" s="690"/>
      <c r="AT686" s="714"/>
      <c r="AU686" s="690"/>
      <c r="AV686" s="690"/>
      <c r="AW686" s="690"/>
      <c r="AX686" s="827"/>
      <c r="AY686">
        <f>$AY$682</f>
        <v>0</v>
      </c>
    </row>
    <row r="687" spans="1:51" ht="18.75" hidden="1" customHeight="1">
      <c r="A687" s="38"/>
      <c r="B687" s="107"/>
      <c r="C687" s="143"/>
      <c r="D687" s="107"/>
      <c r="E687" s="195" t="s">
        <v>315</v>
      </c>
      <c r="F687" s="243"/>
      <c r="G687" s="311" t="s">
        <v>313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3"/>
      <c r="AI687" s="726" t="s">
        <v>530</v>
      </c>
      <c r="AJ687" s="726"/>
      <c r="AK687" s="726"/>
      <c r="AL687" s="435"/>
      <c r="AM687" s="726" t="s">
        <v>51</v>
      </c>
      <c r="AN687" s="726"/>
      <c r="AO687" s="726"/>
      <c r="AP687" s="435"/>
      <c r="AQ687" s="435" t="s">
        <v>305</v>
      </c>
      <c r="AR687" s="345"/>
      <c r="AS687" s="345"/>
      <c r="AT687" s="413"/>
      <c r="AU687" s="694" t="s">
        <v>234</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306</v>
      </c>
      <c r="AH688" s="414"/>
      <c r="AI688" s="727"/>
      <c r="AJ688" s="727"/>
      <c r="AK688" s="727"/>
      <c r="AL688" s="436"/>
      <c r="AM688" s="727"/>
      <c r="AN688" s="727"/>
      <c r="AO688" s="727"/>
      <c r="AP688" s="436"/>
      <c r="AQ688" s="753"/>
      <c r="AR688" s="678"/>
      <c r="AS688" s="346" t="s">
        <v>306</v>
      </c>
      <c r="AT688" s="414"/>
      <c r="AU688" s="678"/>
      <c r="AV688" s="678"/>
      <c r="AW688" s="346" t="s">
        <v>284</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50</v>
      </c>
      <c r="Z689" s="509"/>
      <c r="AA689" s="557"/>
      <c r="AB689" s="588"/>
      <c r="AC689" s="588"/>
      <c r="AD689" s="588"/>
      <c r="AE689" s="667"/>
      <c r="AF689" s="690"/>
      <c r="AG689" s="690"/>
      <c r="AH689" s="690"/>
      <c r="AI689" s="667"/>
      <c r="AJ689" s="690"/>
      <c r="AK689" s="690"/>
      <c r="AL689" s="690"/>
      <c r="AM689" s="667"/>
      <c r="AN689" s="690"/>
      <c r="AO689" s="690"/>
      <c r="AP689" s="714"/>
      <c r="AQ689" s="667"/>
      <c r="AR689" s="690"/>
      <c r="AS689" s="690"/>
      <c r="AT689" s="714"/>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89"/>
      <c r="AC690" s="589"/>
      <c r="AD690" s="589"/>
      <c r="AE690" s="667"/>
      <c r="AF690" s="690"/>
      <c r="AG690" s="690"/>
      <c r="AH690" s="714"/>
      <c r="AI690" s="667"/>
      <c r="AJ690" s="690"/>
      <c r="AK690" s="690"/>
      <c r="AL690" s="690"/>
      <c r="AM690" s="667"/>
      <c r="AN690" s="690"/>
      <c r="AO690" s="690"/>
      <c r="AP690" s="714"/>
      <c r="AQ690" s="667"/>
      <c r="AR690" s="690"/>
      <c r="AS690" s="690"/>
      <c r="AT690" s="714"/>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47</v>
      </c>
      <c r="AC691" s="590"/>
      <c r="AD691" s="590"/>
      <c r="AE691" s="667"/>
      <c r="AF691" s="690"/>
      <c r="AG691" s="690"/>
      <c r="AH691" s="714"/>
      <c r="AI691" s="667"/>
      <c r="AJ691" s="690"/>
      <c r="AK691" s="690"/>
      <c r="AL691" s="690"/>
      <c r="AM691" s="667"/>
      <c r="AN691" s="690"/>
      <c r="AO691" s="690"/>
      <c r="AP691" s="714"/>
      <c r="AQ691" s="667"/>
      <c r="AR691" s="690"/>
      <c r="AS691" s="690"/>
      <c r="AT691" s="714"/>
      <c r="AU691" s="690"/>
      <c r="AV691" s="690"/>
      <c r="AW691" s="690"/>
      <c r="AX691" s="827"/>
      <c r="AY691">
        <f>$AY$687</f>
        <v>0</v>
      </c>
    </row>
    <row r="692" spans="1:51" ht="18.75" hidden="1" customHeight="1">
      <c r="A692" s="38"/>
      <c r="B692" s="107"/>
      <c r="C692" s="143"/>
      <c r="D692" s="107"/>
      <c r="E692" s="195" t="s">
        <v>315</v>
      </c>
      <c r="F692" s="243"/>
      <c r="G692" s="311" t="s">
        <v>313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3"/>
      <c r="AI692" s="726" t="s">
        <v>530</v>
      </c>
      <c r="AJ692" s="726"/>
      <c r="AK692" s="726"/>
      <c r="AL692" s="435"/>
      <c r="AM692" s="726" t="s">
        <v>51</v>
      </c>
      <c r="AN692" s="726"/>
      <c r="AO692" s="726"/>
      <c r="AP692" s="435"/>
      <c r="AQ692" s="435" t="s">
        <v>305</v>
      </c>
      <c r="AR692" s="345"/>
      <c r="AS692" s="345"/>
      <c r="AT692" s="413"/>
      <c r="AU692" s="694" t="s">
        <v>234</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306</v>
      </c>
      <c r="AH693" s="414"/>
      <c r="AI693" s="727"/>
      <c r="AJ693" s="727"/>
      <c r="AK693" s="727"/>
      <c r="AL693" s="436"/>
      <c r="AM693" s="727"/>
      <c r="AN693" s="727"/>
      <c r="AO693" s="727"/>
      <c r="AP693" s="436"/>
      <c r="AQ693" s="753"/>
      <c r="AR693" s="678"/>
      <c r="AS693" s="346" t="s">
        <v>306</v>
      </c>
      <c r="AT693" s="414"/>
      <c r="AU693" s="678"/>
      <c r="AV693" s="678"/>
      <c r="AW693" s="346" t="s">
        <v>284</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50</v>
      </c>
      <c r="Z694" s="509"/>
      <c r="AA694" s="557"/>
      <c r="AB694" s="588"/>
      <c r="AC694" s="588"/>
      <c r="AD694" s="588"/>
      <c r="AE694" s="667"/>
      <c r="AF694" s="690"/>
      <c r="AG694" s="690"/>
      <c r="AH694" s="690"/>
      <c r="AI694" s="667"/>
      <c r="AJ694" s="690"/>
      <c r="AK694" s="690"/>
      <c r="AL694" s="690"/>
      <c r="AM694" s="667"/>
      <c r="AN694" s="690"/>
      <c r="AO694" s="690"/>
      <c r="AP694" s="714"/>
      <c r="AQ694" s="667"/>
      <c r="AR694" s="690"/>
      <c r="AS694" s="690"/>
      <c r="AT694" s="714"/>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89"/>
      <c r="AC695" s="589"/>
      <c r="AD695" s="589"/>
      <c r="AE695" s="667"/>
      <c r="AF695" s="690"/>
      <c r="AG695" s="690"/>
      <c r="AH695" s="714"/>
      <c r="AI695" s="667"/>
      <c r="AJ695" s="690"/>
      <c r="AK695" s="690"/>
      <c r="AL695" s="690"/>
      <c r="AM695" s="667"/>
      <c r="AN695" s="690"/>
      <c r="AO695" s="690"/>
      <c r="AP695" s="714"/>
      <c r="AQ695" s="667"/>
      <c r="AR695" s="690"/>
      <c r="AS695" s="690"/>
      <c r="AT695" s="714"/>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47</v>
      </c>
      <c r="AC696" s="590"/>
      <c r="AD696" s="590"/>
      <c r="AE696" s="667"/>
      <c r="AF696" s="690"/>
      <c r="AG696" s="690"/>
      <c r="AH696" s="714"/>
      <c r="AI696" s="667"/>
      <c r="AJ696" s="690"/>
      <c r="AK696" s="690"/>
      <c r="AL696" s="690"/>
      <c r="AM696" s="667"/>
      <c r="AN696" s="690"/>
      <c r="AO696" s="690"/>
      <c r="AP696" s="714"/>
      <c r="AQ696" s="667"/>
      <c r="AR696" s="690"/>
      <c r="AS696" s="690"/>
      <c r="AT696" s="714"/>
      <c r="AU696" s="690"/>
      <c r="AV696" s="690"/>
      <c r="AW696" s="690"/>
      <c r="AX696" s="827"/>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67</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40"/>
    </row>
    <row r="702" spans="1:51" ht="37.9"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646</v>
      </c>
      <c r="AE702" s="679"/>
      <c r="AF702" s="679"/>
      <c r="AG702" s="704" t="s">
        <v>357</v>
      </c>
      <c r="AH702" s="715"/>
      <c r="AI702" s="715"/>
      <c r="AJ702" s="715"/>
      <c r="AK702" s="715"/>
      <c r="AL702" s="715"/>
      <c r="AM702" s="715"/>
      <c r="AN702" s="715"/>
      <c r="AO702" s="715"/>
      <c r="AP702" s="715"/>
      <c r="AQ702" s="715"/>
      <c r="AR702" s="715"/>
      <c r="AS702" s="715"/>
      <c r="AT702" s="715"/>
      <c r="AU702" s="715"/>
      <c r="AV702" s="715"/>
      <c r="AW702" s="715"/>
      <c r="AX702" s="841"/>
    </row>
    <row r="703" spans="1:51" ht="27"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646</v>
      </c>
      <c r="AE703" s="680"/>
      <c r="AF703" s="680"/>
      <c r="AG703" s="705" t="s">
        <v>452</v>
      </c>
      <c r="AH703" s="716"/>
      <c r="AI703" s="716"/>
      <c r="AJ703" s="716"/>
      <c r="AK703" s="716"/>
      <c r="AL703" s="716"/>
      <c r="AM703" s="716"/>
      <c r="AN703" s="716"/>
      <c r="AO703" s="716"/>
      <c r="AP703" s="716"/>
      <c r="AQ703" s="716"/>
      <c r="AR703" s="716"/>
      <c r="AS703" s="716"/>
      <c r="AT703" s="716"/>
      <c r="AU703" s="716"/>
      <c r="AV703" s="716"/>
      <c r="AW703" s="716"/>
      <c r="AX703" s="842"/>
    </row>
    <row r="704" spans="1:51" ht="48.6"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646</v>
      </c>
      <c r="AE704" s="681"/>
      <c r="AF704" s="681"/>
      <c r="AG704" s="192" t="s">
        <v>665</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104</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646</v>
      </c>
      <c r="AE705" s="682"/>
      <c r="AF705" s="682"/>
      <c r="AG705" s="191" t="s">
        <v>92</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555</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495</v>
      </c>
      <c r="AE708" s="684"/>
      <c r="AF708" s="684"/>
      <c r="AG708" s="706" t="s">
        <v>441</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646</v>
      </c>
      <c r="AE709" s="680"/>
      <c r="AF709" s="680"/>
      <c r="AG709" s="705" t="s">
        <v>317</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646</v>
      </c>
      <c r="AE710" s="680"/>
      <c r="AF710" s="680"/>
      <c r="AG710" s="705" t="s">
        <v>600</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646</v>
      </c>
      <c r="AE711" s="680"/>
      <c r="AF711" s="680"/>
      <c r="AG711" s="705" t="s">
        <v>667</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646</v>
      </c>
      <c r="AE712" s="681"/>
      <c r="AF712" s="681"/>
      <c r="AG712" s="707" t="s">
        <v>668</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495</v>
      </c>
      <c r="AE713" s="680"/>
      <c r="AF713" s="697"/>
      <c r="AG713" s="705" t="s">
        <v>441</v>
      </c>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296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646</v>
      </c>
      <c r="AE714" s="685"/>
      <c r="AF714" s="698"/>
      <c r="AG714" s="708" t="s">
        <v>669</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105</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646</v>
      </c>
      <c r="AE715" s="684"/>
      <c r="AF715" s="699"/>
      <c r="AG715" s="706" t="s">
        <v>64</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495</v>
      </c>
      <c r="AE716" s="686"/>
      <c r="AF716" s="686"/>
      <c r="AG716" s="709" t="s">
        <v>441</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318</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646</v>
      </c>
      <c r="AE717" s="680"/>
      <c r="AF717" s="680"/>
      <c r="AG717" s="705" t="s">
        <v>619</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646</v>
      </c>
      <c r="AE718" s="680"/>
      <c r="AF718" s="680"/>
      <c r="AG718" s="194" t="s">
        <v>508</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65</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495</v>
      </c>
      <c r="AE719" s="684"/>
      <c r="AF719" s="684"/>
      <c r="AG719" s="191" t="s">
        <v>441</v>
      </c>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263</v>
      </c>
      <c r="D720" s="184"/>
      <c r="E720" s="184"/>
      <c r="F720" s="246"/>
      <c r="G720" s="312" t="s">
        <v>59</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107</v>
      </c>
      <c r="B726" s="122"/>
      <c r="C726" s="163" t="s">
        <v>122</v>
      </c>
      <c r="D726" s="103"/>
      <c r="E726" s="103"/>
      <c r="F726" s="248"/>
      <c r="G726" s="315" t="s">
        <v>476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126</v>
      </c>
      <c r="D727" s="186"/>
      <c r="E727" s="186"/>
      <c r="F727" s="249"/>
      <c r="G727" s="316" t="s">
        <v>517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204</v>
      </c>
      <c r="B731" s="127"/>
      <c r="C731" s="127"/>
      <c r="D731" s="127"/>
      <c r="E731" s="199"/>
      <c r="F731" s="250" t="s">
        <v>671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t="s">
        <v>242</v>
      </c>
      <c r="B733" s="127"/>
      <c r="C733" s="127"/>
      <c r="D733" s="127"/>
      <c r="E733" s="199"/>
      <c r="F733" s="250" t="s">
        <v>673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409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620</v>
      </c>
      <c r="B737" s="131"/>
      <c r="C737" s="131"/>
      <c r="D737" s="187"/>
      <c r="E737" s="200" t="s">
        <v>658</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219</v>
      </c>
      <c r="B738" s="60"/>
      <c r="C738" s="60"/>
      <c r="D738" s="60"/>
      <c r="E738" s="200" t="s">
        <v>526</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436</v>
      </c>
      <c r="B739" s="60"/>
      <c r="C739" s="60"/>
      <c r="D739" s="60"/>
      <c r="E739" s="200" t="s">
        <v>659</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435</v>
      </c>
      <c r="B740" s="60"/>
      <c r="C740" s="60"/>
      <c r="D740" s="60"/>
      <c r="E740" s="200" t="s">
        <v>174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167</v>
      </c>
      <c r="B741" s="60"/>
      <c r="C741" s="60"/>
      <c r="D741" s="60"/>
      <c r="E741" s="200" t="s">
        <v>660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432</v>
      </c>
      <c r="B742" s="60"/>
      <c r="C742" s="60"/>
      <c r="D742" s="60"/>
      <c r="E742" s="200" t="s">
        <v>372</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189</v>
      </c>
      <c r="B743" s="60"/>
      <c r="C743" s="60"/>
      <c r="D743" s="60"/>
      <c r="E743" s="200" t="s">
        <v>653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172</v>
      </c>
      <c r="B744" s="60"/>
      <c r="C744" s="60"/>
      <c r="D744" s="60"/>
      <c r="E744" s="200" t="s">
        <v>661</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420</v>
      </c>
      <c r="B745" s="60"/>
      <c r="C745" s="60"/>
      <c r="D745" s="60"/>
      <c r="E745" s="201" t="s">
        <v>662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220</v>
      </c>
      <c r="B746" s="60"/>
      <c r="C746" s="60"/>
      <c r="D746" s="60"/>
      <c r="E746" s="202"/>
      <c r="F746" s="253"/>
      <c r="G746" s="253"/>
      <c r="H746" s="358" t="str">
        <f>IF(E746="","","-")</f>
        <v/>
      </c>
      <c r="I746" s="253"/>
      <c r="J746" s="253"/>
      <c r="K746" s="358" t="str">
        <f>IF(I746="","","-")</f>
        <v/>
      </c>
      <c r="L746" s="384">
        <v>56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507</v>
      </c>
      <c r="B747" s="60"/>
      <c r="C747" s="60"/>
      <c r="D747" s="60"/>
      <c r="E747" s="202"/>
      <c r="F747" s="253"/>
      <c r="G747" s="253"/>
      <c r="H747" s="358" t="str">
        <f>IF(E747="","","-")</f>
        <v/>
      </c>
      <c r="I747" s="253"/>
      <c r="J747" s="253"/>
      <c r="K747" s="358" t="str">
        <f>IF(I747="","","-")</f>
        <v/>
      </c>
      <c r="L747" s="384">
        <v>57</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429</v>
      </c>
      <c r="B748" s="79"/>
      <c r="C748" s="79"/>
      <c r="D748" s="79"/>
      <c r="E748" s="79"/>
      <c r="F748" s="208"/>
      <c r="G748" s="317" t="s">
        <v>643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171</v>
      </c>
      <c r="B787" s="133"/>
      <c r="C787" s="133"/>
      <c r="D787" s="133"/>
      <c r="E787" s="133"/>
      <c r="F787" s="255"/>
      <c r="G787" s="320" t="s">
        <v>663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62</v>
      </c>
      <c r="H788" s="103"/>
      <c r="I788" s="103"/>
      <c r="J788" s="103"/>
      <c r="K788" s="103"/>
      <c r="L788" s="385" t="s">
        <v>63</v>
      </c>
      <c r="M788" s="103"/>
      <c r="N788" s="103"/>
      <c r="O788" s="103"/>
      <c r="P788" s="103"/>
      <c r="Q788" s="103"/>
      <c r="R788" s="103"/>
      <c r="S788" s="103"/>
      <c r="T788" s="103"/>
      <c r="U788" s="103"/>
      <c r="V788" s="103"/>
      <c r="W788" s="103"/>
      <c r="X788" s="248"/>
      <c r="Y788" s="524" t="s">
        <v>70</v>
      </c>
      <c r="Z788" s="548"/>
      <c r="AA788" s="548"/>
      <c r="AB788" s="609"/>
      <c r="AC788" s="163" t="s">
        <v>62</v>
      </c>
      <c r="AD788" s="103"/>
      <c r="AE788" s="103"/>
      <c r="AF788" s="103"/>
      <c r="AG788" s="103"/>
      <c r="AH788" s="385" t="s">
        <v>63</v>
      </c>
      <c r="AI788" s="103"/>
      <c r="AJ788" s="103"/>
      <c r="AK788" s="103"/>
      <c r="AL788" s="103"/>
      <c r="AM788" s="103"/>
      <c r="AN788" s="103"/>
      <c r="AO788" s="103"/>
      <c r="AP788" s="103"/>
      <c r="AQ788" s="103"/>
      <c r="AR788" s="103"/>
      <c r="AS788" s="103"/>
      <c r="AT788" s="248"/>
      <c r="AU788" s="524" t="s">
        <v>70</v>
      </c>
      <c r="AV788" s="548"/>
      <c r="AW788" s="548"/>
      <c r="AX788" s="858"/>
    </row>
    <row r="789" spans="1:51" ht="46.5" customHeight="1">
      <c r="A789" s="36"/>
      <c r="B789" s="134"/>
      <c r="C789" s="134"/>
      <c r="D789" s="134"/>
      <c r="E789" s="134"/>
      <c r="F789" s="256"/>
      <c r="G789" s="321" t="s">
        <v>670</v>
      </c>
      <c r="H789" s="362"/>
      <c r="I789" s="362"/>
      <c r="J789" s="362"/>
      <c r="K789" s="382"/>
      <c r="L789" s="386" t="s">
        <v>664</v>
      </c>
      <c r="M789" s="393"/>
      <c r="N789" s="393"/>
      <c r="O789" s="393"/>
      <c r="P789" s="393"/>
      <c r="Q789" s="393"/>
      <c r="R789" s="393"/>
      <c r="S789" s="393"/>
      <c r="T789" s="393"/>
      <c r="U789" s="393"/>
      <c r="V789" s="393"/>
      <c r="W789" s="393"/>
      <c r="X789" s="496"/>
      <c r="Y789" s="525">
        <v>4</v>
      </c>
      <c r="Z789" s="549"/>
      <c r="AA789" s="549"/>
      <c r="AB789" s="610"/>
      <c r="AC789" s="321" t="s">
        <v>441</v>
      </c>
      <c r="AD789" s="362"/>
      <c r="AE789" s="362"/>
      <c r="AF789" s="362"/>
      <c r="AG789" s="382"/>
      <c r="AH789" s="386" t="s">
        <v>441</v>
      </c>
      <c r="AI789" s="393"/>
      <c r="AJ789" s="393"/>
      <c r="AK789" s="393"/>
      <c r="AL789" s="393"/>
      <c r="AM789" s="393"/>
      <c r="AN789" s="393"/>
      <c r="AO789" s="393"/>
      <c r="AP789" s="393"/>
      <c r="AQ789" s="393"/>
      <c r="AR789" s="393"/>
      <c r="AS789" s="393"/>
      <c r="AT789" s="496"/>
      <c r="AU789" s="525" t="s">
        <v>441</v>
      </c>
      <c r="AV789" s="549"/>
      <c r="AW789" s="549"/>
      <c r="AX789" s="859"/>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73</v>
      </c>
      <c r="H799" s="364"/>
      <c r="I799" s="364"/>
      <c r="J799" s="364"/>
      <c r="K799" s="364"/>
      <c r="L799" s="388"/>
      <c r="M799" s="395"/>
      <c r="N799" s="395"/>
      <c r="O799" s="395"/>
      <c r="P799" s="395"/>
      <c r="Q799" s="395"/>
      <c r="R799" s="395"/>
      <c r="S799" s="395"/>
      <c r="T799" s="395"/>
      <c r="U799" s="395"/>
      <c r="V799" s="395"/>
      <c r="W799" s="395"/>
      <c r="X799" s="498"/>
      <c r="Y799" s="527">
        <f>SUM(Y789:AB798)</f>
        <v>4</v>
      </c>
      <c r="Z799" s="551"/>
      <c r="AA799" s="551"/>
      <c r="AB799" s="612"/>
      <c r="AC799" s="323" t="s">
        <v>73</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391</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62</v>
      </c>
      <c r="H801" s="103"/>
      <c r="I801" s="103"/>
      <c r="J801" s="103"/>
      <c r="K801" s="103"/>
      <c r="L801" s="385" t="s">
        <v>63</v>
      </c>
      <c r="M801" s="103"/>
      <c r="N801" s="103"/>
      <c r="O801" s="103"/>
      <c r="P801" s="103"/>
      <c r="Q801" s="103"/>
      <c r="R801" s="103"/>
      <c r="S801" s="103"/>
      <c r="T801" s="103"/>
      <c r="U801" s="103"/>
      <c r="V801" s="103"/>
      <c r="W801" s="103"/>
      <c r="X801" s="248"/>
      <c r="Y801" s="524" t="s">
        <v>70</v>
      </c>
      <c r="Z801" s="548"/>
      <c r="AA801" s="548"/>
      <c r="AB801" s="609"/>
      <c r="AC801" s="163" t="s">
        <v>62</v>
      </c>
      <c r="AD801" s="103"/>
      <c r="AE801" s="103"/>
      <c r="AF801" s="103"/>
      <c r="AG801" s="103"/>
      <c r="AH801" s="385" t="s">
        <v>63</v>
      </c>
      <c r="AI801" s="103"/>
      <c r="AJ801" s="103"/>
      <c r="AK801" s="103"/>
      <c r="AL801" s="103"/>
      <c r="AM801" s="103"/>
      <c r="AN801" s="103"/>
      <c r="AO801" s="103"/>
      <c r="AP801" s="103"/>
      <c r="AQ801" s="103"/>
      <c r="AR801" s="103"/>
      <c r="AS801" s="103"/>
      <c r="AT801" s="248"/>
      <c r="AU801" s="524" t="s">
        <v>70</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73</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73</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287</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62</v>
      </c>
      <c r="H814" s="103"/>
      <c r="I814" s="103"/>
      <c r="J814" s="103"/>
      <c r="K814" s="103"/>
      <c r="L814" s="385" t="s">
        <v>63</v>
      </c>
      <c r="M814" s="103"/>
      <c r="N814" s="103"/>
      <c r="O814" s="103"/>
      <c r="P814" s="103"/>
      <c r="Q814" s="103"/>
      <c r="R814" s="103"/>
      <c r="S814" s="103"/>
      <c r="T814" s="103"/>
      <c r="U814" s="103"/>
      <c r="V814" s="103"/>
      <c r="W814" s="103"/>
      <c r="X814" s="248"/>
      <c r="Y814" s="524" t="s">
        <v>70</v>
      </c>
      <c r="Z814" s="548"/>
      <c r="AA814" s="548"/>
      <c r="AB814" s="609"/>
      <c r="AC814" s="163" t="s">
        <v>62</v>
      </c>
      <c r="AD814" s="103"/>
      <c r="AE814" s="103"/>
      <c r="AF814" s="103"/>
      <c r="AG814" s="103"/>
      <c r="AH814" s="385" t="s">
        <v>63</v>
      </c>
      <c r="AI814" s="103"/>
      <c r="AJ814" s="103"/>
      <c r="AK814" s="103"/>
      <c r="AL814" s="103"/>
      <c r="AM814" s="103"/>
      <c r="AN814" s="103"/>
      <c r="AO814" s="103"/>
      <c r="AP814" s="103"/>
      <c r="AQ814" s="103"/>
      <c r="AR814" s="103"/>
      <c r="AS814" s="103"/>
      <c r="AT814" s="248"/>
      <c r="AU814" s="524" t="s">
        <v>70</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73</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73</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62</v>
      </c>
      <c r="H827" s="103"/>
      <c r="I827" s="103"/>
      <c r="J827" s="103"/>
      <c r="K827" s="103"/>
      <c r="L827" s="385" t="s">
        <v>63</v>
      </c>
      <c r="M827" s="103"/>
      <c r="N827" s="103"/>
      <c r="O827" s="103"/>
      <c r="P827" s="103"/>
      <c r="Q827" s="103"/>
      <c r="R827" s="103"/>
      <c r="S827" s="103"/>
      <c r="T827" s="103"/>
      <c r="U827" s="103"/>
      <c r="V827" s="103"/>
      <c r="W827" s="103"/>
      <c r="X827" s="248"/>
      <c r="Y827" s="524" t="s">
        <v>70</v>
      </c>
      <c r="Z827" s="548"/>
      <c r="AA827" s="548"/>
      <c r="AB827" s="609"/>
      <c r="AC827" s="163" t="s">
        <v>62</v>
      </c>
      <c r="AD827" s="103"/>
      <c r="AE827" s="103"/>
      <c r="AF827" s="103"/>
      <c r="AG827" s="103"/>
      <c r="AH827" s="385" t="s">
        <v>63</v>
      </c>
      <c r="AI827" s="103"/>
      <c r="AJ827" s="103"/>
      <c r="AK827" s="103"/>
      <c r="AL827" s="103"/>
      <c r="AM827" s="103"/>
      <c r="AN827" s="103"/>
      <c r="AO827" s="103"/>
      <c r="AP827" s="103"/>
      <c r="AQ827" s="103"/>
      <c r="AR827" s="103"/>
      <c r="AS827" s="103"/>
      <c r="AT827" s="248"/>
      <c r="AU827" s="524" t="s">
        <v>70</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73</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73</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405</v>
      </c>
      <c r="AM839" s="736"/>
      <c r="AN839" s="736"/>
      <c r="AO839" s="740" t="s">
        <v>398</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17</v>
      </c>
      <c r="Q844" s="65"/>
      <c r="R844" s="65"/>
      <c r="S844" s="65"/>
      <c r="T844" s="65"/>
      <c r="U844" s="65"/>
      <c r="V844" s="65"/>
      <c r="W844" s="65"/>
      <c r="X844" s="65"/>
      <c r="Y844" s="446" t="s">
        <v>365</v>
      </c>
      <c r="Z844" s="446"/>
      <c r="AA844" s="446"/>
      <c r="AB844" s="446"/>
      <c r="AC844" s="166" t="s">
        <v>307</v>
      </c>
      <c r="AD844" s="166"/>
      <c r="AE844" s="166"/>
      <c r="AF844" s="166"/>
      <c r="AG844" s="166"/>
      <c r="AH844" s="446" t="s">
        <v>418</v>
      </c>
      <c r="AI844" s="65"/>
      <c r="AJ844" s="65"/>
      <c r="AK844" s="65"/>
      <c r="AL844" s="65" t="s">
        <v>18</v>
      </c>
      <c r="AM844" s="65"/>
      <c r="AN844" s="65"/>
      <c r="AO844" s="582"/>
      <c r="AP844" s="166" t="s">
        <v>369</v>
      </c>
      <c r="AQ844" s="166"/>
      <c r="AR844" s="166"/>
      <c r="AS844" s="166"/>
      <c r="AT844" s="166"/>
      <c r="AU844" s="166"/>
      <c r="AV844" s="166"/>
      <c r="AW844" s="166"/>
      <c r="AX844" s="166"/>
    </row>
    <row r="845" spans="1:51" ht="75.599999999999994" customHeight="1">
      <c r="A845" s="66">
        <v>1</v>
      </c>
      <c r="B845" s="66">
        <v>1</v>
      </c>
      <c r="C845" s="165" t="s">
        <v>406</v>
      </c>
      <c r="D845" s="165"/>
      <c r="E845" s="165"/>
      <c r="F845" s="165"/>
      <c r="G845" s="165"/>
      <c r="H845" s="165"/>
      <c r="I845" s="165"/>
      <c r="J845" s="380">
        <v>9010005016577</v>
      </c>
      <c r="K845" s="380"/>
      <c r="L845" s="380"/>
      <c r="M845" s="380"/>
      <c r="N845" s="380"/>
      <c r="O845" s="380"/>
      <c r="P845" s="443" t="s">
        <v>664</v>
      </c>
      <c r="Q845" s="443"/>
      <c r="R845" s="443"/>
      <c r="S845" s="443"/>
      <c r="T845" s="443"/>
      <c r="U845" s="443"/>
      <c r="V845" s="443"/>
      <c r="W845" s="443"/>
      <c r="X845" s="443"/>
      <c r="Y845" s="529">
        <v>4</v>
      </c>
      <c r="Z845" s="552"/>
      <c r="AA845" s="552"/>
      <c r="AB845" s="613"/>
      <c r="AC845" s="635" t="s">
        <v>22</v>
      </c>
      <c r="AD845" s="657"/>
      <c r="AE845" s="657"/>
      <c r="AF845" s="657"/>
      <c r="AG845" s="657"/>
      <c r="AH845" s="720">
        <v>1</v>
      </c>
      <c r="AI845" s="720"/>
      <c r="AJ845" s="720"/>
      <c r="AK845" s="720"/>
      <c r="AL845" s="733">
        <v>79.599999999999994</v>
      </c>
      <c r="AM845" s="737"/>
      <c r="AN845" s="737"/>
      <c r="AO845" s="741"/>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1"/>
      <c r="AI847" s="721"/>
      <c r="AJ847" s="721"/>
      <c r="AK847" s="721"/>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1"/>
      <c r="AI848" s="721"/>
      <c r="AJ848" s="721"/>
      <c r="AK848" s="721"/>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85</v>
      </c>
      <c r="K877" s="60"/>
      <c r="L877" s="60"/>
      <c r="M877" s="60"/>
      <c r="N877" s="60"/>
      <c r="O877" s="60"/>
      <c r="P877" s="65" t="s">
        <v>17</v>
      </c>
      <c r="Q877" s="65"/>
      <c r="R877" s="65"/>
      <c r="S877" s="65"/>
      <c r="T877" s="65"/>
      <c r="U877" s="65"/>
      <c r="V877" s="65"/>
      <c r="W877" s="65"/>
      <c r="X877" s="65"/>
      <c r="Y877" s="446" t="s">
        <v>365</v>
      </c>
      <c r="Z877" s="446"/>
      <c r="AA877" s="446"/>
      <c r="AB877" s="446"/>
      <c r="AC877" s="166" t="s">
        <v>307</v>
      </c>
      <c r="AD877" s="166"/>
      <c r="AE877" s="166"/>
      <c r="AF877" s="166"/>
      <c r="AG877" s="166"/>
      <c r="AH877" s="446" t="s">
        <v>418</v>
      </c>
      <c r="AI877" s="65"/>
      <c r="AJ877" s="65"/>
      <c r="AK877" s="65"/>
      <c r="AL877" s="65" t="s">
        <v>18</v>
      </c>
      <c r="AM877" s="65"/>
      <c r="AN877" s="65"/>
      <c r="AO877" s="582"/>
      <c r="AP877" s="166" t="s">
        <v>369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17</v>
      </c>
      <c r="Q910" s="65"/>
      <c r="R910" s="65"/>
      <c r="S910" s="65"/>
      <c r="T910" s="65"/>
      <c r="U910" s="65"/>
      <c r="V910" s="65"/>
      <c r="W910" s="65"/>
      <c r="X910" s="65"/>
      <c r="Y910" s="446" t="s">
        <v>365</v>
      </c>
      <c r="Z910" s="446"/>
      <c r="AA910" s="446"/>
      <c r="AB910" s="446"/>
      <c r="AC910" s="166" t="s">
        <v>307</v>
      </c>
      <c r="AD910" s="166"/>
      <c r="AE910" s="166"/>
      <c r="AF910" s="166"/>
      <c r="AG910" s="166"/>
      <c r="AH910" s="446" t="s">
        <v>418</v>
      </c>
      <c r="AI910" s="65"/>
      <c r="AJ910" s="65"/>
      <c r="AK910" s="65"/>
      <c r="AL910" s="65" t="s">
        <v>18</v>
      </c>
      <c r="AM910" s="65"/>
      <c r="AN910" s="65"/>
      <c r="AO910" s="582"/>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17</v>
      </c>
      <c r="Q943" s="65"/>
      <c r="R943" s="65"/>
      <c r="S943" s="65"/>
      <c r="T943" s="65"/>
      <c r="U943" s="65"/>
      <c r="V943" s="65"/>
      <c r="W943" s="65"/>
      <c r="X943" s="65"/>
      <c r="Y943" s="446" t="s">
        <v>365</v>
      </c>
      <c r="Z943" s="446"/>
      <c r="AA943" s="446"/>
      <c r="AB943" s="446"/>
      <c r="AC943" s="166" t="s">
        <v>307</v>
      </c>
      <c r="AD943" s="166"/>
      <c r="AE943" s="166"/>
      <c r="AF943" s="166"/>
      <c r="AG943" s="166"/>
      <c r="AH943" s="446" t="s">
        <v>418</v>
      </c>
      <c r="AI943" s="65"/>
      <c r="AJ943" s="65"/>
      <c r="AK943" s="65"/>
      <c r="AL943" s="65" t="s">
        <v>18</v>
      </c>
      <c r="AM943" s="65"/>
      <c r="AN943" s="65"/>
      <c r="AO943" s="582"/>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17</v>
      </c>
      <c r="Q976" s="65"/>
      <c r="R976" s="65"/>
      <c r="S976" s="65"/>
      <c r="T976" s="65"/>
      <c r="U976" s="65"/>
      <c r="V976" s="65"/>
      <c r="W976" s="65"/>
      <c r="X976" s="65"/>
      <c r="Y976" s="446" t="s">
        <v>365</v>
      </c>
      <c r="Z976" s="446"/>
      <c r="AA976" s="446"/>
      <c r="AB976" s="446"/>
      <c r="AC976" s="166" t="s">
        <v>307</v>
      </c>
      <c r="AD976" s="166"/>
      <c r="AE976" s="166"/>
      <c r="AF976" s="166"/>
      <c r="AG976" s="166"/>
      <c r="AH976" s="446" t="s">
        <v>418</v>
      </c>
      <c r="AI976" s="65"/>
      <c r="AJ976" s="65"/>
      <c r="AK976" s="65"/>
      <c r="AL976" s="65" t="s">
        <v>18</v>
      </c>
      <c r="AM976" s="65"/>
      <c r="AN976" s="65"/>
      <c r="AO976" s="582"/>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119</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17</v>
      </c>
      <c r="Q1009" s="65"/>
      <c r="R1009" s="65"/>
      <c r="S1009" s="65"/>
      <c r="T1009" s="65"/>
      <c r="U1009" s="65"/>
      <c r="V1009" s="65"/>
      <c r="W1009" s="65"/>
      <c r="X1009" s="65"/>
      <c r="Y1009" s="446" t="s">
        <v>365</v>
      </c>
      <c r="Z1009" s="446"/>
      <c r="AA1009" s="446"/>
      <c r="AB1009" s="446"/>
      <c r="AC1009" s="166" t="s">
        <v>307</v>
      </c>
      <c r="AD1009" s="166"/>
      <c r="AE1009" s="166"/>
      <c r="AF1009" s="166"/>
      <c r="AG1009" s="166"/>
      <c r="AH1009" s="446" t="s">
        <v>418</v>
      </c>
      <c r="AI1009" s="65"/>
      <c r="AJ1009" s="65"/>
      <c r="AK1009" s="65"/>
      <c r="AL1009" s="65" t="s">
        <v>18</v>
      </c>
      <c r="AM1009" s="65"/>
      <c r="AN1009" s="65"/>
      <c r="AO1009" s="582"/>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17</v>
      </c>
      <c r="Q1042" s="65"/>
      <c r="R1042" s="65"/>
      <c r="S1042" s="65"/>
      <c r="T1042" s="65"/>
      <c r="U1042" s="65"/>
      <c r="V1042" s="65"/>
      <c r="W1042" s="65"/>
      <c r="X1042" s="65"/>
      <c r="Y1042" s="446" t="s">
        <v>365</v>
      </c>
      <c r="Z1042" s="446"/>
      <c r="AA1042" s="446"/>
      <c r="AB1042" s="446"/>
      <c r="AC1042" s="166" t="s">
        <v>307</v>
      </c>
      <c r="AD1042" s="166"/>
      <c r="AE1042" s="166"/>
      <c r="AF1042" s="166"/>
      <c r="AG1042" s="166"/>
      <c r="AH1042" s="446" t="s">
        <v>418</v>
      </c>
      <c r="AI1042" s="65"/>
      <c r="AJ1042" s="65"/>
      <c r="AK1042" s="65"/>
      <c r="AL1042" s="65" t="s">
        <v>18</v>
      </c>
      <c r="AM1042" s="65"/>
      <c r="AN1042" s="65"/>
      <c r="AO1042" s="582"/>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17</v>
      </c>
      <c r="Q1075" s="65"/>
      <c r="R1075" s="65"/>
      <c r="S1075" s="65"/>
      <c r="T1075" s="65"/>
      <c r="U1075" s="65"/>
      <c r="V1075" s="65"/>
      <c r="W1075" s="65"/>
      <c r="X1075" s="65"/>
      <c r="Y1075" s="446" t="s">
        <v>365</v>
      </c>
      <c r="Z1075" s="446"/>
      <c r="AA1075" s="446"/>
      <c r="AB1075" s="446"/>
      <c r="AC1075" s="166" t="s">
        <v>307</v>
      </c>
      <c r="AD1075" s="166"/>
      <c r="AE1075" s="166"/>
      <c r="AF1075" s="166"/>
      <c r="AG1075" s="166"/>
      <c r="AH1075" s="446" t="s">
        <v>418</v>
      </c>
      <c r="AI1075" s="65"/>
      <c r="AJ1075" s="65"/>
      <c r="AK1075" s="65"/>
      <c r="AL1075" s="65" t="s">
        <v>18</v>
      </c>
      <c r="AM1075" s="65"/>
      <c r="AN1075" s="65"/>
      <c r="AO1075" s="582"/>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405</v>
      </c>
      <c r="AM1106" s="738"/>
      <c r="AN1106" s="738"/>
      <c r="AO1106" s="742"/>
      <c r="AP1106" s="738"/>
      <c r="AQ1106" s="738"/>
      <c r="AR1106" s="738"/>
      <c r="AS1106" s="738"/>
      <c r="AT1106" s="738"/>
      <c r="AU1106" s="738"/>
      <c r="AV1106" s="738"/>
      <c r="AW1106" s="738"/>
      <c r="AX1106" s="863"/>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hidden="1" customHeight="1">
      <c r="A1108" s="70"/>
      <c r="B1108" s="140" t="s">
        <v>389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320</v>
      </c>
      <c r="F1109" s="166"/>
      <c r="G1109" s="166"/>
      <c r="H1109" s="166"/>
      <c r="I1109" s="166"/>
      <c r="J1109" s="166" t="s">
        <v>85</v>
      </c>
      <c r="K1109" s="166"/>
      <c r="L1109" s="166"/>
      <c r="M1109" s="166"/>
      <c r="N1109" s="166"/>
      <c r="O1109" s="166"/>
      <c r="P1109" s="446" t="s">
        <v>17</v>
      </c>
      <c r="Q1109" s="446"/>
      <c r="R1109" s="446"/>
      <c r="S1109" s="446"/>
      <c r="T1109" s="446"/>
      <c r="U1109" s="446"/>
      <c r="V1109" s="446"/>
      <c r="W1109" s="446"/>
      <c r="X1109" s="446"/>
      <c r="Y1109" s="166" t="s">
        <v>316</v>
      </c>
      <c r="Z1109" s="166"/>
      <c r="AA1109" s="166"/>
      <c r="AB1109" s="166"/>
      <c r="AC1109" s="166" t="s">
        <v>321</v>
      </c>
      <c r="AD1109" s="166"/>
      <c r="AE1109" s="166"/>
      <c r="AF1109" s="166"/>
      <c r="AG1109" s="166"/>
      <c r="AH1109" s="446" t="s">
        <v>339</v>
      </c>
      <c r="AI1109" s="446"/>
      <c r="AJ1109" s="446"/>
      <c r="AK1109" s="446"/>
      <c r="AL1109" s="446" t="s">
        <v>18</v>
      </c>
      <c r="AM1109" s="446"/>
      <c r="AN1109" s="446"/>
      <c r="AO1109" s="743"/>
      <c r="AP1109" s="166" t="s">
        <v>400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21" sqref="L21"/>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157</v>
      </c>
      <c r="B1" s="870" t="s">
        <v>142</v>
      </c>
      <c r="F1" s="877" t="s">
        <v>26</v>
      </c>
      <c r="G1" s="877" t="s">
        <v>142</v>
      </c>
      <c r="K1" s="882" t="s">
        <v>181</v>
      </c>
      <c r="L1" s="870" t="s">
        <v>142</v>
      </c>
      <c r="O1" s="867"/>
      <c r="P1" s="877" t="s">
        <v>19</v>
      </c>
      <c r="Q1" s="877" t="s">
        <v>142</v>
      </c>
      <c r="T1" s="867"/>
      <c r="U1" s="883" t="s">
        <v>280</v>
      </c>
      <c r="W1" s="883" t="s">
        <v>279</v>
      </c>
      <c r="Y1" s="883" t="s">
        <v>31</v>
      </c>
      <c r="Z1" s="883" t="s">
        <v>532</v>
      </c>
      <c r="AA1" s="883" t="s">
        <v>153</v>
      </c>
      <c r="AB1" s="883" t="s">
        <v>534</v>
      </c>
      <c r="AC1" s="883" t="s">
        <v>78</v>
      </c>
      <c r="AD1" s="868"/>
      <c r="AE1" s="883" t="s">
        <v>116</v>
      </c>
      <c r="AF1" s="890"/>
      <c r="AG1" s="891" t="s">
        <v>321</v>
      </c>
      <c r="AI1" s="891" t="s">
        <v>332</v>
      </c>
      <c r="AK1" s="891" t="s">
        <v>341</v>
      </c>
      <c r="AM1" s="894"/>
      <c r="AN1" s="894"/>
      <c r="AP1" s="868" t="s">
        <v>413</v>
      </c>
    </row>
    <row r="2" spans="1:42" ht="13.5" customHeight="1">
      <c r="A2" s="871" t="s">
        <v>158</v>
      </c>
      <c r="B2" s="874"/>
      <c r="C2" s="867" t="str">
        <f t="shared" ref="C2:C24" si="0">IF(B2="","",A2)</f>
        <v/>
      </c>
      <c r="D2" s="867" t="str">
        <f>IF(C2="","",IF(D1&lt;&gt;"",CONCATENATE(D1,"、",C2),C2))</f>
        <v/>
      </c>
      <c r="F2" s="878" t="s">
        <v>139</v>
      </c>
      <c r="G2" s="880" t="s">
        <v>646</v>
      </c>
      <c r="H2" s="867" t="str">
        <f t="shared" ref="H2:H37" si="1">IF(G2="","",F2)</f>
        <v>一般会計</v>
      </c>
      <c r="I2" s="867" t="str">
        <f>IF(H2="","",IF(I1&lt;&gt;"",CONCATENATE(I1,"、",H2),H2))</f>
        <v>一般会計</v>
      </c>
      <c r="K2" s="871" t="s">
        <v>182</v>
      </c>
      <c r="L2" s="874"/>
      <c r="M2" s="867" t="str">
        <f t="shared" ref="M2:M11" si="2">IF(L2="","",K2)</f>
        <v/>
      </c>
      <c r="N2" s="867" t="str">
        <f>IF(M2="","",IF(N1&lt;&gt;"",CONCATENATE(N1,"、",M2),M2))</f>
        <v/>
      </c>
      <c r="O2" s="867"/>
      <c r="P2" s="878" t="s">
        <v>143</v>
      </c>
      <c r="Q2" s="880"/>
      <c r="R2" s="867" t="str">
        <f t="shared" ref="R2:R8" si="3">IF(Q2="","",P2)</f>
        <v/>
      </c>
      <c r="S2" s="867" t="str">
        <f>IF(R2="","",IF(S1&lt;&gt;"",CONCATENATE(S1,"、",R2),R2))</f>
        <v/>
      </c>
      <c r="T2" s="867"/>
      <c r="U2" s="884">
        <v>20</v>
      </c>
      <c r="W2" s="885" t="s">
        <v>197</v>
      </c>
      <c r="Y2" s="885" t="s">
        <v>136</v>
      </c>
      <c r="Z2" s="885" t="s">
        <v>136</v>
      </c>
      <c r="AA2" s="886" t="s">
        <v>367</v>
      </c>
      <c r="AB2" s="886" t="s">
        <v>602</v>
      </c>
      <c r="AC2" s="889" t="s">
        <v>237</v>
      </c>
      <c r="AD2" s="868"/>
      <c r="AE2" s="885" t="s">
        <v>173</v>
      </c>
      <c r="AF2" s="890"/>
      <c r="AG2" s="892" t="s">
        <v>22</v>
      </c>
      <c r="AI2" s="891" t="s">
        <v>441</v>
      </c>
      <c r="AK2" s="891" t="s">
        <v>342</v>
      </c>
      <c r="AM2" s="894"/>
      <c r="AN2" s="894"/>
      <c r="AP2" s="892" t="s">
        <v>22</v>
      </c>
    </row>
    <row r="3" spans="1:42" ht="13.5" customHeight="1">
      <c r="A3" s="871" t="s">
        <v>160</v>
      </c>
      <c r="B3" s="874"/>
      <c r="C3" s="867" t="str">
        <f t="shared" si="0"/>
        <v/>
      </c>
      <c r="D3" s="867" t="str">
        <f t="shared" ref="D3:D24" si="4">IF(C3="",D2,IF(D2&lt;&gt;"",CONCATENATE(D2,"、",C3),C3))</f>
        <v/>
      </c>
      <c r="F3" s="879" t="s">
        <v>201</v>
      </c>
      <c r="G3" s="880"/>
      <c r="H3" s="867" t="str">
        <f t="shared" si="1"/>
        <v/>
      </c>
      <c r="I3" s="867" t="str">
        <f t="shared" ref="I3:I37" si="5">IF(H3="",I2,IF(I2&lt;&gt;"",CONCATENATE(I2,"、",H3),H3))</f>
        <v>一般会計</v>
      </c>
      <c r="K3" s="871" t="s">
        <v>187</v>
      </c>
      <c r="L3" s="874"/>
      <c r="M3" s="867" t="str">
        <f t="shared" si="2"/>
        <v/>
      </c>
      <c r="N3" s="867" t="str">
        <f t="shared" ref="N3:N11" si="6">IF(M3="",N2,IF(N2&lt;&gt;"",CONCATENATE(N2,"、",M3),M3))</f>
        <v/>
      </c>
      <c r="O3" s="867"/>
      <c r="P3" s="878" t="s">
        <v>144</v>
      </c>
      <c r="Q3" s="880" t="s">
        <v>646</v>
      </c>
      <c r="R3" s="867" t="str">
        <f t="shared" si="3"/>
        <v>委託・請負</v>
      </c>
      <c r="S3" s="867" t="str">
        <f t="shared" ref="S3:S8" si="7">IF(R3="",S2,IF(S2&lt;&gt;"",CONCATENATE(S2,"、",R3),R3))</f>
        <v>委託・請負</v>
      </c>
      <c r="T3" s="867"/>
      <c r="U3" s="885" t="s">
        <v>621</v>
      </c>
      <c r="W3" s="885" t="s">
        <v>251</v>
      </c>
      <c r="Y3" s="885" t="s">
        <v>137</v>
      </c>
      <c r="Z3" s="885" t="s">
        <v>535</v>
      </c>
      <c r="AA3" s="886" t="s">
        <v>509</v>
      </c>
      <c r="AB3" s="886" t="s">
        <v>587</v>
      </c>
      <c r="AC3" s="889" t="s">
        <v>224</v>
      </c>
      <c r="AD3" s="868"/>
      <c r="AE3" s="885" t="s">
        <v>282</v>
      </c>
      <c r="AF3" s="890"/>
      <c r="AG3" s="892" t="s">
        <v>370</v>
      </c>
      <c r="AI3" s="891" t="s">
        <v>133</v>
      </c>
      <c r="AK3" s="891" t="str">
        <f t="shared" ref="AK3:AK27" si="8">CHAR(CODE(AK2)+1)</f>
        <v>B</v>
      </c>
      <c r="AM3" s="894"/>
      <c r="AN3" s="894"/>
      <c r="AP3" s="892" t="s">
        <v>370</v>
      </c>
    </row>
    <row r="4" spans="1:42" ht="13.5" customHeight="1">
      <c r="A4" s="871" t="s">
        <v>163</v>
      </c>
      <c r="B4" s="874"/>
      <c r="C4" s="867" t="str">
        <f t="shared" si="0"/>
        <v/>
      </c>
      <c r="D4" s="867" t="str">
        <f t="shared" si="4"/>
        <v/>
      </c>
      <c r="F4" s="879" t="s">
        <v>202</v>
      </c>
      <c r="G4" s="880"/>
      <c r="H4" s="867" t="str">
        <f t="shared" si="1"/>
        <v/>
      </c>
      <c r="I4" s="867" t="str">
        <f t="shared" si="5"/>
        <v>一般会計</v>
      </c>
      <c r="K4" s="871" t="s">
        <v>88</v>
      </c>
      <c r="L4" s="874"/>
      <c r="M4" s="867" t="str">
        <f t="shared" si="2"/>
        <v/>
      </c>
      <c r="N4" s="867" t="str">
        <f t="shared" si="6"/>
        <v/>
      </c>
      <c r="O4" s="867"/>
      <c r="P4" s="878" t="s">
        <v>147</v>
      </c>
      <c r="Q4" s="880"/>
      <c r="R4" s="867" t="str">
        <f t="shared" si="3"/>
        <v/>
      </c>
      <c r="S4" s="867" t="str">
        <f t="shared" si="7"/>
        <v>委託・請負</v>
      </c>
      <c r="T4" s="867"/>
      <c r="U4" s="885" t="s">
        <v>161</v>
      </c>
      <c r="W4" s="885" t="s">
        <v>253</v>
      </c>
      <c r="Y4" s="885" t="s">
        <v>8</v>
      </c>
      <c r="Z4" s="885" t="s">
        <v>536</v>
      </c>
      <c r="AA4" s="886" t="s">
        <v>127</v>
      </c>
      <c r="AB4" s="886" t="s">
        <v>603</v>
      </c>
      <c r="AC4" s="886" t="s">
        <v>204</v>
      </c>
      <c r="AD4" s="868"/>
      <c r="AE4" s="885" t="s">
        <v>242</v>
      </c>
      <c r="AF4" s="890"/>
      <c r="AG4" s="892" t="s">
        <v>213</v>
      </c>
      <c r="AI4" s="891" t="s">
        <v>334</v>
      </c>
      <c r="AK4" s="891" t="str">
        <f t="shared" si="8"/>
        <v>C</v>
      </c>
      <c r="AM4" s="894"/>
      <c r="AN4" s="894"/>
      <c r="AP4" s="892" t="s">
        <v>213</v>
      </c>
    </row>
    <row r="5" spans="1:42" ht="13.5" customHeight="1">
      <c r="A5" s="871" t="s">
        <v>164</v>
      </c>
      <c r="B5" s="874"/>
      <c r="C5" s="867" t="str">
        <f t="shared" si="0"/>
        <v/>
      </c>
      <c r="D5" s="867" t="str">
        <f t="shared" si="4"/>
        <v/>
      </c>
      <c r="F5" s="879" t="s">
        <v>68</v>
      </c>
      <c r="G5" s="880"/>
      <c r="H5" s="867" t="str">
        <f t="shared" si="1"/>
        <v/>
      </c>
      <c r="I5" s="867" t="str">
        <f t="shared" si="5"/>
        <v>一般会計</v>
      </c>
      <c r="K5" s="871" t="s">
        <v>190</v>
      </c>
      <c r="L5" s="874"/>
      <c r="M5" s="867" t="str">
        <f t="shared" si="2"/>
        <v/>
      </c>
      <c r="N5" s="867" t="str">
        <f t="shared" si="6"/>
        <v/>
      </c>
      <c r="O5" s="867"/>
      <c r="P5" s="878" t="s">
        <v>148</v>
      </c>
      <c r="Q5" s="880"/>
      <c r="R5" s="867" t="str">
        <f t="shared" si="3"/>
        <v/>
      </c>
      <c r="S5" s="867" t="str">
        <f t="shared" si="7"/>
        <v>委託・請負</v>
      </c>
      <c r="T5" s="867"/>
      <c r="W5" s="885" t="s">
        <v>637</v>
      </c>
      <c r="Y5" s="885" t="s">
        <v>345</v>
      </c>
      <c r="Z5" s="885" t="s">
        <v>66</v>
      </c>
      <c r="AA5" s="886" t="s">
        <v>266</v>
      </c>
      <c r="AB5" s="886" t="s">
        <v>604</v>
      </c>
      <c r="AC5" s="886" t="s">
        <v>38</v>
      </c>
      <c r="AD5" s="888"/>
      <c r="AE5" s="885" t="s">
        <v>419</v>
      </c>
      <c r="AF5" s="890"/>
      <c r="AG5" s="892" t="s">
        <v>354</v>
      </c>
      <c r="AI5" s="891" t="s">
        <v>385</v>
      </c>
      <c r="AK5" s="891" t="str">
        <f t="shared" si="8"/>
        <v>D</v>
      </c>
      <c r="AP5" s="892" t="s">
        <v>354</v>
      </c>
    </row>
    <row r="6" spans="1:42" ht="13.5" customHeight="1">
      <c r="A6" s="871" t="s">
        <v>165</v>
      </c>
      <c r="B6" s="874" t="s">
        <v>646</v>
      </c>
      <c r="C6" s="867" t="str">
        <f t="shared" si="0"/>
        <v>科学技術・イノベーション</v>
      </c>
      <c r="D6" s="867" t="str">
        <f t="shared" si="4"/>
        <v>科学技術・イノベーション</v>
      </c>
      <c r="F6" s="879" t="s">
        <v>203</v>
      </c>
      <c r="G6" s="880"/>
      <c r="H6" s="867" t="str">
        <f t="shared" si="1"/>
        <v/>
      </c>
      <c r="I6" s="867" t="str">
        <f t="shared" si="5"/>
        <v>一般会計</v>
      </c>
      <c r="K6" s="871" t="s">
        <v>193</v>
      </c>
      <c r="L6" s="874"/>
      <c r="M6" s="867" t="str">
        <f t="shared" si="2"/>
        <v/>
      </c>
      <c r="N6" s="867" t="str">
        <f t="shared" si="6"/>
        <v/>
      </c>
      <c r="O6" s="867"/>
      <c r="P6" s="878" t="s">
        <v>149</v>
      </c>
      <c r="Q6" s="880"/>
      <c r="R6" s="867" t="str">
        <f t="shared" si="3"/>
        <v/>
      </c>
      <c r="S6" s="867" t="str">
        <f t="shared" si="7"/>
        <v>委託・請負</v>
      </c>
      <c r="T6" s="867"/>
      <c r="U6" s="885" t="s">
        <v>431</v>
      </c>
      <c r="W6" s="885" t="s">
        <v>254</v>
      </c>
      <c r="Y6" s="885" t="s">
        <v>444</v>
      </c>
      <c r="Z6" s="885" t="s">
        <v>445</v>
      </c>
      <c r="AA6" s="886" t="s">
        <v>312</v>
      </c>
      <c r="AB6" s="886" t="s">
        <v>605</v>
      </c>
      <c r="AC6" s="886" t="s">
        <v>238</v>
      </c>
      <c r="AD6" s="888"/>
      <c r="AE6" s="885" t="s">
        <v>427</v>
      </c>
      <c r="AF6" s="890"/>
      <c r="AG6" s="892" t="s">
        <v>425</v>
      </c>
      <c r="AI6" s="891" t="s">
        <v>443</v>
      </c>
      <c r="AK6" s="891" t="str">
        <f t="shared" si="8"/>
        <v>E</v>
      </c>
      <c r="AP6" s="892" t="s">
        <v>425</v>
      </c>
    </row>
    <row r="7" spans="1:42" ht="13.5" customHeight="1">
      <c r="A7" s="871" t="s">
        <v>128</v>
      </c>
      <c r="B7" s="874"/>
      <c r="C7" s="867" t="str">
        <f t="shared" si="0"/>
        <v/>
      </c>
      <c r="D7" s="867" t="str">
        <f t="shared" si="4"/>
        <v>科学技術・イノベーション</v>
      </c>
      <c r="F7" s="879" t="s">
        <v>48</v>
      </c>
      <c r="G7" s="880"/>
      <c r="H7" s="867" t="str">
        <f t="shared" si="1"/>
        <v/>
      </c>
      <c r="I7" s="867" t="str">
        <f t="shared" si="5"/>
        <v>一般会計</v>
      </c>
      <c r="K7" s="871" t="s">
        <v>155</v>
      </c>
      <c r="L7" s="874"/>
      <c r="M7" s="867" t="str">
        <f t="shared" si="2"/>
        <v/>
      </c>
      <c r="N7" s="867" t="str">
        <f t="shared" si="6"/>
        <v/>
      </c>
      <c r="O7" s="867"/>
      <c r="P7" s="878" t="s">
        <v>151</v>
      </c>
      <c r="Q7" s="880"/>
      <c r="R7" s="867" t="str">
        <f t="shared" si="3"/>
        <v/>
      </c>
      <c r="S7" s="867" t="str">
        <f t="shared" si="7"/>
        <v>委託・請負</v>
      </c>
      <c r="T7" s="867"/>
      <c r="U7" s="885"/>
      <c r="W7" s="885" t="s">
        <v>255</v>
      </c>
      <c r="Y7" s="885" t="s">
        <v>422</v>
      </c>
      <c r="Z7" s="885" t="s">
        <v>352</v>
      </c>
      <c r="AA7" s="886" t="s">
        <v>376</v>
      </c>
      <c r="AB7" s="886" t="s">
        <v>606</v>
      </c>
      <c r="AC7" s="888"/>
      <c r="AD7" s="888"/>
      <c r="AE7" s="885" t="s">
        <v>238</v>
      </c>
      <c r="AF7" s="890"/>
      <c r="AG7" s="892" t="s">
        <v>402</v>
      </c>
      <c r="AH7" s="895"/>
      <c r="AI7" s="892" t="s">
        <v>295</v>
      </c>
      <c r="AK7" s="891" t="str">
        <f t="shared" si="8"/>
        <v>F</v>
      </c>
      <c r="AP7" s="892" t="s">
        <v>402</v>
      </c>
    </row>
    <row r="8" spans="1:42" ht="13.5" customHeight="1">
      <c r="A8" s="871" t="s">
        <v>74</v>
      </c>
      <c r="B8" s="874"/>
      <c r="C8" s="867" t="str">
        <f t="shared" si="0"/>
        <v/>
      </c>
      <c r="D8" s="867" t="str">
        <f t="shared" si="4"/>
        <v>科学技術・イノベーション</v>
      </c>
      <c r="F8" s="879" t="s">
        <v>205</v>
      </c>
      <c r="G8" s="880"/>
      <c r="H8" s="867" t="str">
        <f t="shared" si="1"/>
        <v/>
      </c>
      <c r="I8" s="867" t="str">
        <f t="shared" si="5"/>
        <v>一般会計</v>
      </c>
      <c r="K8" s="871" t="s">
        <v>194</v>
      </c>
      <c r="L8" s="874"/>
      <c r="M8" s="867" t="str">
        <f t="shared" si="2"/>
        <v/>
      </c>
      <c r="N8" s="867" t="str">
        <f t="shared" si="6"/>
        <v/>
      </c>
      <c r="O8" s="867"/>
      <c r="P8" s="878" t="s">
        <v>152</v>
      </c>
      <c r="Q8" s="880"/>
      <c r="R8" s="867" t="str">
        <f t="shared" si="3"/>
        <v/>
      </c>
      <c r="S8" s="867" t="str">
        <f t="shared" si="7"/>
        <v>委託・請負</v>
      </c>
      <c r="T8" s="867"/>
      <c r="U8" s="885" t="s">
        <v>442</v>
      </c>
      <c r="W8" s="885" t="s">
        <v>257</v>
      </c>
      <c r="Y8" s="885" t="s">
        <v>447</v>
      </c>
      <c r="Z8" s="885" t="s">
        <v>538</v>
      </c>
      <c r="AA8" s="886" t="s">
        <v>459</v>
      </c>
      <c r="AB8" s="886" t="s">
        <v>29</v>
      </c>
      <c r="AC8" s="888"/>
      <c r="AD8" s="888"/>
      <c r="AE8" s="888"/>
      <c r="AF8" s="890"/>
      <c r="AG8" s="892" t="s">
        <v>260</v>
      </c>
      <c r="AI8" s="891" t="s">
        <v>383</v>
      </c>
      <c r="AK8" s="891" t="str">
        <f t="shared" si="8"/>
        <v>G</v>
      </c>
      <c r="AP8" s="892" t="s">
        <v>260</v>
      </c>
    </row>
    <row r="9" spans="1:42" ht="13.5" customHeight="1">
      <c r="A9" s="871" t="s">
        <v>166</v>
      </c>
      <c r="B9" s="874"/>
      <c r="C9" s="867" t="str">
        <f t="shared" si="0"/>
        <v/>
      </c>
      <c r="D9" s="867" t="str">
        <f t="shared" si="4"/>
        <v>科学技術・イノベーション</v>
      </c>
      <c r="F9" s="879" t="s">
        <v>373</v>
      </c>
      <c r="G9" s="880"/>
      <c r="H9" s="867" t="str">
        <f t="shared" si="1"/>
        <v/>
      </c>
      <c r="I9" s="867" t="str">
        <f t="shared" si="5"/>
        <v>一般会計</v>
      </c>
      <c r="K9" s="871" t="s">
        <v>196</v>
      </c>
      <c r="L9" s="874"/>
      <c r="M9" s="867" t="str">
        <f t="shared" si="2"/>
        <v/>
      </c>
      <c r="N9" s="867" t="str">
        <f t="shared" si="6"/>
        <v/>
      </c>
      <c r="O9" s="867"/>
      <c r="P9" s="867"/>
      <c r="Q9" s="881"/>
      <c r="T9" s="867"/>
      <c r="U9" s="885" t="s">
        <v>183</v>
      </c>
      <c r="W9" s="885" t="s">
        <v>259</v>
      </c>
      <c r="Y9" s="885" t="s">
        <v>364</v>
      </c>
      <c r="Z9" s="885" t="s">
        <v>297</v>
      </c>
      <c r="AA9" s="886" t="s">
        <v>363</v>
      </c>
      <c r="AB9" s="886" t="s">
        <v>361</v>
      </c>
      <c r="AC9" s="888"/>
      <c r="AD9" s="888"/>
      <c r="AE9" s="888"/>
      <c r="AF9" s="890"/>
      <c r="AG9" s="892" t="s">
        <v>426</v>
      </c>
      <c r="AI9" s="893"/>
      <c r="AK9" s="891" t="str">
        <f t="shared" si="8"/>
        <v>H</v>
      </c>
      <c r="AP9" s="892" t="s">
        <v>426</v>
      </c>
    </row>
    <row r="10" spans="1:42" ht="13.5" customHeight="1">
      <c r="A10" s="871" t="s">
        <v>397</v>
      </c>
      <c r="B10" s="874"/>
      <c r="C10" s="867" t="str">
        <f t="shared" si="0"/>
        <v/>
      </c>
      <c r="D10" s="867" t="str">
        <f t="shared" si="4"/>
        <v>科学技術・イノベーション</v>
      </c>
      <c r="F10" s="879" t="s">
        <v>206</v>
      </c>
      <c r="G10" s="880"/>
      <c r="H10" s="867" t="str">
        <f t="shared" si="1"/>
        <v/>
      </c>
      <c r="I10" s="867" t="str">
        <f t="shared" si="5"/>
        <v>一般会計</v>
      </c>
      <c r="K10" s="871" t="s">
        <v>401</v>
      </c>
      <c r="L10" s="874"/>
      <c r="M10" s="867" t="str">
        <f t="shared" si="2"/>
        <v/>
      </c>
      <c r="N10" s="867" t="str">
        <f t="shared" si="6"/>
        <v/>
      </c>
      <c r="O10" s="867"/>
      <c r="P10" s="867" t="str">
        <f>S8</f>
        <v>委託・請負</v>
      </c>
      <c r="Q10" s="881"/>
      <c r="T10" s="867"/>
      <c r="W10" s="885" t="s">
        <v>261</v>
      </c>
      <c r="Y10" s="885" t="s">
        <v>448</v>
      </c>
      <c r="Z10" s="885" t="s">
        <v>229</v>
      </c>
      <c r="AA10" s="886" t="s">
        <v>510</v>
      </c>
      <c r="AB10" s="886" t="s">
        <v>102</v>
      </c>
      <c r="AC10" s="888"/>
      <c r="AD10" s="888"/>
      <c r="AE10" s="888"/>
      <c r="AF10" s="890"/>
      <c r="AG10" s="892" t="s">
        <v>416</v>
      </c>
      <c r="AK10" s="891" t="str">
        <f t="shared" si="8"/>
        <v>I</v>
      </c>
      <c r="AP10" s="891" t="s">
        <v>152</v>
      </c>
    </row>
    <row r="11" spans="1:42" ht="13.5" customHeight="1">
      <c r="A11" s="871" t="s">
        <v>168</v>
      </c>
      <c r="B11" s="874"/>
      <c r="C11" s="867" t="str">
        <f t="shared" si="0"/>
        <v/>
      </c>
      <c r="D11" s="867" t="str">
        <f t="shared" si="4"/>
        <v>科学技術・イノベーション</v>
      </c>
      <c r="F11" s="879" t="s">
        <v>207</v>
      </c>
      <c r="G11" s="880"/>
      <c r="H11" s="867" t="str">
        <f t="shared" si="1"/>
        <v/>
      </c>
      <c r="I11" s="867" t="str">
        <f t="shared" si="5"/>
        <v>一般会計</v>
      </c>
      <c r="K11" s="871" t="s">
        <v>198</v>
      </c>
      <c r="L11" s="874" t="s">
        <v>646</v>
      </c>
      <c r="M11" s="867" t="str">
        <f t="shared" si="2"/>
        <v>その他の事項経費</v>
      </c>
      <c r="N11" s="867" t="str">
        <f t="shared" si="6"/>
        <v>その他の事項経費</v>
      </c>
      <c r="O11" s="867"/>
      <c r="P11" s="867"/>
      <c r="Q11" s="881"/>
      <c r="T11" s="867"/>
      <c r="W11" s="885" t="s">
        <v>264</v>
      </c>
      <c r="Y11" s="885" t="s">
        <v>130</v>
      </c>
      <c r="Z11" s="885" t="s">
        <v>539</v>
      </c>
      <c r="AA11" s="886" t="s">
        <v>511</v>
      </c>
      <c r="AB11" s="886" t="s">
        <v>607</v>
      </c>
      <c r="AC11" s="888"/>
      <c r="AD11" s="888"/>
      <c r="AE11" s="888"/>
      <c r="AF11" s="890"/>
      <c r="AG11" s="891" t="s">
        <v>417</v>
      </c>
      <c r="AK11" s="891" t="str">
        <f t="shared" si="8"/>
        <v>J</v>
      </c>
    </row>
    <row r="12" spans="1:42" ht="13.5" customHeight="1">
      <c r="A12" s="871" t="s">
        <v>170</v>
      </c>
      <c r="B12" s="874"/>
      <c r="C12" s="867" t="str">
        <f t="shared" si="0"/>
        <v/>
      </c>
      <c r="D12" s="867" t="str">
        <f t="shared" si="4"/>
        <v>科学技術・イノベーション</v>
      </c>
      <c r="F12" s="879" t="s">
        <v>72</v>
      </c>
      <c r="G12" s="880"/>
      <c r="H12" s="867" t="str">
        <f t="shared" si="1"/>
        <v/>
      </c>
      <c r="I12" s="867" t="str">
        <f t="shared" si="5"/>
        <v>一般会計</v>
      </c>
      <c r="K12" s="867"/>
      <c r="L12" s="867"/>
      <c r="O12" s="867"/>
      <c r="P12" s="867"/>
      <c r="Q12" s="881"/>
      <c r="T12" s="867"/>
      <c r="U12" s="883" t="s">
        <v>622</v>
      </c>
      <c r="W12" s="885" t="s">
        <v>156</v>
      </c>
      <c r="Y12" s="885" t="s">
        <v>451</v>
      </c>
      <c r="Z12" s="885" t="s">
        <v>540</v>
      </c>
      <c r="AA12" s="886" t="s">
        <v>388</v>
      </c>
      <c r="AB12" s="886" t="s">
        <v>500</v>
      </c>
      <c r="AC12" s="888"/>
      <c r="AD12" s="888"/>
      <c r="AE12" s="888"/>
      <c r="AF12" s="890"/>
      <c r="AG12" s="891" t="s">
        <v>356</v>
      </c>
      <c r="AK12" s="891" t="str">
        <f t="shared" si="8"/>
        <v>K</v>
      </c>
    </row>
    <row r="13" spans="1:42" ht="13.5" customHeight="1">
      <c r="A13" s="871" t="s">
        <v>176</v>
      </c>
      <c r="B13" s="874"/>
      <c r="C13" s="867" t="str">
        <f t="shared" si="0"/>
        <v/>
      </c>
      <c r="D13" s="867" t="str">
        <f t="shared" si="4"/>
        <v>科学技術・イノベーション</v>
      </c>
      <c r="F13" s="879" t="s">
        <v>210</v>
      </c>
      <c r="G13" s="880"/>
      <c r="H13" s="867" t="str">
        <f t="shared" si="1"/>
        <v/>
      </c>
      <c r="I13" s="867" t="str">
        <f t="shared" si="5"/>
        <v>一般会計</v>
      </c>
      <c r="K13" s="867" t="str">
        <f>N11</f>
        <v>その他の事項経費</v>
      </c>
      <c r="L13" s="867"/>
      <c r="O13" s="867"/>
      <c r="P13" s="867"/>
      <c r="Q13" s="881"/>
      <c r="T13" s="867"/>
      <c r="U13" s="885" t="s">
        <v>197</v>
      </c>
      <c r="W13" s="885" t="s">
        <v>265</v>
      </c>
      <c r="Y13" s="885" t="s">
        <v>453</v>
      </c>
      <c r="Z13" s="885" t="s">
        <v>541</v>
      </c>
      <c r="AA13" s="886" t="s">
        <v>466</v>
      </c>
      <c r="AB13" s="886" t="s">
        <v>61</v>
      </c>
      <c r="AC13" s="888"/>
      <c r="AD13" s="888"/>
      <c r="AE13" s="888"/>
      <c r="AF13" s="890"/>
      <c r="AG13" s="891" t="s">
        <v>152</v>
      </c>
      <c r="AK13" s="891" t="str">
        <f t="shared" si="8"/>
        <v>L</v>
      </c>
    </row>
    <row r="14" spans="1:42" ht="13.5" customHeight="1">
      <c r="A14" s="871" t="s">
        <v>10</v>
      </c>
      <c r="B14" s="874"/>
      <c r="C14" s="867" t="str">
        <f t="shared" si="0"/>
        <v/>
      </c>
      <c r="D14" s="867" t="str">
        <f t="shared" si="4"/>
        <v>科学技術・イノベーション</v>
      </c>
      <c r="F14" s="879" t="s">
        <v>211</v>
      </c>
      <c r="G14" s="880"/>
      <c r="H14" s="867" t="str">
        <f t="shared" si="1"/>
        <v/>
      </c>
      <c r="I14" s="867" t="str">
        <f t="shared" si="5"/>
        <v>一般会計</v>
      </c>
      <c r="K14" s="867"/>
      <c r="L14" s="867"/>
      <c r="O14" s="867"/>
      <c r="P14" s="867"/>
      <c r="Q14" s="881"/>
      <c r="T14" s="867"/>
      <c r="U14" s="885" t="s">
        <v>576</v>
      </c>
      <c r="W14" s="885" t="s">
        <v>267</v>
      </c>
      <c r="Y14" s="885" t="s">
        <v>454</v>
      </c>
      <c r="Z14" s="885" t="s">
        <v>542</v>
      </c>
      <c r="AA14" s="886" t="s">
        <v>506</v>
      </c>
      <c r="AB14" s="886" t="s">
        <v>608</v>
      </c>
      <c r="AC14" s="888"/>
      <c r="AD14" s="888"/>
      <c r="AE14" s="888"/>
      <c r="AF14" s="890"/>
      <c r="AG14" s="893"/>
      <c r="AK14" s="891" t="str">
        <f t="shared" si="8"/>
        <v>M</v>
      </c>
    </row>
    <row r="15" spans="1:42" ht="13.5" customHeight="1">
      <c r="A15" s="871" t="s">
        <v>177</v>
      </c>
      <c r="B15" s="874"/>
      <c r="C15" s="867" t="str">
        <f t="shared" si="0"/>
        <v/>
      </c>
      <c r="D15" s="867" t="str">
        <f t="shared" si="4"/>
        <v>科学技術・イノベーション</v>
      </c>
      <c r="F15" s="879" t="s">
        <v>212</v>
      </c>
      <c r="G15" s="880"/>
      <c r="H15" s="867" t="str">
        <f t="shared" si="1"/>
        <v/>
      </c>
      <c r="I15" s="867" t="str">
        <f t="shared" si="5"/>
        <v>一般会計</v>
      </c>
      <c r="K15" s="867"/>
      <c r="L15" s="867"/>
      <c r="O15" s="867"/>
      <c r="P15" s="867"/>
      <c r="Q15" s="881"/>
      <c r="T15" s="867"/>
      <c r="U15" s="885" t="s">
        <v>300</v>
      </c>
      <c r="W15" s="885" t="s">
        <v>269</v>
      </c>
      <c r="Y15" s="885" t="s">
        <v>215</v>
      </c>
      <c r="Z15" s="885" t="s">
        <v>543</v>
      </c>
      <c r="AA15" s="886" t="s">
        <v>512</v>
      </c>
      <c r="AB15" s="886" t="s">
        <v>609</v>
      </c>
      <c r="AC15" s="888"/>
      <c r="AD15" s="888"/>
      <c r="AE15" s="888"/>
      <c r="AF15" s="890"/>
      <c r="AG15" s="894"/>
      <c r="AK15" s="891" t="str">
        <f t="shared" si="8"/>
        <v>N</v>
      </c>
    </row>
    <row r="16" spans="1:42" ht="13.5" customHeight="1">
      <c r="A16" s="871" t="s">
        <v>179</v>
      </c>
      <c r="B16" s="874"/>
      <c r="C16" s="867" t="str">
        <f t="shared" si="0"/>
        <v/>
      </c>
      <c r="D16" s="867" t="str">
        <f t="shared" si="4"/>
        <v>科学技術・イノベーション</v>
      </c>
      <c r="F16" s="879" t="s">
        <v>216</v>
      </c>
      <c r="G16" s="880"/>
      <c r="H16" s="867" t="str">
        <f t="shared" si="1"/>
        <v/>
      </c>
      <c r="I16" s="867" t="str">
        <f t="shared" si="5"/>
        <v>一般会計</v>
      </c>
      <c r="K16" s="867"/>
      <c r="L16" s="867"/>
      <c r="O16" s="867"/>
      <c r="P16" s="867"/>
      <c r="Q16" s="881"/>
      <c r="T16" s="867"/>
      <c r="U16" s="885" t="s">
        <v>623</v>
      </c>
      <c r="W16" s="885" t="s">
        <v>272</v>
      </c>
      <c r="Y16" s="885" t="s">
        <v>109</v>
      </c>
      <c r="Z16" s="885" t="s">
        <v>544</v>
      </c>
      <c r="AA16" s="886" t="s">
        <v>513</v>
      </c>
      <c r="AB16" s="886" t="s">
        <v>610</v>
      </c>
      <c r="AC16" s="888"/>
      <c r="AD16" s="888"/>
      <c r="AE16" s="888"/>
      <c r="AF16" s="890"/>
      <c r="AG16" s="894"/>
      <c r="AK16" s="891" t="str">
        <f t="shared" si="8"/>
        <v>O</v>
      </c>
    </row>
    <row r="17" spans="1:37" ht="13.5" customHeight="1">
      <c r="A17" s="871" t="s">
        <v>0</v>
      </c>
      <c r="B17" s="874"/>
      <c r="C17" s="867" t="str">
        <f t="shared" si="0"/>
        <v/>
      </c>
      <c r="D17" s="867" t="str">
        <f t="shared" si="4"/>
        <v>科学技術・イノベーション</v>
      </c>
      <c r="F17" s="879" t="s">
        <v>217</v>
      </c>
      <c r="G17" s="880"/>
      <c r="H17" s="867" t="str">
        <f t="shared" si="1"/>
        <v/>
      </c>
      <c r="I17" s="867" t="str">
        <f t="shared" si="5"/>
        <v>一般会計</v>
      </c>
      <c r="K17" s="867"/>
      <c r="L17" s="867"/>
      <c r="O17" s="867"/>
      <c r="P17" s="867"/>
      <c r="Q17" s="881"/>
      <c r="T17" s="867"/>
      <c r="U17" s="885" t="s">
        <v>624</v>
      </c>
      <c r="W17" s="885" t="s">
        <v>273</v>
      </c>
      <c r="Y17" s="885" t="s">
        <v>455</v>
      </c>
      <c r="Z17" s="885" t="s">
        <v>545</v>
      </c>
      <c r="AA17" s="886" t="s">
        <v>291</v>
      </c>
      <c r="AB17" s="886" t="s">
        <v>360</v>
      </c>
      <c r="AC17" s="888"/>
      <c r="AD17" s="888"/>
      <c r="AE17" s="888"/>
      <c r="AF17" s="890"/>
      <c r="AG17" s="894"/>
      <c r="AK17" s="891" t="str">
        <f t="shared" si="8"/>
        <v>P</v>
      </c>
    </row>
    <row r="18" spans="1:37" ht="13.5" customHeight="1">
      <c r="A18" s="871" t="s">
        <v>180</v>
      </c>
      <c r="B18" s="874"/>
      <c r="C18" s="867" t="str">
        <f t="shared" si="0"/>
        <v/>
      </c>
      <c r="D18" s="867" t="str">
        <f t="shared" si="4"/>
        <v>科学技術・イノベーション</v>
      </c>
      <c r="F18" s="879" t="s">
        <v>221</v>
      </c>
      <c r="G18" s="880"/>
      <c r="H18" s="867" t="str">
        <f t="shared" si="1"/>
        <v/>
      </c>
      <c r="I18" s="867" t="str">
        <f t="shared" si="5"/>
        <v>一般会計</v>
      </c>
      <c r="K18" s="867"/>
      <c r="L18" s="867"/>
      <c r="O18" s="867"/>
      <c r="P18" s="867"/>
      <c r="Q18" s="881"/>
      <c r="T18" s="867"/>
      <c r="U18" s="885" t="s">
        <v>368</v>
      </c>
      <c r="W18" s="885" t="s">
        <v>28</v>
      </c>
      <c r="Y18" s="885" t="s">
        <v>434</v>
      </c>
      <c r="Z18" s="885" t="s">
        <v>546</v>
      </c>
      <c r="AA18" s="886" t="s">
        <v>514</v>
      </c>
      <c r="AB18" s="886" t="s">
        <v>423</v>
      </c>
      <c r="AC18" s="888"/>
      <c r="AD18" s="888"/>
      <c r="AE18" s="888"/>
      <c r="AF18" s="890"/>
      <c r="AK18" s="891" t="str">
        <f t="shared" si="8"/>
        <v>Q</v>
      </c>
    </row>
    <row r="19" spans="1:37" ht="13.5" customHeight="1">
      <c r="A19" s="871" t="s">
        <v>159</v>
      </c>
      <c r="B19" s="874"/>
      <c r="C19" s="867" t="str">
        <f t="shared" si="0"/>
        <v/>
      </c>
      <c r="D19" s="867" t="str">
        <f t="shared" si="4"/>
        <v>科学技術・イノベーション</v>
      </c>
      <c r="F19" s="879" t="s">
        <v>223</v>
      </c>
      <c r="G19" s="880"/>
      <c r="H19" s="867" t="str">
        <f t="shared" si="1"/>
        <v/>
      </c>
      <c r="I19" s="867" t="str">
        <f t="shared" si="5"/>
        <v>一般会計</v>
      </c>
      <c r="K19" s="867"/>
      <c r="L19" s="867"/>
      <c r="O19" s="867"/>
      <c r="P19" s="867"/>
      <c r="Q19" s="881"/>
      <c r="T19" s="867"/>
      <c r="U19" s="885" t="s">
        <v>625</v>
      </c>
      <c r="W19" s="885" t="s">
        <v>275</v>
      </c>
      <c r="Y19" s="885" t="s">
        <v>330</v>
      </c>
      <c r="Z19" s="885" t="s">
        <v>547</v>
      </c>
      <c r="AA19" s="886" t="s">
        <v>515</v>
      </c>
      <c r="AB19" s="886" t="s">
        <v>611</v>
      </c>
      <c r="AC19" s="888"/>
      <c r="AD19" s="888"/>
      <c r="AE19" s="888"/>
      <c r="AF19" s="890"/>
      <c r="AK19" s="891" t="str">
        <f t="shared" si="8"/>
        <v>R</v>
      </c>
    </row>
    <row r="20" spans="1:37" ht="13.5" customHeight="1">
      <c r="A20" s="871" t="s">
        <v>304</v>
      </c>
      <c r="B20" s="874"/>
      <c r="C20" s="867" t="str">
        <f t="shared" si="0"/>
        <v/>
      </c>
      <c r="D20" s="867" t="str">
        <f t="shared" si="4"/>
        <v>科学技術・イノベーション</v>
      </c>
      <c r="F20" s="879" t="s">
        <v>25</v>
      </c>
      <c r="G20" s="880"/>
      <c r="H20" s="867" t="str">
        <f t="shared" si="1"/>
        <v/>
      </c>
      <c r="I20" s="867" t="str">
        <f t="shared" si="5"/>
        <v>一般会計</v>
      </c>
      <c r="K20" s="867"/>
      <c r="L20" s="867"/>
      <c r="O20" s="867"/>
      <c r="P20" s="867"/>
      <c r="Q20" s="881"/>
      <c r="T20" s="867"/>
      <c r="U20" s="885" t="s">
        <v>626</v>
      </c>
      <c r="W20" s="885" t="s">
        <v>277</v>
      </c>
      <c r="Y20" s="885" t="s">
        <v>274</v>
      </c>
      <c r="Z20" s="885" t="s">
        <v>548</v>
      </c>
      <c r="AA20" s="886" t="s">
        <v>516</v>
      </c>
      <c r="AB20" s="886" t="s">
        <v>613</v>
      </c>
      <c r="AC20" s="888"/>
      <c r="AD20" s="888"/>
      <c r="AE20" s="888"/>
      <c r="AF20" s="890"/>
      <c r="AK20" s="891" t="str">
        <f t="shared" si="8"/>
        <v>S</v>
      </c>
    </row>
    <row r="21" spans="1:37" ht="13.5" customHeight="1">
      <c r="A21" s="871" t="s">
        <v>379</v>
      </c>
      <c r="B21" s="874"/>
      <c r="C21" s="867" t="str">
        <f t="shared" si="0"/>
        <v/>
      </c>
      <c r="D21" s="867" t="str">
        <f t="shared" si="4"/>
        <v>科学技術・イノベーション</v>
      </c>
      <c r="F21" s="879" t="s">
        <v>225</v>
      </c>
      <c r="G21" s="880"/>
      <c r="H21" s="867" t="str">
        <f t="shared" si="1"/>
        <v/>
      </c>
      <c r="I21" s="867" t="str">
        <f t="shared" si="5"/>
        <v>一般会計</v>
      </c>
      <c r="K21" s="867"/>
      <c r="L21" s="867"/>
      <c r="O21" s="867"/>
      <c r="P21" s="867"/>
      <c r="Q21" s="881"/>
      <c r="T21" s="867"/>
      <c r="U21" s="885" t="s">
        <v>627</v>
      </c>
      <c r="W21" s="885" t="s">
        <v>99</v>
      </c>
      <c r="Y21" s="885" t="s">
        <v>324</v>
      </c>
      <c r="Z21" s="885" t="s">
        <v>362</v>
      </c>
      <c r="AA21" s="886" t="s">
        <v>518</v>
      </c>
      <c r="AB21" s="886" t="s">
        <v>614</v>
      </c>
      <c r="AC21" s="888"/>
      <c r="AD21" s="888"/>
      <c r="AE21" s="888"/>
      <c r="AF21" s="890"/>
      <c r="AK21" s="891" t="str">
        <f t="shared" si="8"/>
        <v>T</v>
      </c>
    </row>
    <row r="22" spans="1:37" ht="13.5" customHeight="1">
      <c r="A22" s="871" t="s">
        <v>380</v>
      </c>
      <c r="B22" s="874"/>
      <c r="C22" s="867" t="str">
        <f t="shared" si="0"/>
        <v/>
      </c>
      <c r="D22" s="867" t="str">
        <f t="shared" si="4"/>
        <v>科学技術・イノベーション</v>
      </c>
      <c r="F22" s="879" t="s">
        <v>140</v>
      </c>
      <c r="G22" s="880"/>
      <c r="H22" s="867" t="str">
        <f t="shared" si="1"/>
        <v/>
      </c>
      <c r="I22" s="867" t="str">
        <f t="shared" si="5"/>
        <v>一般会計</v>
      </c>
      <c r="K22" s="867"/>
      <c r="L22" s="867"/>
      <c r="O22" s="867"/>
      <c r="P22" s="867"/>
      <c r="Q22" s="881"/>
      <c r="T22" s="867"/>
      <c r="U22" s="885" t="s">
        <v>628</v>
      </c>
      <c r="W22" s="885" t="s">
        <v>278</v>
      </c>
      <c r="Y22" s="885" t="s">
        <v>456</v>
      </c>
      <c r="Z22" s="885" t="s">
        <v>549</v>
      </c>
      <c r="AA22" s="886" t="s">
        <v>93</v>
      </c>
      <c r="AB22" s="886" t="s">
        <v>387</v>
      </c>
      <c r="AC22" s="888"/>
      <c r="AD22" s="888"/>
      <c r="AE22" s="888"/>
      <c r="AF22" s="890"/>
      <c r="AK22" s="891" t="str">
        <f t="shared" si="8"/>
        <v>U</v>
      </c>
    </row>
    <row r="23" spans="1:37" ht="13.5" customHeight="1">
      <c r="A23" s="871" t="s">
        <v>381</v>
      </c>
      <c r="B23" s="874"/>
      <c r="C23" s="867" t="str">
        <f t="shared" si="0"/>
        <v/>
      </c>
      <c r="D23" s="867" t="str">
        <f t="shared" si="4"/>
        <v>科学技術・イノベーション</v>
      </c>
      <c r="F23" s="879" t="s">
        <v>145</v>
      </c>
      <c r="G23" s="880"/>
      <c r="H23" s="867" t="str">
        <f t="shared" si="1"/>
        <v/>
      </c>
      <c r="I23" s="867" t="str">
        <f t="shared" si="5"/>
        <v>一般会計</v>
      </c>
      <c r="K23" s="867"/>
      <c r="L23" s="867"/>
      <c r="O23" s="867"/>
      <c r="P23" s="867"/>
      <c r="Q23" s="881"/>
      <c r="T23" s="867"/>
      <c r="U23" s="885" t="s">
        <v>586</v>
      </c>
      <c r="W23" s="885" t="s">
        <v>638</v>
      </c>
      <c r="Y23" s="885" t="s">
        <v>457</v>
      </c>
      <c r="Z23" s="885" t="s">
        <v>551</v>
      </c>
      <c r="AA23" s="886" t="s">
        <v>519</v>
      </c>
      <c r="AB23" s="886" t="s">
        <v>90</v>
      </c>
      <c r="AC23" s="888"/>
      <c r="AD23" s="888"/>
      <c r="AE23" s="888"/>
      <c r="AF23" s="890"/>
      <c r="AK23" s="891" t="str">
        <f t="shared" si="8"/>
        <v>V</v>
      </c>
    </row>
    <row r="24" spans="1:37" ht="13.5" customHeight="1">
      <c r="A24" s="871" t="s">
        <v>440</v>
      </c>
      <c r="B24" s="874"/>
      <c r="C24" s="867" t="str">
        <f t="shared" si="0"/>
        <v/>
      </c>
      <c r="D24" s="867" t="str">
        <f t="shared" si="4"/>
        <v>科学技術・イノベーション</v>
      </c>
      <c r="F24" s="879" t="s">
        <v>399</v>
      </c>
      <c r="G24" s="880"/>
      <c r="H24" s="867" t="str">
        <f t="shared" si="1"/>
        <v/>
      </c>
      <c r="I24" s="867" t="str">
        <f t="shared" si="5"/>
        <v>一般会計</v>
      </c>
      <c r="K24" s="867"/>
      <c r="L24" s="867"/>
      <c r="O24" s="867"/>
      <c r="P24" s="867"/>
      <c r="Q24" s="881"/>
      <c r="T24" s="867"/>
      <c r="U24" s="885" t="s">
        <v>629</v>
      </c>
      <c r="Y24" s="885" t="s">
        <v>458</v>
      </c>
      <c r="Z24" s="885" t="s">
        <v>340</v>
      </c>
      <c r="AA24" s="886" t="s">
        <v>520</v>
      </c>
      <c r="AB24" s="886" t="s">
        <v>615</v>
      </c>
      <c r="AC24" s="888"/>
      <c r="AD24" s="888"/>
      <c r="AE24" s="888"/>
      <c r="AF24" s="890"/>
      <c r="AK24" s="891" t="str">
        <f t="shared" si="8"/>
        <v>W</v>
      </c>
    </row>
    <row r="25" spans="1:37" ht="13.5" customHeight="1">
      <c r="A25" s="872"/>
      <c r="B25" s="875"/>
      <c r="F25" s="879" t="s">
        <v>226</v>
      </c>
      <c r="G25" s="880"/>
      <c r="H25" s="867" t="str">
        <f t="shared" si="1"/>
        <v/>
      </c>
      <c r="I25" s="867" t="str">
        <f t="shared" si="5"/>
        <v>一般会計</v>
      </c>
      <c r="K25" s="867"/>
      <c r="L25" s="867"/>
      <c r="O25" s="867"/>
      <c r="P25" s="867"/>
      <c r="Q25" s="881"/>
      <c r="T25" s="867"/>
      <c r="U25" s="885" t="s">
        <v>630</v>
      </c>
      <c r="Y25" s="885" t="s">
        <v>460</v>
      </c>
      <c r="Z25" s="885" t="s">
        <v>552</v>
      </c>
      <c r="AA25" s="886" t="s">
        <v>521</v>
      </c>
      <c r="AB25" s="886" t="s">
        <v>616</v>
      </c>
      <c r="AC25" s="888"/>
      <c r="AD25" s="888"/>
      <c r="AE25" s="888"/>
      <c r="AF25" s="890"/>
      <c r="AK25" s="891" t="str">
        <f t="shared" si="8"/>
        <v>X</v>
      </c>
    </row>
    <row r="26" spans="1:37" ht="13.5" customHeight="1">
      <c r="A26" s="873"/>
      <c r="B26" s="876"/>
      <c r="F26" s="879" t="s">
        <v>227</v>
      </c>
      <c r="G26" s="880"/>
      <c r="H26" s="867" t="str">
        <f t="shared" si="1"/>
        <v/>
      </c>
      <c r="I26" s="867" t="str">
        <f t="shared" si="5"/>
        <v>一般会計</v>
      </c>
      <c r="K26" s="867"/>
      <c r="L26" s="867"/>
      <c r="O26" s="867"/>
      <c r="P26" s="867"/>
      <c r="Q26" s="881"/>
      <c r="T26" s="867"/>
      <c r="U26" s="885" t="s">
        <v>631</v>
      </c>
      <c r="Y26" s="885" t="s">
        <v>461</v>
      </c>
      <c r="Z26" s="885" t="s">
        <v>71</v>
      </c>
      <c r="AA26" s="886" t="s">
        <v>522</v>
      </c>
      <c r="AB26" s="886" t="s">
        <v>579</v>
      </c>
      <c r="AC26" s="888"/>
      <c r="AD26" s="888"/>
      <c r="AE26" s="888"/>
      <c r="AF26" s="890"/>
      <c r="AK26" s="891" t="str">
        <f t="shared" si="8"/>
        <v>Y</v>
      </c>
    </row>
    <row r="27" spans="1:37" ht="13.5" customHeight="1">
      <c r="A27" s="867" t="str">
        <f>IF(D24="","-",D24)</f>
        <v>科学技術・イノベーション</v>
      </c>
      <c r="B27" s="867"/>
      <c r="F27" s="879" t="s">
        <v>230</v>
      </c>
      <c r="G27" s="880"/>
      <c r="H27" s="867" t="str">
        <f t="shared" si="1"/>
        <v/>
      </c>
      <c r="I27" s="867" t="str">
        <f t="shared" si="5"/>
        <v>一般会計</v>
      </c>
      <c r="K27" s="867"/>
      <c r="L27" s="867"/>
      <c r="O27" s="867"/>
      <c r="P27" s="867"/>
      <c r="Q27" s="881"/>
      <c r="T27" s="867"/>
      <c r="U27" s="885" t="s">
        <v>209</v>
      </c>
      <c r="Y27" s="885" t="s">
        <v>462</v>
      </c>
      <c r="Z27" s="885" t="s">
        <v>14</v>
      </c>
      <c r="AA27" s="886" t="s">
        <v>283</v>
      </c>
      <c r="AB27" s="886" t="s">
        <v>617</v>
      </c>
      <c r="AC27" s="888"/>
      <c r="AD27" s="888"/>
      <c r="AE27" s="888"/>
      <c r="AF27" s="890"/>
      <c r="AK27" s="891" t="str">
        <f t="shared" si="8"/>
        <v>Z</v>
      </c>
    </row>
    <row r="28" spans="1:37" ht="13.5" customHeight="1">
      <c r="B28" s="867"/>
      <c r="F28" s="879" t="s">
        <v>233</v>
      </c>
      <c r="G28" s="880"/>
      <c r="H28" s="867" t="str">
        <f t="shared" si="1"/>
        <v/>
      </c>
      <c r="I28" s="867" t="str">
        <f t="shared" si="5"/>
        <v>一般会計</v>
      </c>
      <c r="K28" s="867"/>
      <c r="L28" s="867"/>
      <c r="O28" s="867"/>
      <c r="P28" s="867"/>
      <c r="Q28" s="881"/>
      <c r="T28" s="867"/>
      <c r="U28" s="885" t="s">
        <v>632</v>
      </c>
      <c r="Y28" s="885" t="s">
        <v>449</v>
      </c>
      <c r="Z28" s="885" t="s">
        <v>553</v>
      </c>
      <c r="AA28" s="886" t="s">
        <v>523</v>
      </c>
      <c r="AB28" s="886" t="s">
        <v>11</v>
      </c>
      <c r="AC28" s="888"/>
      <c r="AD28" s="888"/>
      <c r="AE28" s="888"/>
      <c r="AF28" s="890"/>
      <c r="AK28" s="891" t="s">
        <v>298</v>
      </c>
    </row>
    <row r="29" spans="1:37" ht="13.5" customHeight="1">
      <c r="A29" s="867"/>
      <c r="B29" s="867"/>
      <c r="F29" s="879" t="s">
        <v>218</v>
      </c>
      <c r="G29" s="880"/>
      <c r="H29" s="867" t="str">
        <f t="shared" si="1"/>
        <v/>
      </c>
      <c r="I29" s="867" t="str">
        <f t="shared" si="5"/>
        <v>一般会計</v>
      </c>
      <c r="K29" s="867"/>
      <c r="L29" s="867"/>
      <c r="O29" s="867"/>
      <c r="P29" s="867"/>
      <c r="Q29" s="881"/>
      <c r="T29" s="867"/>
      <c r="U29" s="885" t="s">
        <v>633</v>
      </c>
      <c r="Y29" s="885" t="s">
        <v>325</v>
      </c>
      <c r="Z29" s="885" t="s">
        <v>554</v>
      </c>
      <c r="AA29" s="886" t="s">
        <v>524</v>
      </c>
      <c r="AB29" s="886" t="s">
        <v>421</v>
      </c>
      <c r="AC29" s="888"/>
      <c r="AD29" s="888"/>
      <c r="AE29" s="888"/>
      <c r="AF29" s="890"/>
      <c r="AK29" s="891" t="str">
        <f t="shared" ref="AK29:AK49" si="9">CHAR(CODE(AK28)+1)</f>
        <v>b</v>
      </c>
    </row>
    <row r="30" spans="1:37" ht="13.5" customHeight="1">
      <c r="A30" s="867"/>
      <c r="B30" s="867"/>
      <c r="F30" s="879" t="s">
        <v>135</v>
      </c>
      <c r="G30" s="880"/>
      <c r="H30" s="867" t="str">
        <f t="shared" si="1"/>
        <v/>
      </c>
      <c r="I30" s="867" t="str">
        <f t="shared" si="5"/>
        <v>一般会計</v>
      </c>
      <c r="K30" s="867"/>
      <c r="L30" s="867"/>
      <c r="O30" s="867"/>
      <c r="P30" s="867"/>
      <c r="Q30" s="881"/>
      <c r="T30" s="867"/>
      <c r="U30" s="885" t="s">
        <v>634</v>
      </c>
      <c r="Y30" s="885" t="s">
        <v>392</v>
      </c>
      <c r="Z30" s="885" t="s">
        <v>125</v>
      </c>
      <c r="AA30" s="886" t="s">
        <v>525</v>
      </c>
      <c r="AB30" s="886" t="s">
        <v>618</v>
      </c>
      <c r="AC30" s="888"/>
      <c r="AD30" s="888"/>
      <c r="AE30" s="888"/>
      <c r="AF30" s="890"/>
      <c r="AK30" s="891" t="str">
        <f t="shared" si="9"/>
        <v>c</v>
      </c>
    </row>
    <row r="31" spans="1:37" ht="13.5" customHeight="1">
      <c r="A31" s="867"/>
      <c r="B31" s="867"/>
      <c r="F31" s="879" t="s">
        <v>192</v>
      </c>
      <c r="G31" s="880"/>
      <c r="H31" s="867" t="str">
        <f t="shared" si="1"/>
        <v/>
      </c>
      <c r="I31" s="867" t="str">
        <f t="shared" si="5"/>
        <v>一般会計</v>
      </c>
      <c r="K31" s="867"/>
      <c r="L31" s="867"/>
      <c r="O31" s="867"/>
      <c r="P31" s="867"/>
      <c r="Q31" s="881"/>
      <c r="T31" s="867"/>
      <c r="U31" s="885" t="s">
        <v>120</v>
      </c>
      <c r="Y31" s="885" t="s">
        <v>57</v>
      </c>
      <c r="Z31" s="885" t="s">
        <v>556</v>
      </c>
      <c r="AA31" s="886" t="s">
        <v>481</v>
      </c>
      <c r="AB31" s="886" t="s">
        <v>560</v>
      </c>
      <c r="AC31" s="888"/>
      <c r="AD31" s="888"/>
      <c r="AE31" s="888"/>
      <c r="AF31" s="890"/>
      <c r="AK31" s="891" t="str">
        <f t="shared" si="9"/>
        <v>d</v>
      </c>
    </row>
    <row r="32" spans="1:37" ht="13.5" customHeight="1">
      <c r="A32" s="867"/>
      <c r="B32" s="867"/>
      <c r="F32" s="879" t="s">
        <v>374</v>
      </c>
      <c r="G32" s="880"/>
      <c r="H32" s="867" t="str">
        <f t="shared" si="1"/>
        <v/>
      </c>
      <c r="I32" s="867" t="str">
        <f t="shared" si="5"/>
        <v>一般会計</v>
      </c>
      <c r="K32" s="867"/>
      <c r="L32" s="867"/>
      <c r="O32" s="867"/>
      <c r="P32" s="867"/>
      <c r="Q32" s="881"/>
      <c r="T32" s="867"/>
      <c r="U32" s="885" t="s">
        <v>27</v>
      </c>
      <c r="Y32" s="885" t="s">
        <v>294</v>
      </c>
      <c r="Z32" s="885" t="s">
        <v>557</v>
      </c>
      <c r="AA32" s="886" t="s">
        <v>32</v>
      </c>
      <c r="AB32" s="886" t="s">
        <v>32</v>
      </c>
      <c r="AC32" s="888"/>
      <c r="AD32" s="888"/>
      <c r="AE32" s="888"/>
      <c r="AF32" s="890"/>
      <c r="AK32" s="891" t="str">
        <f t="shared" si="9"/>
        <v>e</v>
      </c>
    </row>
    <row r="33" spans="1:37" ht="13.5" customHeight="1">
      <c r="A33" s="867"/>
      <c r="B33" s="867"/>
      <c r="F33" s="879" t="s">
        <v>359</v>
      </c>
      <c r="G33" s="880"/>
      <c r="H33" s="867" t="str">
        <f t="shared" si="1"/>
        <v/>
      </c>
      <c r="I33" s="867" t="str">
        <f t="shared" si="5"/>
        <v>一般会計</v>
      </c>
      <c r="K33" s="867"/>
      <c r="L33" s="867"/>
      <c r="O33" s="867"/>
      <c r="P33" s="867"/>
      <c r="Q33" s="881"/>
      <c r="T33" s="867"/>
      <c r="U33" s="885" t="s">
        <v>612</v>
      </c>
      <c r="Y33" s="885" t="s">
        <v>463</v>
      </c>
      <c r="Z33" s="885" t="s">
        <v>550</v>
      </c>
      <c r="AA33" s="887"/>
      <c r="AB33" s="888"/>
      <c r="AC33" s="888"/>
      <c r="AD33" s="888"/>
      <c r="AE33" s="888"/>
      <c r="AF33" s="890"/>
      <c r="AK33" s="891" t="str">
        <f t="shared" si="9"/>
        <v>f</v>
      </c>
    </row>
    <row r="34" spans="1:37" ht="13.5" customHeight="1">
      <c r="A34" s="867"/>
      <c r="B34" s="867"/>
      <c r="F34" s="879" t="s">
        <v>375</v>
      </c>
      <c r="G34" s="880"/>
      <c r="H34" s="867" t="str">
        <f t="shared" si="1"/>
        <v/>
      </c>
      <c r="I34" s="867" t="str">
        <f t="shared" si="5"/>
        <v>一般会計</v>
      </c>
      <c r="K34" s="867"/>
      <c r="L34" s="867"/>
      <c r="O34" s="867"/>
      <c r="P34" s="867"/>
      <c r="Q34" s="881"/>
      <c r="T34" s="867"/>
      <c r="U34" s="885" t="s">
        <v>635</v>
      </c>
      <c r="Y34" s="885" t="s">
        <v>355</v>
      </c>
      <c r="Z34" s="885" t="s">
        <v>186</v>
      </c>
      <c r="AB34" s="888"/>
      <c r="AC34" s="888"/>
      <c r="AD34" s="888"/>
      <c r="AE34" s="888"/>
      <c r="AF34" s="890"/>
      <c r="AK34" s="891" t="str">
        <f t="shared" si="9"/>
        <v>g</v>
      </c>
    </row>
    <row r="35" spans="1:37" ht="13.5" customHeight="1">
      <c r="A35" s="867"/>
      <c r="B35" s="867"/>
      <c r="F35" s="879" t="s">
        <v>377</v>
      </c>
      <c r="G35" s="880"/>
      <c r="H35" s="867" t="str">
        <f t="shared" si="1"/>
        <v/>
      </c>
      <c r="I35" s="867" t="str">
        <f t="shared" si="5"/>
        <v>一般会計</v>
      </c>
      <c r="K35" s="867"/>
      <c r="L35" s="867"/>
      <c r="O35" s="867"/>
      <c r="P35" s="867"/>
      <c r="Q35" s="881"/>
      <c r="T35" s="867"/>
      <c r="Y35" s="885" t="s">
        <v>464</v>
      </c>
      <c r="Z35" s="885" t="s">
        <v>558</v>
      </c>
      <c r="AC35" s="888"/>
      <c r="AF35" s="890"/>
      <c r="AK35" s="891" t="str">
        <f t="shared" si="9"/>
        <v>h</v>
      </c>
    </row>
    <row r="36" spans="1:37" ht="13.5" customHeight="1">
      <c r="A36" s="867"/>
      <c r="B36" s="867"/>
      <c r="F36" s="879" t="s">
        <v>378</v>
      </c>
      <c r="G36" s="880"/>
      <c r="H36" s="867" t="str">
        <f t="shared" si="1"/>
        <v/>
      </c>
      <c r="I36" s="867" t="str">
        <f t="shared" si="5"/>
        <v>一般会計</v>
      </c>
      <c r="K36" s="867"/>
      <c r="L36" s="867"/>
      <c r="O36" s="867"/>
      <c r="P36" s="867"/>
      <c r="Q36" s="881"/>
      <c r="T36" s="867"/>
      <c r="U36" s="885" t="s">
        <v>636</v>
      </c>
      <c r="Y36" s="885" t="s">
        <v>467</v>
      </c>
      <c r="Z36" s="885" t="s">
        <v>395</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468</v>
      </c>
      <c r="Z37" s="885" t="s">
        <v>559</v>
      </c>
      <c r="AF37" s="890"/>
      <c r="AK37" s="891" t="str">
        <f t="shared" si="9"/>
        <v>j</v>
      </c>
    </row>
    <row r="38" spans="1:37">
      <c r="A38" s="867"/>
      <c r="B38" s="867"/>
      <c r="F38" s="867"/>
      <c r="G38" s="881"/>
      <c r="K38" s="867"/>
      <c r="L38" s="867"/>
      <c r="O38" s="867"/>
      <c r="P38" s="867"/>
      <c r="Q38" s="881"/>
      <c r="T38" s="867"/>
      <c r="U38" s="885" t="s">
        <v>386</v>
      </c>
      <c r="Y38" s="885" t="s">
        <v>450</v>
      </c>
      <c r="Z38" s="885" t="s">
        <v>561</v>
      </c>
      <c r="AF38" s="890"/>
      <c r="AK38" s="891" t="str">
        <f t="shared" si="9"/>
        <v>k</v>
      </c>
    </row>
    <row r="39" spans="1:37">
      <c r="A39" s="867"/>
      <c r="B39" s="867"/>
      <c r="F39" s="867" t="str">
        <f>I37</f>
        <v>一般会計</v>
      </c>
      <c r="G39" s="881"/>
      <c r="K39" s="867"/>
      <c r="L39" s="867"/>
      <c r="O39" s="867"/>
      <c r="P39" s="867"/>
      <c r="Q39" s="881"/>
      <c r="T39" s="867"/>
      <c r="U39" s="885" t="s">
        <v>437</v>
      </c>
      <c r="Y39" s="885" t="s">
        <v>470</v>
      </c>
      <c r="Z39" s="885" t="s">
        <v>433</v>
      </c>
      <c r="AF39" s="890"/>
      <c r="AK39" s="891" t="str">
        <f t="shared" si="9"/>
        <v>l</v>
      </c>
    </row>
    <row r="40" spans="1:37">
      <c r="A40" s="867"/>
      <c r="B40" s="867"/>
      <c r="F40" s="867"/>
      <c r="G40" s="881"/>
      <c r="K40" s="867"/>
      <c r="L40" s="867"/>
      <c r="O40" s="867"/>
      <c r="P40" s="867"/>
      <c r="Q40" s="881"/>
      <c r="T40" s="867"/>
      <c r="Y40" s="885" t="s">
        <v>471</v>
      </c>
      <c r="Z40" s="885" t="s">
        <v>562</v>
      </c>
      <c r="AF40" s="890"/>
      <c r="AK40" s="891" t="str">
        <f t="shared" si="9"/>
        <v>m</v>
      </c>
    </row>
    <row r="41" spans="1:37">
      <c r="A41" s="867"/>
      <c r="B41" s="867"/>
      <c r="F41" s="867"/>
      <c r="G41" s="881"/>
      <c r="K41" s="867"/>
      <c r="L41" s="867"/>
      <c r="O41" s="867"/>
      <c r="P41" s="867"/>
      <c r="Q41" s="881"/>
      <c r="T41" s="867"/>
      <c r="Y41" s="885" t="s">
        <v>299</v>
      </c>
      <c r="Z41" s="885" t="s">
        <v>488</v>
      </c>
      <c r="AF41" s="890"/>
      <c r="AK41" s="891" t="str">
        <f t="shared" si="9"/>
        <v>n</v>
      </c>
    </row>
    <row r="42" spans="1:37">
      <c r="A42" s="867"/>
      <c r="B42" s="867"/>
      <c r="F42" s="867"/>
      <c r="G42" s="881"/>
      <c r="K42" s="867"/>
      <c r="L42" s="867"/>
      <c r="O42" s="867"/>
      <c r="P42" s="867"/>
      <c r="Q42" s="881"/>
      <c r="T42" s="867"/>
      <c r="Y42" s="885" t="s">
        <v>472</v>
      </c>
      <c r="Z42" s="885" t="s">
        <v>564</v>
      </c>
      <c r="AF42" s="890"/>
      <c r="AK42" s="891" t="str">
        <f t="shared" si="9"/>
        <v>o</v>
      </c>
    </row>
    <row r="43" spans="1:37">
      <c r="A43" s="867"/>
      <c r="B43" s="867"/>
      <c r="F43" s="867"/>
      <c r="G43" s="881"/>
      <c r="K43" s="867"/>
      <c r="L43" s="867"/>
      <c r="O43" s="867"/>
      <c r="P43" s="867"/>
      <c r="Q43" s="881"/>
      <c r="T43" s="867"/>
      <c r="Y43" s="885" t="s">
        <v>473</v>
      </c>
      <c r="Z43" s="885" t="s">
        <v>565</v>
      </c>
      <c r="AF43" s="890"/>
      <c r="AK43" s="891" t="str">
        <f t="shared" si="9"/>
        <v>p</v>
      </c>
    </row>
    <row r="44" spans="1:37">
      <c r="A44" s="867"/>
      <c r="B44" s="867"/>
      <c r="F44" s="867"/>
      <c r="G44" s="881"/>
      <c r="K44" s="867"/>
      <c r="L44" s="867"/>
      <c r="O44" s="867"/>
      <c r="P44" s="867"/>
      <c r="Q44" s="881"/>
      <c r="T44" s="867"/>
      <c r="Y44" s="885" t="s">
        <v>474</v>
      </c>
      <c r="Z44" s="885" t="s">
        <v>39</v>
      </c>
      <c r="AF44" s="890"/>
      <c r="AK44" s="891" t="str">
        <f t="shared" si="9"/>
        <v>q</v>
      </c>
    </row>
    <row r="45" spans="1:37">
      <c r="A45" s="867"/>
      <c r="B45" s="867"/>
      <c r="F45" s="867"/>
      <c r="G45" s="881"/>
      <c r="K45" s="867"/>
      <c r="L45" s="867"/>
      <c r="O45" s="867"/>
      <c r="P45" s="867"/>
      <c r="Q45" s="881"/>
      <c r="T45" s="867"/>
      <c r="Y45" s="885" t="s">
        <v>281</v>
      </c>
      <c r="Z45" s="885" t="s">
        <v>566</v>
      </c>
      <c r="AF45" s="890"/>
      <c r="AK45" s="891" t="str">
        <f t="shared" si="9"/>
        <v>r</v>
      </c>
    </row>
    <row r="46" spans="1:37">
      <c r="A46" s="867"/>
      <c r="B46" s="867"/>
      <c r="F46" s="867"/>
      <c r="G46" s="881"/>
      <c r="K46" s="867"/>
      <c r="L46" s="867"/>
      <c r="O46" s="867"/>
      <c r="P46" s="867"/>
      <c r="Q46" s="881"/>
      <c r="T46" s="867"/>
      <c r="Y46" s="885" t="s">
        <v>353</v>
      </c>
      <c r="Z46" s="885" t="s">
        <v>69</v>
      </c>
      <c r="AF46" s="890"/>
      <c r="AK46" s="891" t="str">
        <f t="shared" si="9"/>
        <v>s</v>
      </c>
    </row>
    <row r="47" spans="1:37">
      <c r="A47" s="867"/>
      <c r="B47" s="867"/>
      <c r="F47" s="867"/>
      <c r="G47" s="881"/>
      <c r="K47" s="867"/>
      <c r="L47" s="867"/>
      <c r="O47" s="867"/>
      <c r="P47" s="867"/>
      <c r="Q47" s="881"/>
      <c r="T47" s="867"/>
      <c r="Y47" s="885" t="s">
        <v>231</v>
      </c>
      <c r="Z47" s="885" t="s">
        <v>567</v>
      </c>
      <c r="AF47" s="890"/>
      <c r="AK47" s="891" t="str">
        <f t="shared" si="9"/>
        <v>t</v>
      </c>
    </row>
    <row r="48" spans="1:37">
      <c r="A48" s="867"/>
      <c r="B48" s="867"/>
      <c r="F48" s="867"/>
      <c r="G48" s="881"/>
      <c r="K48" s="867"/>
      <c r="L48" s="867"/>
      <c r="O48" s="867"/>
      <c r="P48" s="867"/>
      <c r="Q48" s="881"/>
      <c r="T48" s="867"/>
      <c r="Y48" s="885" t="s">
        <v>49</v>
      </c>
      <c r="Z48" s="885" t="s">
        <v>568</v>
      </c>
      <c r="AF48" s="890"/>
      <c r="AK48" s="891" t="str">
        <f t="shared" si="9"/>
        <v>u</v>
      </c>
    </row>
    <row r="49" spans="1:37">
      <c r="A49" s="867"/>
      <c r="B49" s="867"/>
      <c r="F49" s="867"/>
      <c r="G49" s="881"/>
      <c r="K49" s="867"/>
      <c r="L49" s="867"/>
      <c r="O49" s="867"/>
      <c r="P49" s="867"/>
      <c r="Q49" s="881"/>
      <c r="T49" s="867"/>
      <c r="Y49" s="885" t="s">
        <v>477</v>
      </c>
      <c r="Z49" s="885" t="s">
        <v>258</v>
      </c>
      <c r="AF49" s="890"/>
      <c r="AK49" s="891" t="str">
        <f t="shared" si="9"/>
        <v>v</v>
      </c>
    </row>
    <row r="50" spans="1:37">
      <c r="A50" s="867"/>
      <c r="B50" s="867"/>
      <c r="F50" s="867"/>
      <c r="G50" s="881"/>
      <c r="K50" s="867"/>
      <c r="L50" s="867"/>
      <c r="O50" s="867"/>
      <c r="P50" s="867"/>
      <c r="Q50" s="881"/>
      <c r="T50" s="867"/>
      <c r="Y50" s="885" t="s">
        <v>478</v>
      </c>
      <c r="Z50" s="885" t="s">
        <v>569</v>
      </c>
      <c r="AF50" s="890"/>
    </row>
    <row r="51" spans="1:37">
      <c r="A51" s="867"/>
      <c r="B51" s="867"/>
      <c r="F51" s="867"/>
      <c r="G51" s="881"/>
      <c r="K51" s="867"/>
      <c r="L51" s="867"/>
      <c r="O51" s="867"/>
      <c r="P51" s="867"/>
      <c r="Q51" s="881"/>
      <c r="T51" s="867"/>
      <c r="Y51" s="885" t="s">
        <v>479</v>
      </c>
      <c r="Z51" s="885" t="s">
        <v>480</v>
      </c>
      <c r="AF51" s="890"/>
    </row>
    <row r="52" spans="1:37">
      <c r="A52" s="867"/>
      <c r="B52" s="867"/>
      <c r="F52" s="867"/>
      <c r="G52" s="881"/>
      <c r="K52" s="867"/>
      <c r="L52" s="867"/>
      <c r="O52" s="867"/>
      <c r="P52" s="867"/>
      <c r="Q52" s="881"/>
      <c r="T52" s="867"/>
      <c r="Y52" s="885" t="s">
        <v>482</v>
      </c>
      <c r="Z52" s="885" t="s">
        <v>570</v>
      </c>
      <c r="AF52" s="890"/>
    </row>
    <row r="53" spans="1:37">
      <c r="A53" s="867"/>
      <c r="B53" s="867"/>
      <c r="F53" s="867"/>
      <c r="G53" s="881"/>
      <c r="K53" s="867"/>
      <c r="L53" s="867"/>
      <c r="O53" s="867"/>
      <c r="P53" s="867"/>
      <c r="Q53" s="881"/>
      <c r="T53" s="867"/>
      <c r="Y53" s="885" t="s">
        <v>286</v>
      </c>
      <c r="Z53" s="885" t="s">
        <v>236</v>
      </c>
      <c r="AF53" s="890"/>
    </row>
    <row r="54" spans="1:37">
      <c r="A54" s="867"/>
      <c r="B54" s="867"/>
      <c r="F54" s="867"/>
      <c r="G54" s="881"/>
      <c r="K54" s="867"/>
      <c r="L54" s="867"/>
      <c r="O54" s="867"/>
      <c r="P54" s="873"/>
      <c r="Q54" s="881"/>
      <c r="T54" s="867"/>
      <c r="Y54" s="885" t="s">
        <v>302</v>
      </c>
      <c r="Z54" s="885" t="s">
        <v>571</v>
      </c>
      <c r="AF54" s="890"/>
    </row>
    <row r="55" spans="1:37">
      <c r="A55" s="867"/>
      <c r="B55" s="867"/>
      <c r="F55" s="867"/>
      <c r="G55" s="881"/>
      <c r="K55" s="867"/>
      <c r="L55" s="867"/>
      <c r="O55" s="867"/>
      <c r="P55" s="867"/>
      <c r="Q55" s="881"/>
      <c r="T55" s="867"/>
      <c r="Y55" s="885" t="s">
        <v>483</v>
      </c>
      <c r="Z55" s="885" t="s">
        <v>23</v>
      </c>
      <c r="AF55" s="890"/>
    </row>
    <row r="56" spans="1:37">
      <c r="A56" s="867"/>
      <c r="B56" s="867"/>
      <c r="F56" s="867"/>
      <c r="G56" s="881"/>
      <c r="K56" s="867"/>
      <c r="L56" s="867"/>
      <c r="O56" s="867"/>
      <c r="P56" s="867"/>
      <c r="Q56" s="881"/>
      <c r="T56" s="867"/>
      <c r="Y56" s="885" t="s">
        <v>485</v>
      </c>
      <c r="Z56" s="885" t="s">
        <v>572</v>
      </c>
      <c r="AF56" s="890"/>
    </row>
    <row r="57" spans="1:37">
      <c r="A57" s="867"/>
      <c r="B57" s="867"/>
      <c r="F57" s="867"/>
      <c r="G57" s="881"/>
      <c r="K57" s="867"/>
      <c r="L57" s="867"/>
      <c r="O57" s="867"/>
      <c r="P57" s="867"/>
      <c r="Q57" s="881"/>
      <c r="T57" s="867"/>
      <c r="Y57" s="885" t="s">
        <v>484</v>
      </c>
      <c r="Z57" s="885" t="s">
        <v>42</v>
      </c>
      <c r="AF57" s="890"/>
    </row>
    <row r="58" spans="1:37">
      <c r="A58" s="867"/>
      <c r="B58" s="867"/>
      <c r="F58" s="867"/>
      <c r="G58" s="881"/>
      <c r="K58" s="867"/>
      <c r="L58" s="867"/>
      <c r="O58" s="867"/>
      <c r="P58" s="867"/>
      <c r="Q58" s="881"/>
      <c r="T58" s="867"/>
      <c r="Y58" s="885" t="s">
        <v>486</v>
      </c>
      <c r="Z58" s="885" t="s">
        <v>428</v>
      </c>
      <c r="AF58" s="890"/>
    </row>
    <row r="59" spans="1:37">
      <c r="A59" s="867"/>
      <c r="B59" s="867"/>
      <c r="F59" s="867"/>
      <c r="G59" s="881"/>
      <c r="K59" s="867"/>
      <c r="L59" s="867"/>
      <c r="O59" s="867"/>
      <c r="P59" s="867"/>
      <c r="Q59" s="881"/>
      <c r="T59" s="867"/>
      <c r="Y59" s="885" t="s">
        <v>487</v>
      </c>
      <c r="Z59" s="885" t="s">
        <v>573</v>
      </c>
      <c r="AF59" s="890"/>
    </row>
    <row r="60" spans="1:37">
      <c r="A60" s="867"/>
      <c r="B60" s="867"/>
      <c r="F60" s="867"/>
      <c r="G60" s="881"/>
      <c r="K60" s="867"/>
      <c r="L60" s="867"/>
      <c r="O60" s="867"/>
      <c r="P60" s="867"/>
      <c r="Q60" s="881"/>
      <c r="T60" s="867"/>
      <c r="Y60" s="885" t="s">
        <v>414</v>
      </c>
      <c r="Z60" s="885" t="s">
        <v>574</v>
      </c>
      <c r="AF60" s="890"/>
    </row>
    <row r="61" spans="1:37">
      <c r="A61" s="867"/>
      <c r="B61" s="867"/>
      <c r="F61" s="867"/>
      <c r="G61" s="881"/>
      <c r="K61" s="867"/>
      <c r="L61" s="867"/>
      <c r="O61" s="867"/>
      <c r="P61" s="867"/>
      <c r="Q61" s="881"/>
      <c r="T61" s="867"/>
      <c r="Y61" s="885" t="s">
        <v>33</v>
      </c>
      <c r="Z61" s="885" t="s">
        <v>106</v>
      </c>
      <c r="AF61" s="890"/>
    </row>
    <row r="62" spans="1:37">
      <c r="A62" s="867"/>
      <c r="B62" s="867"/>
      <c r="F62" s="867"/>
      <c r="G62" s="881"/>
      <c r="K62" s="867"/>
      <c r="L62" s="867"/>
      <c r="O62" s="867"/>
      <c r="P62" s="867"/>
      <c r="Q62" s="881"/>
      <c r="T62" s="867"/>
      <c r="Y62" s="885" t="s">
        <v>80</v>
      </c>
      <c r="Z62" s="885" t="s">
        <v>319</v>
      </c>
      <c r="AF62" s="890"/>
    </row>
    <row r="63" spans="1:37">
      <c r="A63" s="867"/>
      <c r="B63" s="867"/>
      <c r="F63" s="867"/>
      <c r="G63" s="881"/>
      <c r="K63" s="867"/>
      <c r="L63" s="867"/>
      <c r="O63" s="867"/>
      <c r="P63" s="867"/>
      <c r="Q63" s="881"/>
      <c r="T63" s="867"/>
      <c r="Y63" s="885" t="s">
        <v>246</v>
      </c>
      <c r="Z63" s="885" t="s">
        <v>575</v>
      </c>
      <c r="AF63" s="890"/>
    </row>
    <row r="64" spans="1:37">
      <c r="A64" s="867"/>
      <c r="B64" s="867"/>
      <c r="F64" s="867"/>
      <c r="G64" s="881"/>
      <c r="K64" s="867"/>
      <c r="L64" s="867"/>
      <c r="O64" s="867"/>
      <c r="P64" s="867"/>
      <c r="Q64" s="881"/>
      <c r="T64" s="867"/>
      <c r="Y64" s="885" t="s">
        <v>349</v>
      </c>
      <c r="Z64" s="885" t="s">
        <v>46</v>
      </c>
      <c r="AF64" s="890"/>
    </row>
    <row r="65" spans="1:32">
      <c r="A65" s="867"/>
      <c r="B65" s="867"/>
      <c r="F65" s="867"/>
      <c r="G65" s="881"/>
      <c r="K65" s="867"/>
      <c r="L65" s="867"/>
      <c r="O65" s="867"/>
      <c r="P65" s="867"/>
      <c r="Q65" s="881"/>
      <c r="T65" s="867"/>
      <c r="Y65" s="885" t="s">
        <v>489</v>
      </c>
      <c r="Z65" s="885" t="s">
        <v>577</v>
      </c>
      <c r="AF65" s="890"/>
    </row>
    <row r="66" spans="1:32">
      <c r="A66" s="867"/>
      <c r="B66" s="867"/>
      <c r="F66" s="867"/>
      <c r="G66" s="881"/>
      <c r="K66" s="867"/>
      <c r="L66" s="867"/>
      <c r="O66" s="867"/>
      <c r="P66" s="867"/>
      <c r="Q66" s="881"/>
      <c r="T66" s="867"/>
      <c r="Y66" s="885" t="s">
        <v>138</v>
      </c>
      <c r="Z66" s="885" t="s">
        <v>578</v>
      </c>
      <c r="AF66" s="890"/>
    </row>
    <row r="67" spans="1:32">
      <c r="A67" s="867"/>
      <c r="B67" s="867"/>
      <c r="F67" s="867"/>
      <c r="G67" s="881"/>
      <c r="K67" s="867"/>
      <c r="L67" s="867"/>
      <c r="O67" s="867"/>
      <c r="P67" s="867"/>
      <c r="Q67" s="881"/>
      <c r="T67" s="867"/>
      <c r="Y67" s="885" t="s">
        <v>490</v>
      </c>
      <c r="Z67" s="885" t="s">
        <v>20</v>
      </c>
      <c r="AF67" s="890"/>
    </row>
    <row r="68" spans="1:32">
      <c r="A68" s="867"/>
      <c r="B68" s="867"/>
      <c r="F68" s="867"/>
      <c r="G68" s="881"/>
      <c r="K68" s="867"/>
      <c r="L68" s="867"/>
      <c r="O68" s="867"/>
      <c r="P68" s="867"/>
      <c r="Q68" s="881"/>
      <c r="T68" s="867"/>
      <c r="Y68" s="885" t="s">
        <v>333</v>
      </c>
      <c r="Z68" s="885" t="s">
        <v>580</v>
      </c>
      <c r="AF68" s="890"/>
    </row>
    <row r="69" spans="1:32">
      <c r="A69" s="867"/>
      <c r="B69" s="867"/>
      <c r="F69" s="867"/>
      <c r="G69" s="881"/>
      <c r="K69" s="867"/>
      <c r="L69" s="867"/>
      <c r="O69" s="867"/>
      <c r="P69" s="867"/>
      <c r="Q69" s="881"/>
      <c r="T69" s="867"/>
      <c r="Y69" s="885" t="s">
        <v>430</v>
      </c>
      <c r="Z69" s="885" t="s">
        <v>581</v>
      </c>
      <c r="AF69" s="890"/>
    </row>
    <row r="70" spans="1:32">
      <c r="A70" s="867"/>
      <c r="B70" s="867"/>
      <c r="Y70" s="885" t="s">
        <v>118</v>
      </c>
      <c r="Z70" s="885" t="s">
        <v>582</v>
      </c>
    </row>
    <row r="71" spans="1:32">
      <c r="Y71" s="885" t="s">
        <v>491</v>
      </c>
      <c r="Z71" s="885" t="s">
        <v>178</v>
      </c>
    </row>
    <row r="72" spans="1:32">
      <c r="Y72" s="885" t="s">
        <v>492</v>
      </c>
      <c r="Z72" s="885" t="s">
        <v>504</v>
      </c>
    </row>
    <row r="73" spans="1:32">
      <c r="Y73" s="885" t="s">
        <v>465</v>
      </c>
      <c r="Z73" s="885" t="s">
        <v>584</v>
      </c>
    </row>
    <row r="74" spans="1:32">
      <c r="Y74" s="885" t="s">
        <v>351</v>
      </c>
      <c r="Z74" s="885" t="s">
        <v>240</v>
      </c>
    </row>
    <row r="75" spans="1:32">
      <c r="Y75" s="885" t="s">
        <v>410</v>
      </c>
      <c r="Z75" s="885" t="s">
        <v>585</v>
      </c>
    </row>
    <row r="76" spans="1:32">
      <c r="Y76" s="885" t="s">
        <v>493</v>
      </c>
      <c r="Z76" s="885" t="s">
        <v>588</v>
      </c>
    </row>
    <row r="77" spans="1:32">
      <c r="Y77" s="885" t="s">
        <v>494</v>
      </c>
      <c r="Z77" s="885" t="s">
        <v>394</v>
      </c>
    </row>
    <row r="78" spans="1:32">
      <c r="Y78" s="885" t="s">
        <v>475</v>
      </c>
      <c r="Z78" s="885" t="s">
        <v>589</v>
      </c>
    </row>
    <row r="79" spans="1:32">
      <c r="Y79" s="885" t="s">
        <v>496</v>
      </c>
      <c r="Z79" s="885" t="s">
        <v>563</v>
      </c>
    </row>
    <row r="80" spans="1:32">
      <c r="Y80" s="885" t="s">
        <v>497</v>
      </c>
      <c r="Z80" s="885" t="s">
        <v>583</v>
      </c>
    </row>
    <row r="81" spans="25:26">
      <c r="Y81" s="885" t="s">
        <v>103</v>
      </c>
      <c r="Z81" s="885" t="s">
        <v>268</v>
      </c>
    </row>
    <row r="82" spans="25:26">
      <c r="Y82" s="885" t="s">
        <v>371</v>
      </c>
      <c r="Z82" s="885" t="s">
        <v>590</v>
      </c>
    </row>
    <row r="83" spans="25:26">
      <c r="Y83" s="885" t="s">
        <v>184</v>
      </c>
      <c r="Z83" s="885" t="s">
        <v>222</v>
      </c>
    </row>
    <row r="84" spans="25:26">
      <c r="Y84" s="885" t="s">
        <v>498</v>
      </c>
      <c r="Z84" s="885" t="s">
        <v>228</v>
      </c>
    </row>
    <row r="85" spans="25:26">
      <c r="Y85" s="885" t="s">
        <v>499</v>
      </c>
      <c r="Z85" s="885" t="s">
        <v>592</v>
      </c>
    </row>
    <row r="86" spans="25:26">
      <c r="Y86" s="885" t="s">
        <v>501</v>
      </c>
      <c r="Z86" s="885" t="s">
        <v>593</v>
      </c>
    </row>
    <row r="87" spans="25:26">
      <c r="Y87" s="885" t="s">
        <v>502</v>
      </c>
      <c r="Z87" s="885" t="s">
        <v>594</v>
      </c>
    </row>
    <row r="88" spans="25:26">
      <c r="Y88" s="885" t="s">
        <v>503</v>
      </c>
      <c r="Z88" s="885" t="s">
        <v>595</v>
      </c>
    </row>
    <row r="89" spans="25:26">
      <c r="Y89" s="885" t="s">
        <v>338</v>
      </c>
      <c r="Z89" s="885" t="s">
        <v>596</v>
      </c>
    </row>
    <row r="90" spans="25:26">
      <c r="Y90" s="885" t="s">
        <v>505</v>
      </c>
      <c r="Z90" s="885" t="s">
        <v>597</v>
      </c>
    </row>
    <row r="91" spans="25:26">
      <c r="Y91" s="885" t="s">
        <v>243</v>
      </c>
      <c r="Z91" s="885" t="s">
        <v>598</v>
      </c>
    </row>
    <row r="92" spans="25:26">
      <c r="Y92" s="885" t="s">
        <v>469</v>
      </c>
      <c r="Z92" s="885" t="s">
        <v>531</v>
      </c>
    </row>
    <row r="93" spans="25:26">
      <c r="Y93" s="885" t="s">
        <v>358</v>
      </c>
      <c r="Z93" s="885" t="s">
        <v>599</v>
      </c>
    </row>
    <row r="94" spans="25:26">
      <c r="Y94" s="885" t="s">
        <v>154</v>
      </c>
      <c r="Z94" s="885" t="s">
        <v>591</v>
      </c>
    </row>
    <row r="95" spans="25:26">
      <c r="Y95" s="885" t="s">
        <v>382</v>
      </c>
      <c r="Z95" s="885" t="s">
        <v>601</v>
      </c>
    </row>
    <row r="96" spans="25:26">
      <c r="Y96" s="885" t="s">
        <v>75</v>
      </c>
      <c r="Z96" s="885" t="s">
        <v>602</v>
      </c>
    </row>
    <row r="97" spans="25:26">
      <c r="Y97" s="885" t="s">
        <v>507</v>
      </c>
      <c r="Z97" s="885" t="s">
        <v>587</v>
      </c>
    </row>
    <row r="98" spans="25:26">
      <c r="Y98" s="885" t="s">
        <v>308</v>
      </c>
      <c r="Z98" s="885" t="s">
        <v>603</v>
      </c>
    </row>
    <row r="99" spans="25:26">
      <c r="Y99" s="885" t="s">
        <v>527</v>
      </c>
      <c r="Z99" s="885" t="s">
        <v>604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宮崎 章生</cp:lastModifiedBy>
  <cp:lastPrinted>2021-08-24T12:56:23Z</cp:lastPrinted>
  <dcterms:created xsi:type="dcterms:W3CDTF">2012-03-13T00:50:25Z</dcterms:created>
  <dcterms:modified xsi:type="dcterms:W3CDTF">2021-08-27T00:57:50Z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2021-08-27T00:57:50Z</vt:filetime>
  </property>
</Properties>
</file>