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7.会計課へ修正版提出\レビューシート\"/>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<sst xmlns="http://schemas.openxmlformats.org/spreadsheetml/2006/main" count="3038" uniqueCount="780">
  <si>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</si>
  <si>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</si>
  <si>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</si>
  <si>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</si>
  <si>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</si>
  <si>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</si>
  <si>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</si>
  <si>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</si>
  <si>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</si>
  <si>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</si>
  <si>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</si>
  <si>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</si>
  <si>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</si>
  <si>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</si>
  <si>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</si>
  <si>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</si>
  <si>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</si>
  <si>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</si>
  <si>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</si>
  <si>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</si>
  <si>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</si>
  <si>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</si>
  <si>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</si>
  <si>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</si>
  <si>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</si>
  <si>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</si>
  <si>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</si>
  <si>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</si>
  <si>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</si>
  <si>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</si>
  <si>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</si>
  <si>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</si>
  <si>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</si>
  <si>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</si>
  <si>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</si>
  <si>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</si>
  <si>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</si>
  <si>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</si>
  <si>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</si>
  <si>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</si>
  <si>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</si>
  <si>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</si>
  <si>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</si>
  <si>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</si>
  <si>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</si>
  <si>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</si>
  <si>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</si>
  <si>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</si>
  <si>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</si>
  <si>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</si>
  <si>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</si>
  <si>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</si>
  <si>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</si>
  <si>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</si>
  <si>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</si>
  <si>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</si>
  <si>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</si>
  <si>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</si>
  <si>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</si>
  <si>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</si>
  <si>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</si>
  <si>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</si>
  <si>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</si>
  <si>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</si>
  <si>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</si>
  <si>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</si>
  <si>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</si>
  <si>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</si>
  <si>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</si>
  <si>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</si>
  <si>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</si>
  <si>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</si>
  <si>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</si>
  <si>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</si>
  <si>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</si>
  <si>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</si>
  <si>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</si>
  <si>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</si>
  <si>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</si>
  <si>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</si>
  <si>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</si>
  <si>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</si>
  <si>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</si>
  <si>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</si>
  <si>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</si>
  <si>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</si>
  <si>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</si>
  <si>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</si>
  <si>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</si>
  <si>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</si>
  <si>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</si>
  <si>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</si>
  <si>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</si>
  <si>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</si>
  <si>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</si>
  <si>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</si>
  <si>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</si>
  <si>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</si>
  <si>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</si>
  <si>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</si>
  <si>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</si>
  <si>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</si>
  <si>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</si>
  <si>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</si>
  <si>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</si>
  <si>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</si>
  <si>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</si>
  <si>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</si>
  <si>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</si>
  <si>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</si>
  <si>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</si>
  <si>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</si>
  <si>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</si>
  <si>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</si>
  <si>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</si>
  <si>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</si>
  <si>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</si>
  <si>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</si>
  <si>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</si>
  <si>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</si>
  <si>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</si>
  <si>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</si>
  <si>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</si>
  <si>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</si>
  <si>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</si>
  <si>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</si>
  <si>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</si>
  <si>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</si>
  <si>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</si>
  <si>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</si>
  <si>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</si>
  <si>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</si>
  <si>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</si>
  <si>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</si>
  <si>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</si>
  <si>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</si>
  <si>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</si>
  <si>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</si>
  <si>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</si>
  <si>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</si>
  <si>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</si>
  <si>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</si>
  <si>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</si>
  <si>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</si>
  <si>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</si>
  <si>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</si>
  <si>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</si>
  <si>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</si>
  <si>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</si>
  <si>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</si>
  <si>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</si>
  <si>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</si>
  <si>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</si>
  <si>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</si>
  <si>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</si>
  <si>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</si>
  <si>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</si>
  <si>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</si>
  <si>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</si>
  <si>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</si>
  <si>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</si>
  <si>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</si>
  <si>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</si>
  <si>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</si>
  <si>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</si>
  <si>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</si>
  <si>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</si>
  <si>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</si>
  <si>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</si>
  <si>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</si>
  <si>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</si>
  <si>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</si>
  <si>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</si>
  <si>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</si>
  <si>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</si>
  <si>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</si>
  <si>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</si>
  <si>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</si>
  <si>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</si>
  <si>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</si>
  <si>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</si>
  <si>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</si>
  <si>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</si>
  <si>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</si>
  <si>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</si>
  <si>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</si>
  <si>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</si>
  <si>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</si>
  <si>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</si>
  <si>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</si>
  <si>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</si>
  <si>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</si>
  <si>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</si>
  <si>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</si>
  <si>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</si>
  <si>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</si>
  <si>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</si>
  <si>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</si>
  <si>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</si>
  <si>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</si>
  <si>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</si>
  <si>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</si>
  <si>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</si>
  <si>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</si>
  <si>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</si>
  <si>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</si>
  <si>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</si>
  <si>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</si>
  <si>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</si>
  <si>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</si>
  <si>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</si>
  <si>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</si>
  <si>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</si>
  <si>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</si>
  <si>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</si>
  <si>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</si>
  <si>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</si>
  <si>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</si>
  <si>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</si>
  <si>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</si>
  <si>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</si>
  <si>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</si>
  <si>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</si>
  <si>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</si>
  <si>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</si>
  <si>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</si>
  <si>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</si>
  <si>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</si>
  <si>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</si>
  <si>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</si>
  <si>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</si>
  <si>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</si>
  <si>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</si>
  <si>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</si>
  <si>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</si>
  <si>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</si>
  <si>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</si>
  <si>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</si>
  <si>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</si>
  <si>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</si>
  <si>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</si>
  <si>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</si>
  <si>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</si>
  <si>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</si>
  <si>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</si>
  <si>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</si>
  <si>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</si>
  <si>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</si>
  <si>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</si>
  <si>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</si>
  <si>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</si>
  <si>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</si>
  <si>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</si>
  <si>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</si>
  <si>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</si>
  <si>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</si>
  <si>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</si>
  <si>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</si>
  <si>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</si>
  <si>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</si>
  <si>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</si>
  <si>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</si>
  <si>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</si>
  <si>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</si>
  <si>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</si>
  <si>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</si>
  <si>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</si>
  <si>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</si>
  <si>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</si>
  <si>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</si>
  <si>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</si>
  <si>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</si>
  <si>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</si>
  <si>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</si>
  <si>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</si>
  <si>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</si>
  <si>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</si>
  <si>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</si>
  <si>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</si>
  <si>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</si>
  <si>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</si>
  <si>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</si>
  <si>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</si>
  <si>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</si>
  <si>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</si>
  <si>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</si>
  <si>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</si>
  <si>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</si>
  <si>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</si>
  <si>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</si>
  <si>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</si>
  <si>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</si>
  <si>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</si>
  <si>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</si>
  <si>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</si>
  <si>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</si>
  <si>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</si>
  <si>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</si>
  <si>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</si>
  <si>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</si>
  <si>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</si>
  <si>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</si>
  <si>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</si>
  <si>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</si>
  <si>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</si>
  <si>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</si>
  <si>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</si>
  <si>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</si>
  <si>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</si>
  <si>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</si>
  <si>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</si>
  <si>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</si>
  <si>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</si>
  <si>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</si>
  <si>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</si>
  <si>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</si>
  <si>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</si>
  <si>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</si>
  <si>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</si>
  <si>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</si>
  <si>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</si>
  <si>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</si>
  <si>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</si>
  <si>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</si>
  <si>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</si>
  <si>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</si>
  <si>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</si>
  <si>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</si>
  <si>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</si>
  <si>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</si>
  <si>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</si>
  <si>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</si>
  <si>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</si>
  <si>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</si>
  <si>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</si>
  <si>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</si>
  <si>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</si>
  <si>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</si>
  <si>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</si>
  <si>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</si>
  <si>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</si>
  <si>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</si>
  <si>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</si>
  <si>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</si>
  <si>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</si>
  <si>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</si>
  <si>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</si>
  <si>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</si>
  <si>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</si>
  <si>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</si>
  <si>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</si>
  <si>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</si>
  <si>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</si>
  <si>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</si>
  <si>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</si>
  <si>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</si>
  <si>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</si>
  <si>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</si>
  <si>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</si>
  <si>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</si>
  <si>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</si>
  <si>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</si>
  <si>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</si>
  <si>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</si>
  <si>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</si>
  <si>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</si>
  <si>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</si>
  <si>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</si>
  <si>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</si>
  <si>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</si>
  <si>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</si>
  <si>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</si>
  <si>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</si>
  <si>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</si>
  <si>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</si>
  <si>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</si>
  <si>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</si>
  <si>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</si>
  <si>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</si>
  <si>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</si>
  <si>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</si>
  <si>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</si>
  <si>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</si>
  <si>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</si>
  <si>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</si>
  <si>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</si>
  <si>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</si>
  <si>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</si>
  <si>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</si>
  <si>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</si>
  <si>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</si>
  <si>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</si>
  <si>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</si>
  <si>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</si>
  <si>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</si>
  <si>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</si>
  <si>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</si>
  <si>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</si>
  <si>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</si>
  <si>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</si>
  <si>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</si>
  <si>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</si>
  <si>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</si>
  <si>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</si>
  <si>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</si>
  <si>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</si>
  <si>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</si>
  <si>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</si>
  <si>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</si>
  <si>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</si>
  <si>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</si>
  <si>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</si>
  <si>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</si>
  <si>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</si>
  <si>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</si>
  <si>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</si>
  <si>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</si>
  <si>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</si>
  <si>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</si>
  <si>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</si>
  <si>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</si>
  <si>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</si>
  <si>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</si>
  <si>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</si>
  <si>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</si>
  <si>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</si>
  <si>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</si>
  <si>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</si>
  <si>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</si>
  <si>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</si>
  <si>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</si>
  <si>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</si>
  <si>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</si>
  <si>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</si>
  <si>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</si>
  <si>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</si>
  <si>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</si>
  <si>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</si>
  <si>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</si>
  <si>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</si>
  <si>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</si>
  <si>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</si>
  <si>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</si>
  <si>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</si>
  <si>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</si>
  <si>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</si>
  <si>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</si>
  <si>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</si>
  <si>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</si>
  <si>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</si>
  <si>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</si>
  <si>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</si>
  <si>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</si>
  <si>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</si>
  <si>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</si>
  <si>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</si>
  <si>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</si>
  <si>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</si>
  <si>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</si>
  <si>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</si>
  <si>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</si>
  <si>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</si>
  <si>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</si>
  <si>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</si>
  <si>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</si>
  <si>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</si>
  <si>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</si>
  <si>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</si>
  <si>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</si>
  <si>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</si>
  <si>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</si>
  <si>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</si>
  <si>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</si>
  <si>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</si>
  <si>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</si>
  <si>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</si>
  <si>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</si>
  <si>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</si>
  <si>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</si>
  <si>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</si>
  <si>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</si>
  <si>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</si>
  <si>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</si>
  <si>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</si>
  <si>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</si>
  <si>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</si>
  <si>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</si>
  <si>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</si>
  <si>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</si>
  <si>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</si>
  <si>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</si>
  <si>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</si>
  <si>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</si>
  <si>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</si>
  <si>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</si>
  <si>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</si>
  <si>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</si>
  <si>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</si>
  <si>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</si>
  <si>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</si>
  <si>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</si>
  <si>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</si>
  <si>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</si>
  <si>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</si>
  <si>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</si>
  <si>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</si>
  <si>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</si>
  <si>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</si>
  <si>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</si>
  <si>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</si>
  <si>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</si>
  <si>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</si>
  <si>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</si>
  <si>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</si>
  <si>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</si>
  <si>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</si>
  <si>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</si>
  <si>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</si>
  <si>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</si>
  <si>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</si>
  <si>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</si>
  <si>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</si>
  <si>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</si>
  <si>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</si>
  <si>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</si>
  <si>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</si>
  <si>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</si>
  <si>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</si>
  <si>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</si>
  <si>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</si>
  <si>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</si>
  <si>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</si>
  <si>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</si>
  <si>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</si>
  <si>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</si>
  <si>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</si>
  <si>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</si>
  <si>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</si>
  <si>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</si>
  <si>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</si>
  <si>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</si>
  <si>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</si>
  <si>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</si>
  <si>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</si>
  <si>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</si>
  <si>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</si>
  <si>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</si>
  <si>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</si>
  <si>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</si>
  <si>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</si>
  <si>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</si>
  <si>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</si>
  <si>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</si>
  <si>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</si>
  <si>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</si>
  <si>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</si>
  <si>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</si>
  <si>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</si>
  <si>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</si>
  <si>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</si>
  <si>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</si>
  <si>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</si>
  <si>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</si>
  <si>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</si>
  <si>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</si>
  <si>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</si>
  <si>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</si>
  <si>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</si>
  <si>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</si>
  <si>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</si>
  <si>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</si>
  <si>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</si>
  <si>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</si>
  <si>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</si>
  <si>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</si>
  <si>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</si>
  <si>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</si>
  <si>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</si>
  <si>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</si>
  <si>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</si>
  <si>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</si>
  <si>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</si>
  <si>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</si>
  <si>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</si>
  <si>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</si>
  <si>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</si>
  <si>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</si>
  <si>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</si>
  <si>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</si>
  <si>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</si>
  <si>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</si>
  <si>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</si>
  <si>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</si>
  <si>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</si>
  <si>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</si>
  <si>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</si>
  <si>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</si>
  <si>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</si>
  <si>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</si>
  <si>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</si>
  <si>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</si>
  <si>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</si>
  <si>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</si>
  <si>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</si>
  <si>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</si>
  <si>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</si>
  <si>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</si>
  <si>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</si>
  <si>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</si>
  <si>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</si>
  <si>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</si>
  <si>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</si>
  <si>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</si>
  <si>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</si>
  <si>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</si>
  <si>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</si>
  <si>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</si>
  <si>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</si>
  <si>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</si>
  <si>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</si>
  <si>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</si>
  <si>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</si>
  <si>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</si>
  <si>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</si>
  <si>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</si>
  <si>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</si>
  <si>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</si>
  <si>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</si>
  <si>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</si>
  <si>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</si>
  <si>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</si>
  <si>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</si>
  <si>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</si>
  <si>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</si>
  <si>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</si>
  <si>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</si>
  <si>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</si>
  <si>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</si>
  <si>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</si>
  <si>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</si>
  <si>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</si>
  <si>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</si>
  <si>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</si>
  <si>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</si>
  <si>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</si>
  <si>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</si>
  <si>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</si>
  <si>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</si>
  <si>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</si>
  <si>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</si>
  <si>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</si>
  <si>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</si>
  <si>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</si>
  <si>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</si>
  <si>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</si>
  <si>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</si>
  <si>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</si>
  <si>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</si>
  <si>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</si>
  <si>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</si>
  <si>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</si>
  <si>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</si>
  <si>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</si>
  <si>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</si>
  <si>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</si>
  <si>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</si>
  <si>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</si>
  <si>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</si>
  <si>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</si>
  <si>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</si>
  <si>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</si>
  <si>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</si>
  <si>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</si>
  <si>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</si>
  <si>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</si>
  <si>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</si>
  <si>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</si>
  <si>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</si>
  <si>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</si>
  <si>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</si>
  <si>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</si>
  <si>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</si>
  <si>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</si>
  <si>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</si>
  <si>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</si>
  <si>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</si>
  <si>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</si>
  <si>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</si>
  <si>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</si>
  <si>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</si>
  <si>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</si>
  <si>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</si>
  <si>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</si>
  <si>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</si>
  <si>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</si>
  <si>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</si>
  <si>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</si>
  <si>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</si>
  <si>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</si>
  <si>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</si>
  <si>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</si>
  <si>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</si>
  <si>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</si>
  <si>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</si>
  <si>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</si>
  <si>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</si>
  <si>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</si>
  <si>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</si>
  <si>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</si>
  <si>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</si>
  <si>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</si>
  <si>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</si>
  <si>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住宅需要変動平準化対策事業</t>
  </si>
  <si>
    <t>住宅局</t>
  </si>
  <si>
    <t>平成30年度</t>
  </si>
  <si>
    <t>令和3年度</t>
  </si>
  <si>
    <t>住宅生産課</t>
  </si>
  <si>
    <t>-</t>
  </si>
  <si>
    <t>住宅需要変動平準化対策費補助金交付要綱
次世代住宅ポイントによる住宅需要変動平準化対策事業実施要領</t>
  </si>
  <si>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</si>
  <si>
    <t>（項）住宅市場整備推進費</t>
  </si>
  <si>
    <t>（大事項）住宅市場の環境整備の推進に必要な経費</t>
  </si>
  <si>
    <t>（目）住宅需要変動平準化対策費補助金</t>
  </si>
  <si>
    <t>令和7年度までに省エネ基準を充たす住宅ストックの割合を20%まで引き上げる。</t>
  </si>
  <si>
    <t>省エネ基準を充たす住宅ストックの割合</t>
  </si>
  <si>
    <t>「住生活基本計画（平成28年3月18日閣議決定）第２、目標５」（国土交通省「住宅着工統計」）
（総務省「住宅・土地統計調査」）国土交通省住宅局調べ（住宅の断熱水準別戸数分布調査による推計値）</t>
  </si>
  <si>
    <t>令和7年度までにリフォームの市場規模を12兆円まで引き上げる。</t>
  </si>
  <si>
    <t>リフォームの市場規模
（H25:7兆円）
※「住宅・土地統計調査」は５年に一度の調査であるため、実績は「－」となっている。</t>
  </si>
  <si>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</si>
  <si>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ポイントを発行した戸数</t>
  </si>
  <si>
    <t>戸</t>
  </si>
  <si>
    <t>　Ｘ：実績額（千円）／Ｙ：ポイント発行戸数（戸）
※実績額は発行ポイント数　　　　　　　　　　　　　</t>
    <phoneticPr fontId="5"/>
  </si>
  <si>
    <t>千円/戸</t>
  </si>
  <si>
    <t>　　X/Y</t>
    <phoneticPr fontId="5"/>
  </si>
  <si>
    <t>43037795/245614</t>
  </si>
  <si>
    <t>３　地球環境の保全</t>
  </si>
  <si>
    <t>９　地球温暖化防止等の環境の保全を行う</t>
  </si>
  <si>
    <t>３２　省エネ基準を充たす住宅ストックの割合</t>
  </si>
  <si>
    <t>１　少子・高齢化等に対応した住生活の安定の確保及び向上の促進</t>
  </si>
  <si>
    <t>２　住宅の取得・賃貸・管理・修繕が円滑に行われる住宅市場を整備する</t>
  </si>
  <si>
    <t>１３　リフォームの市場規模</t>
  </si>
  <si>
    <t>兆円</t>
  </si>
  <si>
    <t>○</t>
  </si>
  <si>
    <t>-</t>
    <phoneticPr fontId="5"/>
  </si>
  <si>
    <t>36579724/237273</t>
    <phoneticPr fontId="5"/>
  </si>
  <si>
    <t>住宅投資は内需の柱であり、2019年10月の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0" eb="71">
      <t>ホン</t>
    </rPh>
    <rPh sb="71" eb="73">
      <t>ジギョウ</t>
    </rPh>
    <rPh sb="75" eb="77">
      <t>リョウシツ</t>
    </rPh>
    <rPh sb="78" eb="80">
      <t>ジュウタク</t>
    </rPh>
    <rPh sb="85" eb="87">
      <t>ケイセイ</t>
    </rPh>
    <rPh sb="88" eb="89">
      <t>シ</t>
    </rPh>
    <rPh sb="91" eb="93">
      <t>ジュウタク</t>
    </rPh>
    <rPh sb="93" eb="95">
      <t>トウシ</t>
    </rPh>
    <rPh sb="96" eb="98">
      <t>カンキ</t>
    </rPh>
    <rPh sb="99" eb="100">
      <t>ツウ</t>
    </rPh>
    <rPh sb="103" eb="105">
      <t>ゼイリツ</t>
    </rPh>
    <rPh sb="105" eb="106">
      <t>ヒ</t>
    </rPh>
    <rPh sb="106" eb="107">
      <t>ア</t>
    </rPh>
    <rPh sb="108" eb="110">
      <t>ゼンゴ</t>
    </rPh>
    <rPh sb="111" eb="113">
      <t>ジュヨウ</t>
    </rPh>
    <rPh sb="113" eb="115">
      <t>ヘンドウ</t>
    </rPh>
    <rPh sb="116" eb="119">
      <t>ヘイジュンカ</t>
    </rPh>
    <rPh sb="120" eb="121">
      <t>ハカ</t>
    </rPh>
    <rPh sb="128" eb="130">
      <t>コクミン</t>
    </rPh>
    <rPh sb="131" eb="133">
      <t>シャカイ</t>
    </rPh>
    <rPh sb="138" eb="140">
      <t>テキカク</t>
    </rPh>
    <rPh sb="141" eb="143">
      <t>ハンエイ</t>
    </rPh>
    <phoneticPr fontId="33"/>
  </si>
  <si>
    <t>本事業は、2019年10月の消費税率引上げ前後の需要変動の平準化を図るものであり、国が主導で行うことが必要である。</t>
    <rPh sb="0" eb="1">
      <t>ホン</t>
    </rPh>
    <rPh sb="1" eb="3">
      <t>ジギョウ</t>
    </rPh>
    <rPh sb="14" eb="16">
      <t>ショウヒ</t>
    </rPh>
    <rPh sb="41" eb="42">
      <t>クニ</t>
    </rPh>
    <rPh sb="43" eb="45">
      <t>シュドウ</t>
    </rPh>
    <rPh sb="46" eb="47">
      <t>オコナ</t>
    </rPh>
    <rPh sb="51" eb="53">
      <t>ヒツヨウ</t>
    </rPh>
    <phoneticPr fontId="33"/>
  </si>
  <si>
    <t>本事業は、2019年10月の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24" eb="25">
      <t>カ</t>
    </rPh>
    <rPh sb="26" eb="27">
      <t>コ</t>
    </rPh>
    <rPh sb="28" eb="30">
      <t>ジュヨウ</t>
    </rPh>
    <rPh sb="31" eb="33">
      <t>ハンドウ</t>
    </rPh>
    <rPh sb="33" eb="34">
      <t>ゲン</t>
    </rPh>
    <rPh sb="37" eb="39">
      <t>ケイザイ</t>
    </rPh>
    <rPh sb="40" eb="42">
      <t>エイキョウ</t>
    </rPh>
    <rPh sb="43" eb="44">
      <t>オヨ</t>
    </rPh>
    <rPh sb="56" eb="58">
      <t>ヒツヨウ</t>
    </rPh>
    <rPh sb="59" eb="61">
      <t>ジギョウ</t>
    </rPh>
    <rPh sb="65" eb="66">
      <t>トク</t>
    </rPh>
    <rPh sb="68" eb="70">
      <t>ジュウタク</t>
    </rPh>
    <rPh sb="95" eb="97">
      <t>ケイザイ</t>
    </rPh>
    <rPh sb="98" eb="99">
      <t>オオ</t>
    </rPh>
    <rPh sb="101" eb="103">
      <t>エイキョウ</t>
    </rPh>
    <rPh sb="104" eb="105">
      <t>アタ</t>
    </rPh>
    <rPh sb="116" eb="117">
      <t>ホン</t>
    </rPh>
    <rPh sb="117" eb="119">
      <t>ジギョウ</t>
    </rPh>
    <rPh sb="120" eb="123">
      <t>ユウセンド</t>
    </rPh>
    <rPh sb="124" eb="125">
      <t>タカ</t>
    </rPh>
    <rPh sb="126" eb="128">
      <t>ジギョウ</t>
    </rPh>
    <phoneticPr fontId="33"/>
  </si>
  <si>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33"/>
  </si>
  <si>
    <t>一定の性能を有する住宅の新築やリフォームに対して、あらかじめ国が設定したポイント数の範囲内で商品と交換可能なポイントを発行しており、受益者との負担関係は妥当である</t>
    <rPh sb="0" eb="2">
      <t>イッテイ</t>
    </rPh>
    <rPh sb="3" eb="5">
      <t>セイノウ</t>
    </rPh>
    <rPh sb="6" eb="7">
      <t>ユウ</t>
    </rPh>
    <rPh sb="12" eb="14">
      <t>シンチク</t>
    </rPh>
    <rPh sb="46" eb="48">
      <t>ショウヒン</t>
    </rPh>
    <rPh sb="66" eb="69">
      <t>ジュエキシャ</t>
    </rPh>
    <rPh sb="71" eb="73">
      <t>フタン</t>
    </rPh>
    <rPh sb="73" eb="75">
      <t>カンケイ</t>
    </rPh>
    <rPh sb="76" eb="78">
      <t>ダトウ</t>
    </rPh>
    <phoneticPr fontId="33"/>
  </si>
  <si>
    <t>補助事業者がポイント発行・交換業務等を行うために必要な費用に限定して支出している。</t>
  </si>
  <si>
    <t>一定の性能を有する住宅の新築やリフォームを行った者に付与したポイントによる交換商品の提供及びポイント発行に関する審査に要する経費に限定している。</t>
    <rPh sb="21" eb="22">
      <t>オコナ</t>
    </rPh>
    <rPh sb="24" eb="25">
      <t>シャ</t>
    </rPh>
    <rPh sb="26" eb="28">
      <t>フヨ</t>
    </rPh>
    <rPh sb="37" eb="39">
      <t>コウカン</t>
    </rPh>
    <rPh sb="39" eb="41">
      <t>ショウヒン</t>
    </rPh>
    <rPh sb="42" eb="44">
      <t>テイキョウ</t>
    </rPh>
    <rPh sb="44" eb="45">
      <t>オヨ</t>
    </rPh>
    <rPh sb="50" eb="52">
      <t>ハッコウ</t>
    </rPh>
    <rPh sb="53" eb="54">
      <t>カン</t>
    </rPh>
    <rPh sb="56" eb="58">
      <t>シンサ</t>
    </rPh>
    <rPh sb="59" eb="60">
      <t>ヨウ</t>
    </rPh>
    <rPh sb="62" eb="64">
      <t>ケイヒ</t>
    </rPh>
    <rPh sb="65" eb="67">
      <t>ゲンテイ</t>
    </rPh>
    <phoneticPr fontId="33"/>
  </si>
  <si>
    <t>‐</t>
  </si>
  <si>
    <t>その他</t>
    <rPh sb="2" eb="3">
      <t>タ</t>
    </rPh>
    <phoneticPr fontId="33"/>
  </si>
  <si>
    <t>事業費（交換商品代）</t>
    <rPh sb="0" eb="3">
      <t>ジギョウヒ</t>
    </rPh>
    <rPh sb="4" eb="6">
      <t>コウカン</t>
    </rPh>
    <rPh sb="6" eb="9">
      <t>ショウヒンダイ</t>
    </rPh>
    <phoneticPr fontId="33"/>
  </si>
  <si>
    <t>庁費</t>
  </si>
  <si>
    <t>使用料、委託料、役務費</t>
  </si>
  <si>
    <t>人件費</t>
  </si>
  <si>
    <t>補助事業実施のための人件費</t>
  </si>
  <si>
    <t>株式会社電通</t>
  </si>
  <si>
    <t>次世代住宅ポイントによる住宅需要変動平準化対策事業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phoneticPr fontId="33"/>
  </si>
  <si>
    <t>補助金等交付</t>
  </si>
  <si>
    <t>－</t>
  </si>
  <si>
    <t>無</t>
  </si>
  <si>
    <t>国交</t>
  </si>
  <si>
    <t>-</t>
    <phoneticPr fontId="5"/>
  </si>
  <si>
    <t>新築最大35万ポイント、リフォーム最大30万ポイントに対して、単位当たりコストは令和２年度は約15万ポイントとなっており、妥当である。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2">
      <t>レイワ</t>
    </rPh>
    <rPh sb="43" eb="45">
      <t>ネンド</t>
    </rPh>
    <rPh sb="46" eb="47">
      <t>ヤク</t>
    </rPh>
    <rPh sb="49" eb="50">
      <t>マン</t>
    </rPh>
    <rPh sb="61" eb="63">
      <t>ダトウ</t>
    </rPh>
    <phoneticPr fontId="33"/>
  </si>
  <si>
    <t>申請件数が想定を下回ったことにより、活動実績は当初の想定を下回っている。</t>
    <rPh sb="0" eb="2">
      <t>シンセイ</t>
    </rPh>
    <rPh sb="2" eb="4">
      <t>ケンスウ</t>
    </rPh>
    <rPh sb="5" eb="7">
      <t>ソウテイ</t>
    </rPh>
    <rPh sb="8" eb="10">
      <t>シタマワ</t>
    </rPh>
    <rPh sb="18" eb="20">
      <t>カツドウ</t>
    </rPh>
    <rPh sb="20" eb="22">
      <t>ジッセキ</t>
    </rPh>
    <rPh sb="23" eb="25">
      <t>トウショ</t>
    </rPh>
    <rPh sb="26" eb="28">
      <t>ソウテイ</t>
    </rPh>
    <rPh sb="29" eb="31">
      <t>シタマワ</t>
    </rPh>
    <phoneticPr fontId="33"/>
  </si>
  <si>
    <t>△</t>
  </si>
  <si>
    <t>令和２年８月末までポイント発行申請の受付を行い、順次ポイントの発行や商品交換等に係る業務を実施し、一定の性能を有する住宅の新築やリフォームに対する支援を行った。</t>
    <rPh sb="0" eb="2">
      <t>レイワ</t>
    </rPh>
    <rPh sb="3" eb="4">
      <t>ネン</t>
    </rPh>
    <rPh sb="5" eb="6">
      <t>ガツ</t>
    </rPh>
    <rPh sb="6" eb="7">
      <t>マツ</t>
    </rPh>
    <rPh sb="13" eb="15">
      <t>ハッコウ</t>
    </rPh>
    <rPh sb="15" eb="17">
      <t>シンセイ</t>
    </rPh>
    <rPh sb="18" eb="20">
      <t>ウケツケ</t>
    </rPh>
    <rPh sb="21" eb="22">
      <t>オコナ</t>
    </rPh>
    <rPh sb="24" eb="26">
      <t>ジュンジ</t>
    </rPh>
    <rPh sb="31" eb="33">
      <t>ハッコウ</t>
    </rPh>
    <rPh sb="34" eb="36">
      <t>ショウヒン</t>
    </rPh>
    <rPh sb="36" eb="38">
      <t>コウカン</t>
    </rPh>
    <rPh sb="38" eb="39">
      <t>トウ</t>
    </rPh>
    <rPh sb="40" eb="41">
      <t>カカ</t>
    </rPh>
    <rPh sb="42" eb="44">
      <t>ギョウム</t>
    </rPh>
    <rPh sb="45" eb="47">
      <t>ジッシ</t>
    </rPh>
    <rPh sb="49" eb="51">
      <t>イッテイ</t>
    </rPh>
    <rPh sb="52" eb="54">
      <t>セイノウ</t>
    </rPh>
    <rPh sb="55" eb="56">
      <t>ユウ</t>
    </rPh>
    <rPh sb="58" eb="60">
      <t>ジュウタク</t>
    </rPh>
    <rPh sb="61" eb="63">
      <t>シンチク</t>
    </rPh>
    <rPh sb="70" eb="71">
      <t>タイ</t>
    </rPh>
    <rPh sb="73" eb="75">
      <t>シエン</t>
    </rPh>
    <rPh sb="76" eb="77">
      <t>オコナ</t>
    </rPh>
    <phoneticPr fontId="33"/>
  </si>
  <si>
    <t>適正な制度の実施を図るため、完了報告の受付・審査等に係る業務を円滑に行う。</t>
    <rPh sb="0" eb="2">
      <t>テキセイ</t>
    </rPh>
    <rPh sb="3" eb="5">
      <t>セイド</t>
    </rPh>
    <rPh sb="6" eb="8">
      <t>ジッシ</t>
    </rPh>
    <rPh sb="9" eb="10">
      <t>ハカ</t>
    </rPh>
    <rPh sb="14" eb="16">
      <t>カンリョウ</t>
    </rPh>
    <rPh sb="16" eb="18">
      <t>ホウコク</t>
    </rPh>
    <rPh sb="19" eb="21">
      <t>ウケツケ</t>
    </rPh>
    <rPh sb="22" eb="24">
      <t>シンサ</t>
    </rPh>
    <rPh sb="24" eb="25">
      <t>トウ</t>
    </rPh>
    <rPh sb="26" eb="27">
      <t>カカ</t>
    </rPh>
    <rPh sb="28" eb="30">
      <t>ギョウム</t>
    </rPh>
    <rPh sb="31" eb="33">
      <t>エンカツ</t>
    </rPh>
    <rPh sb="34" eb="35">
      <t>オコナ</t>
    </rPh>
    <phoneticPr fontId="33"/>
  </si>
  <si>
    <t>A.株式会社電通</t>
    <rPh sb="2" eb="4">
      <t>カブシキ</t>
    </rPh>
    <rPh sb="4" eb="6">
      <t>カイシャ</t>
    </rPh>
    <rPh sb="6" eb="8">
      <t>デンツウ</t>
    </rPh>
    <phoneticPr fontId="5"/>
  </si>
  <si>
    <t>課長　宿本　尚吾</t>
    <phoneticPr fontId="5"/>
  </si>
  <si>
    <t>事業の目的が「消費増税に伴う住宅需要の平準化」なのか、高性能の住宅の普及なのかがわからない。前者であれば、省エネ基準を満たす、あるいは高性能の住宅を増やすために引き続きの取り組みが必要であるという評価は適切ではない。</t>
    <rPh sb="3" eb="5">
      <t>モクテキ</t>
    </rPh>
    <rPh sb="7" eb="11">
      <t>ショウヒゾウゼイ</t>
    </rPh>
    <rPh sb="12" eb="13">
      <t>トモナ</t>
    </rPh>
    <rPh sb="14" eb="18">
      <t>ジュウタクジュヨウ</t>
    </rPh>
    <rPh sb="19" eb="22">
      <t>ヘイジュンカ</t>
    </rPh>
    <rPh sb="27" eb="30">
      <t>コウセイノウ</t>
    </rPh>
    <rPh sb="31" eb="33">
      <t>ジュウタク</t>
    </rPh>
    <rPh sb="34" eb="36">
      <t>フキュウ</t>
    </rPh>
    <rPh sb="46" eb="48">
      <t>ゼンシャ</t>
    </rPh>
    <rPh sb="53" eb="54">
      <t>ショウ</t>
    </rPh>
    <rPh sb="56" eb="58">
      <t>キジュン</t>
    </rPh>
    <rPh sb="59" eb="60">
      <t>ミ</t>
    </rPh>
    <rPh sb="67" eb="70">
      <t>コウセイノウ</t>
    </rPh>
    <rPh sb="71" eb="73">
      <t>ジュウタク</t>
    </rPh>
    <rPh sb="74" eb="75">
      <t>フ</t>
    </rPh>
    <rPh sb="80" eb="81">
      <t>ヒ</t>
    </rPh>
    <rPh sb="82" eb="83">
      <t>ツヅ</t>
    </rPh>
    <rPh sb="85" eb="86">
      <t>ト</t>
    </rPh>
    <rPh sb="87" eb="88">
      <t>ク</t>
    </rPh>
    <rPh sb="90" eb="92">
      <t>ヒツヨウ</t>
    </rPh>
    <rPh sb="98" eb="100">
      <t>ヒョウカ</t>
    </rPh>
    <rPh sb="101" eb="103">
      <t>テキセツ</t>
    </rPh>
    <phoneticPr fontId="5"/>
  </si>
  <si>
    <t>消費税率引上げに起因する住宅需要変動を平準化すべく、住宅税制上の措置やすまい給付金等の他の施策と歩調を合わせて着実に実施する必要がある。</t>
    <phoneticPr fontId="5"/>
  </si>
  <si>
    <t>省エネ基準を充たす住宅ストックの割合及びリフォームの市場規模を引き上げるため引き続き取組が必要である。</t>
    <rPh sb="38" eb="39">
      <t>ヒ</t>
    </rPh>
    <rPh sb="40" eb="41">
      <t>ツヅ</t>
    </rPh>
    <rPh sb="42" eb="44">
      <t>トリクミ</t>
    </rPh>
    <rPh sb="45" eb="47">
      <t>ヒツヨウ</t>
    </rPh>
    <phoneticPr fontId="33"/>
  </si>
  <si>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phoneticPr fontId="5"/>
  </si>
  <si>
    <t>-</t>
    <phoneticPr fontId="5"/>
  </si>
  <si>
    <t>本事業は、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しているため、成果目標として省エネ基準を充たす住宅ストックの割合を設定しているところ。すでに、ポイントの発行受付は終了しており、完了報告の受付、審査等の業務のみを行っているところであり、事業終了まで引き続き制度の適切な実施に努めてまいりたい。</t>
    <rPh sb="155" eb="157">
      <t>セイカ</t>
    </rPh>
    <rPh sb="157" eb="159">
      <t>モクヒョウ</t>
    </rPh>
    <rPh sb="162" eb="163">
      <t>ショウ</t>
    </rPh>
    <rPh sb="165" eb="167">
      <t>キジュン</t>
    </rPh>
    <rPh sb="168" eb="169">
      <t>ミ</t>
    </rPh>
    <rPh sb="171" eb="173">
      <t>ジュウタク</t>
    </rPh>
    <rPh sb="178" eb="180">
      <t>ワリアイ</t>
    </rPh>
    <rPh sb="181" eb="183">
      <t>セッテイ</t>
    </rPh>
    <rPh sb="200" eb="202">
      <t>ハッコウ</t>
    </rPh>
    <rPh sb="202" eb="204">
      <t>ウケツケ</t>
    </rPh>
    <rPh sb="205" eb="207">
      <t>シュウリョウ</t>
    </rPh>
    <rPh sb="212" eb="214">
      <t>カンリョウ</t>
    </rPh>
    <rPh sb="214" eb="216">
      <t>ホウコク</t>
    </rPh>
    <rPh sb="217" eb="218">
      <t>ウ</t>
    </rPh>
    <rPh sb="218" eb="219">
      <t>ツ</t>
    </rPh>
    <rPh sb="220" eb="222">
      <t>シンサ</t>
    </rPh>
    <rPh sb="222" eb="223">
      <t>ナド</t>
    </rPh>
    <rPh sb="224" eb="226">
      <t>ギョウム</t>
    </rPh>
    <rPh sb="229" eb="230">
      <t>オコナ</t>
    </rPh>
    <phoneticPr fontId="5"/>
  </si>
  <si>
    <t>令和3年度で事業が終了するため。</t>
    <rPh sb="0" eb="2">
      <t>レイワ</t>
    </rPh>
    <rPh sb="3" eb="5">
      <t>ネンド</t>
    </rPh>
    <rPh sb="6" eb="8">
      <t>ジギョウ</t>
    </rPh>
    <rPh sb="9" eb="1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</si>
</sst>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176892</xdr:colOff>
      <xdr:row>748</xdr:row>
      <xdr:rowOff>163285</xdr:rowOff>
    </xdr:from>
    <xdr:to>
      <xdr:col>41</xdr:col>
      <xdr:colOff>8889</xdr:colOff>
      <xdr:row>755</xdr:row>
      <xdr:rowOff>73376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77067" y="44749810"/>
          <a:ext cx="6632847" cy="2377066"/>
          <a:chOff x="1783773" y="231074026"/>
          <a:chExt cx="6917908" cy="241838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3773" y="231074026"/>
            <a:ext cx="2279523" cy="7306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８３，５９７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08293" y="232672740"/>
            <a:ext cx="2015168" cy="7134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cs typeface="+mn-cs"/>
              </a:rPr>
              <a:t>A.</a:t>
            </a:r>
            <a:r>
              <a:rPr kumimoji="1" lang="ja-JP" altLang="ja-JP" sz="1100">
                <a:solidFill>
                  <a:sysClr val="windowText" lastClr="000000"/>
                </a:solidFill>
                <a:latin typeface="ＭＳ Ｐゴシック"/>
                <a:ea typeface="ＭＳ Ｐゴシック"/>
                <a:cs typeface="+mn-cs"/>
              </a:rPr>
              <a:t>民間事業者</a:t>
            </a:r>
            <a:r>
              <a:rPr kumimoji="1" lang="ja-JP" altLang="en-US" sz="1100">
                <a:solidFill>
                  <a:sysClr val="windowText" lastClr="000000"/>
                </a:solidFill>
                <a:latin typeface="ＭＳ Ｐゴシック"/>
                <a:ea typeface="ＭＳ Ｐゴシック"/>
                <a:cs typeface="+mn-cs"/>
              </a:rPr>
              <a:t>（１社）</a:t>
            </a:r>
            <a:endParaRPr kumimoji="1" lang="en-US" altLang="ja-JP" sz="1100">
              <a:solidFill>
                <a:sysClr val="windowText" lastClr="000000"/>
              </a:solidFill>
              <a:latin typeface="ＭＳ Ｐゴシック"/>
              <a:ea typeface="ＭＳ Ｐゴシック"/>
              <a:cs typeface="+mn-cs"/>
            </a:endParaRPr>
          </a:p>
          <a:p>
            <a:pPr algn="ctr"/>
            <a:r>
              <a:rPr kumimoji="1" lang="ja-JP" altLang="en-US" sz="1100">
                <a:solidFill>
                  <a:sysClr val="windowText" lastClr="000000"/>
                </a:solidFill>
                <a:latin typeface="ＭＳ Ｐゴシック"/>
                <a:ea typeface="ＭＳ Ｐゴシック"/>
                <a:cs typeface="+mn-cs"/>
              </a:rPr>
              <a:t>８３，５９７百万円</a:t>
            </a:r>
            <a:endParaRPr kumimoji="1" lang="en-US" altLang="ja-JP" sz="1100">
              <a:solidFill>
                <a:sysClr val="windowText" lastClr="000000"/>
              </a:solidFill>
              <a:latin typeface="ＭＳ Ｐゴシック"/>
              <a:ea typeface="ＭＳ Ｐゴシック"/>
              <a:cs typeface="+mn-cs"/>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5752208" y="232544109"/>
            <a:ext cx="2949473" cy="948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solidFill>
                  <a:schemeClr val="tx1"/>
                </a:solidFill>
                <a:effectLst/>
                <a:latin typeface="+mn-lt"/>
                <a:ea typeface="+mn-ea"/>
                <a:cs typeface="+mn-cs"/>
              </a:rPr>
              <a:t>一定の性能を有する住宅の新築やリフォームに対して、ポイントを発行し、発行したポイントを商品と交換　等</a:t>
            </a:r>
            <a:endParaRPr kumimoji="1" lang="ja-JP" altLang="en-US" sz="1050">
              <a:latin typeface="ＭＳ Ｐゴシック"/>
              <a:ea typeface="ＭＳ Ｐゴシック"/>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37334" y="232287775"/>
            <a:ext cx="2289048" cy="4952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ja-JP" altLang="en-US" sz="1100">
                <a:latin typeface="ＭＳ Ｐゴシック"/>
                <a:ea typeface="ＭＳ Ｐゴシック"/>
              </a:rPr>
              <a:t>補助</a:t>
            </a:r>
          </a:p>
        </xdr:txBody>
      </xdr:sp>
      <xdr:cxnSp macro="">
        <xdr:nvCxnSpPr>
          <xdr:cNvPr id="7" name="図形 7">
            <a:extLst>
              <a:ext uri="{FF2B5EF4-FFF2-40B4-BE49-F238E27FC236}">
                <a16:creationId xmlns:a16="http://schemas.microsoft.com/office/drawing/2014/main" id="{00000000-0008-0000-0000-000007000000}"/>
              </a:ext>
            </a:extLst>
          </xdr:cNvPr>
          <xdr:cNvCxnSpPr>
            <a:stCxn id="3" idx="2"/>
            <a:endCxn id="4" idx="1"/>
          </xdr:cNvCxnSpPr>
        </xdr:nvCxnSpPr>
        <xdr:spPr>
          <a:xfrm rot="16200000" flipH="1">
            <a:off x="2652009" y="232073186"/>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7" zoomScaleNormal="75" zoomScaleSheetLayoutView="100" zoomScalePageLayoutView="85" workbookViewId="0">
      <selection activeCell="L749" sqref="L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764</v>
      </c>
      <c r="AK2" s="952"/>
      <c r="AL2" s="952"/>
      <c r="AM2" s="952"/>
      <c r="AN2" s="98" t="s">
        <v>407</v>
      </c>
      <c r="AO2" s="952">
        <v>20</v>
      </c>
      <c r="AP2" s="952"/>
      <c r="AQ2" s="952"/>
      <c r="AR2" s="99" t="s">
        <v>710</v>
      </c>
      <c r="AS2" s="958">
        <v>17</v>
      </c>
      <c r="AT2" s="958"/>
      <c r="AU2" s="958"/>
      <c r="AV2" s="98" t="str">
        <f>IF(AW2="","","-")</f>
        <v/>
      </c>
      <c r="AW2" s="918"/>
      <c r="AX2" s="918"/>
    </row>
    <row r="3" spans="1:50" ht="21" customHeight="1" thickBot="1" x14ac:dyDescent="0.2">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711</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712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714</v>
      </c>
      <c r="H5" s="844"/>
      <c r="I5" s="844"/>
      <c r="J5" s="844"/>
      <c r="K5" s="844"/>
      <c r="L5" s="844"/>
      <c r="M5" s="845" t="s">
        <v>66</v>
      </c>
      <c r="N5" s="846"/>
      <c r="O5" s="846"/>
      <c r="P5" s="846"/>
      <c r="Q5" s="846"/>
      <c r="R5" s="847"/>
      <c r="S5" s="848" t="s">
        <v>715</v>
      </c>
      <c r="T5" s="844"/>
      <c r="U5" s="844"/>
      <c r="V5" s="844"/>
      <c r="W5" s="844"/>
      <c r="X5" s="849"/>
      <c r="Y5" s="700" t="s">
        <v>3</v>
      </c>
      <c r="Z5" s="542"/>
      <c r="AA5" s="542"/>
      <c r="AB5" s="542"/>
      <c r="AC5" s="542"/>
      <c r="AD5" s="543"/>
      <c r="AE5" s="701" t="s">
        <v>716</v>
      </c>
      <c r="AF5" s="701"/>
      <c r="AG5" s="701"/>
      <c r="AH5" s="701"/>
      <c r="AI5" s="701"/>
      <c r="AJ5" s="701"/>
      <c r="AK5" s="701"/>
      <c r="AL5" s="701"/>
      <c r="AM5" s="701"/>
      <c r="AN5" s="701"/>
      <c r="AO5" s="701"/>
      <c r="AP5" s="702"/>
      <c r="AQ5" s="703" t="s">
        <v>772</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30" t="s">
        <v>390</v>
      </c>
      <c r="Z7" s="439"/>
      <c r="AA7" s="439"/>
      <c r="AB7" s="439"/>
      <c r="AC7" s="439"/>
      <c r="AD7" s="931"/>
      <c r="AE7" s="919" t="s">
        <v>718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4" t="s">
        <v>256</v>
      </c>
      <c r="B8" s="495"/>
      <c r="C8" s="495"/>
      <c r="D8" s="495"/>
      <c r="E8" s="495"/>
      <c r="F8" s="496"/>
      <c r="G8" s="953" t="str">
        <f>入力規則等!A27</f>
        <v>-</v>
      </c>
      <c r="H8" s="722"/>
      <c r="I8" s="722"/>
      <c r="J8" s="722"/>
      <c r="K8" s="722"/>
      <c r="L8" s="722"/>
      <c r="M8" s="722"/>
      <c r="N8" s="722"/>
      <c r="O8" s="722"/>
      <c r="P8" s="722"/>
      <c r="Q8" s="722"/>
      <c r="R8" s="722"/>
      <c r="S8" s="722"/>
      <c r="T8" s="722"/>
      <c r="U8" s="722"/>
      <c r="V8" s="722"/>
      <c r="W8" s="722"/>
      <c r="X8" s="954"/>
      <c r="Y8" s="850" t="s">
        <v>257</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776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0.5" customHeight="1" x14ac:dyDescent="0.15">
      <c r="A10" s="659" t="s">
        <v>30</v>
      </c>
      <c r="B10" s="660"/>
      <c r="C10" s="660"/>
      <c r="D10" s="660"/>
      <c r="E10" s="660"/>
      <c r="F10" s="660"/>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1" t="s">
        <v>24</v>
      </c>
      <c r="B12" s="972"/>
      <c r="C12" s="972"/>
      <c r="D12" s="972"/>
      <c r="E12" s="972"/>
      <c r="F12" s="973"/>
      <c r="G12" s="762"/>
      <c r="H12" s="763"/>
      <c r="I12" s="763"/>
      <c r="J12" s="763"/>
      <c r="K12" s="763"/>
      <c r="L12" s="763"/>
      <c r="M12" s="763"/>
      <c r="N12" s="763"/>
      <c r="O12" s="763"/>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4"/>
    </row>
    <row r="13" spans="1:50" ht="21" customHeight="1" x14ac:dyDescent="0.15">
      <c r="A13" s="611"/>
      <c r="B13" s="612"/>
      <c r="C13" s="612"/>
      <c r="D13" s="612"/>
      <c r="E13" s="612"/>
      <c r="F13" s="613"/>
      <c r="G13" s="725" t="s">
        <v>6</v>
      </c>
      <c r="H13" s="726"/>
      <c r="I13" s="766" t="s">
        <v>7</v>
      </c>
      <c r="J13" s="767"/>
      <c r="K13" s="767"/>
      <c r="L13" s="767"/>
      <c r="M13" s="767"/>
      <c r="N13" s="767"/>
      <c r="O13" s="768"/>
      <c r="P13" s="656" t="s">
        <v>717</v>
      </c>
      <c r="Q13" s="657"/>
      <c r="R13" s="657"/>
      <c r="S13" s="657"/>
      <c r="T13" s="657"/>
      <c r="U13" s="657"/>
      <c r="V13" s="658"/>
      <c r="W13" s="656">
        <v>130000</v>
      </c>
      <c r="X13" s="657"/>
      <c r="Y13" s="657"/>
      <c r="Z13" s="657"/>
      <c r="AA13" s="657"/>
      <c r="AB13" s="657"/>
      <c r="AC13" s="658"/>
      <c r="AD13" s="656">
        <v>101</v>
      </c>
      <c r="AE13" s="657"/>
      <c r="AF13" s="657"/>
      <c r="AG13" s="657"/>
      <c r="AH13" s="657"/>
      <c r="AI13" s="657"/>
      <c r="AJ13" s="658"/>
      <c r="AK13" s="656">
        <v>355</v>
      </c>
      <c r="AL13" s="657"/>
      <c r="AM13" s="657"/>
      <c r="AN13" s="657"/>
      <c r="AO13" s="657"/>
      <c r="AP13" s="657"/>
      <c r="AQ13" s="658"/>
      <c r="AR13" s="927">
        <v>0</v>
      </c>
      <c r="AS13" s="928"/>
      <c r="AT13" s="928"/>
      <c r="AU13" s="928"/>
      <c r="AV13" s="928"/>
      <c r="AW13" s="928"/>
      <c r="AX13" s="929"/>
    </row>
    <row r="14" spans="1:50" ht="21" customHeight="1" x14ac:dyDescent="0.15">
      <c r="A14" s="611"/>
      <c r="B14" s="612"/>
      <c r="C14" s="612"/>
      <c r="D14" s="612"/>
      <c r="E14" s="612"/>
      <c r="F14" s="613"/>
      <c r="G14" s="727"/>
      <c r="H14" s="728"/>
      <c r="I14" s="713" t="s">
        <v>8</v>
      </c>
      <c r="J14" s="764"/>
      <c r="K14" s="764"/>
      <c r="L14" s="764"/>
      <c r="M14" s="764"/>
      <c r="N14" s="764"/>
      <c r="O14" s="765"/>
      <c r="P14" s="656">
        <v>86</v>
      </c>
      <c r="Q14" s="657"/>
      <c r="R14" s="657"/>
      <c r="S14" s="657"/>
      <c r="T14" s="657"/>
      <c r="U14" s="657"/>
      <c r="V14" s="658"/>
      <c r="W14" s="656" t="s">
        <v>717</v>
      </c>
      <c r="X14" s="657"/>
      <c r="Y14" s="657"/>
      <c r="Z14" s="657"/>
      <c r="AA14" s="657"/>
      <c r="AB14" s="657"/>
      <c r="AC14" s="658"/>
      <c r="AD14" s="656" t="s">
        <v>743</v>
      </c>
      <c r="AE14" s="657"/>
      <c r="AF14" s="657"/>
      <c r="AG14" s="657"/>
      <c r="AH14" s="657"/>
      <c r="AI14" s="657"/>
      <c r="AJ14" s="658"/>
      <c r="AK14" s="656" t="s">
        <v>777</v>
      </c>
      <c r="AL14" s="657"/>
      <c r="AM14" s="657"/>
      <c r="AN14" s="657"/>
      <c r="AO14" s="657"/>
      <c r="AP14" s="657"/>
      <c r="AQ14" s="658"/>
      <c r="AR14" s="790"/>
      <c r="AS14" s="790"/>
      <c r="AT14" s="790"/>
      <c r="AU14" s="790"/>
      <c r="AV14" s="790"/>
      <c r="AW14" s="790"/>
      <c r="AX14" s="791"/>
    </row>
    <row r="15" spans="1:50" ht="21" customHeight="1" x14ac:dyDescent="0.15">
      <c r="A15" s="611"/>
      <c r="B15" s="612"/>
      <c r="C15" s="612"/>
      <c r="D15" s="612"/>
      <c r="E15" s="612"/>
      <c r="F15" s="613"/>
      <c r="G15" s="727"/>
      <c r="H15" s="728"/>
      <c r="I15" s="713" t="s">
        <v>51</v>
      </c>
      <c r="J15" s="714"/>
      <c r="K15" s="714"/>
      <c r="L15" s="714"/>
      <c r="M15" s="714"/>
      <c r="N15" s="714"/>
      <c r="O15" s="715"/>
      <c r="P15" s="656" t="s">
        <v>717</v>
      </c>
      <c r="Q15" s="657"/>
      <c r="R15" s="657"/>
      <c r="S15" s="657"/>
      <c r="T15" s="657"/>
      <c r="U15" s="657"/>
      <c r="V15" s="658"/>
      <c r="W15" s="656" t="s">
        <v>717</v>
      </c>
      <c r="X15" s="657"/>
      <c r="Y15" s="657"/>
      <c r="Z15" s="657"/>
      <c r="AA15" s="657"/>
      <c r="AB15" s="657"/>
      <c r="AC15" s="658"/>
      <c r="AD15" s="656">
        <v>121988</v>
      </c>
      <c r="AE15" s="657"/>
      <c r="AF15" s="657"/>
      <c r="AG15" s="657"/>
      <c r="AH15" s="657"/>
      <c r="AI15" s="657"/>
      <c r="AJ15" s="658"/>
      <c r="AK15" s="656">
        <v>331</v>
      </c>
      <c r="AL15" s="657"/>
      <c r="AM15" s="657"/>
      <c r="AN15" s="657"/>
      <c r="AO15" s="657"/>
      <c r="AP15" s="657"/>
      <c r="AQ15" s="658"/>
      <c r="AR15" s="656" t="s">
        <v>777</v>
      </c>
      <c r="AS15" s="657"/>
      <c r="AT15" s="657"/>
      <c r="AU15" s="657"/>
      <c r="AV15" s="657"/>
      <c r="AW15" s="657"/>
      <c r="AX15" s="805"/>
    </row>
    <row r="16" spans="1:50" ht="21" customHeight="1" x14ac:dyDescent="0.15">
      <c r="A16" s="611"/>
      <c r="B16" s="612"/>
      <c r="C16" s="612"/>
      <c r="D16" s="612"/>
      <c r="E16" s="612"/>
      <c r="F16" s="613"/>
      <c r="G16" s="727"/>
      <c r="H16" s="728"/>
      <c r="I16" s="713" t="s">
        <v>52</v>
      </c>
      <c r="J16" s="714"/>
      <c r="K16" s="714"/>
      <c r="L16" s="714"/>
      <c r="M16" s="714"/>
      <c r="N16" s="714"/>
      <c r="O16" s="715"/>
      <c r="P16" s="656" t="s">
        <v>717</v>
      </c>
      <c r="Q16" s="657"/>
      <c r="R16" s="657"/>
      <c r="S16" s="657"/>
      <c r="T16" s="657"/>
      <c r="U16" s="657"/>
      <c r="V16" s="658"/>
      <c r="W16" s="656">
        <v>-121988</v>
      </c>
      <c r="X16" s="657"/>
      <c r="Y16" s="657"/>
      <c r="Z16" s="657"/>
      <c r="AA16" s="657"/>
      <c r="AB16" s="657"/>
      <c r="AC16" s="658"/>
      <c r="AD16" s="656">
        <v>-331</v>
      </c>
      <c r="AE16" s="657"/>
      <c r="AF16" s="657"/>
      <c r="AG16" s="657"/>
      <c r="AH16" s="657"/>
      <c r="AI16" s="657"/>
      <c r="AJ16" s="658"/>
      <c r="AK16" s="656" t="s">
        <v>777</v>
      </c>
      <c r="AL16" s="657"/>
      <c r="AM16" s="657"/>
      <c r="AN16" s="657"/>
      <c r="AO16" s="657"/>
      <c r="AP16" s="657"/>
      <c r="AQ16" s="658"/>
      <c r="AR16" s="759"/>
      <c r="AS16" s="760"/>
      <c r="AT16" s="760"/>
      <c r="AU16" s="760"/>
      <c r="AV16" s="760"/>
      <c r="AW16" s="760"/>
      <c r="AX16" s="761"/>
    </row>
    <row r="17" spans="1:50" ht="24.75" customHeight="1" x14ac:dyDescent="0.15">
      <c r="A17" s="611"/>
      <c r="B17" s="612"/>
      <c r="C17" s="612"/>
      <c r="D17" s="612"/>
      <c r="E17" s="612"/>
      <c r="F17" s="613"/>
      <c r="G17" s="727"/>
      <c r="H17" s="728"/>
      <c r="I17" s="713" t="s">
        <v>50</v>
      </c>
      <c r="J17" s="764"/>
      <c r="K17" s="764"/>
      <c r="L17" s="764"/>
      <c r="M17" s="764"/>
      <c r="N17" s="764"/>
      <c r="O17" s="765"/>
      <c r="P17" s="656" t="s">
        <v>717</v>
      </c>
      <c r="Q17" s="657"/>
      <c r="R17" s="657"/>
      <c r="S17" s="657"/>
      <c r="T17" s="657"/>
      <c r="U17" s="657"/>
      <c r="V17" s="658"/>
      <c r="W17" s="656" t="s">
        <v>717</v>
      </c>
      <c r="X17" s="657"/>
      <c r="Y17" s="657"/>
      <c r="Z17" s="657"/>
      <c r="AA17" s="657"/>
      <c r="AB17" s="657"/>
      <c r="AC17" s="658"/>
      <c r="AD17" s="656" t="s">
        <v>743</v>
      </c>
      <c r="AE17" s="657"/>
      <c r="AF17" s="657"/>
      <c r="AG17" s="657"/>
      <c r="AH17" s="657"/>
      <c r="AI17" s="657"/>
      <c r="AJ17" s="658"/>
      <c r="AK17" s="656" t="s">
        <v>777</v>
      </c>
      <c r="AL17" s="657"/>
      <c r="AM17" s="657"/>
      <c r="AN17" s="657"/>
      <c r="AO17" s="657"/>
      <c r="AP17" s="657"/>
      <c r="AQ17" s="658"/>
      <c r="AR17" s="925"/>
      <c r="AS17" s="925"/>
      <c r="AT17" s="925"/>
      <c r="AU17" s="925"/>
      <c r="AV17" s="925"/>
      <c r="AW17" s="925"/>
      <c r="AX17" s="926"/>
    </row>
    <row r="18" spans="1:50" ht="24.75" customHeight="1" x14ac:dyDescent="0.15">
      <c r="A18" s="611"/>
      <c r="B18" s="612"/>
      <c r="C18" s="612"/>
      <c r="D18" s="612"/>
      <c r="E18" s="612"/>
      <c r="F18" s="613"/>
      <c r="G18" s="729"/>
      <c r="H18" s="730"/>
      <c r="I18" s="718" t="s">
        <v>20</v>
      </c>
      <c r="J18" s="719"/>
      <c r="K18" s="719"/>
      <c r="L18" s="719"/>
      <c r="M18" s="719"/>
      <c r="N18" s="719"/>
      <c r="O18" s="720"/>
      <c r="P18" s="882">
        <f>SUM(P13:V17)</f>
        <v>86</v>
      </c>
      <c r="Q18" s="883"/>
      <c r="R18" s="883"/>
      <c r="S18" s="883"/>
      <c r="T18" s="883"/>
      <c r="U18" s="883"/>
      <c r="V18" s="884"/>
      <c r="W18" s="882">
        <f>SUM(W13:AC17)</f>
        <v>8012</v>
      </c>
      <c r="X18" s="883"/>
      <c r="Y18" s="883"/>
      <c r="Z18" s="883"/>
      <c r="AA18" s="883"/>
      <c r="AB18" s="883"/>
      <c r="AC18" s="884"/>
      <c r="AD18" s="882">
        <f>SUM(AD13:AJ17)</f>
        <v>121758</v>
      </c>
      <c r="AE18" s="883"/>
      <c r="AF18" s="883"/>
      <c r="AG18" s="883"/>
      <c r="AH18" s="883"/>
      <c r="AI18" s="883"/>
      <c r="AJ18" s="884"/>
      <c r="AK18" s="882">
        <f>SUM(AK13:AQ17)</f>
        <v>686</v>
      </c>
      <c r="AL18" s="883"/>
      <c r="AM18" s="883"/>
      <c r="AN18" s="883"/>
      <c r="AO18" s="883"/>
      <c r="AP18" s="883"/>
      <c r="AQ18" s="884"/>
      <c r="AR18" s="882">
        <f>SUM(AR13:AX17)</f>
        <v>0</v>
      </c>
      <c r="AS18" s="883"/>
      <c r="AT18" s="883"/>
      <c r="AU18" s="883"/>
      <c r="AV18" s="883"/>
      <c r="AW18" s="883"/>
      <c r="AX18" s="885"/>
    </row>
    <row r="19" spans="1:50" ht="24.75" customHeight="1" x14ac:dyDescent="0.15">
      <c r="A19" s="611"/>
      <c r="B19" s="612"/>
      <c r="C19" s="612"/>
      <c r="D19" s="612"/>
      <c r="E19" s="612"/>
      <c r="F19" s="613"/>
      <c r="G19" s="880" t="s">
        <v>9</v>
      </c>
      <c r="H19" s="881"/>
      <c r="I19" s="881"/>
      <c r="J19" s="881"/>
      <c r="K19" s="881"/>
      <c r="L19" s="881"/>
      <c r="M19" s="881"/>
      <c r="N19" s="881"/>
      <c r="O19" s="881"/>
      <c r="P19" s="656">
        <v>86</v>
      </c>
      <c r="Q19" s="657"/>
      <c r="R19" s="657"/>
      <c r="S19" s="657"/>
      <c r="T19" s="657"/>
      <c r="U19" s="657"/>
      <c r="V19" s="658"/>
      <c r="W19" s="656">
        <v>8012</v>
      </c>
      <c r="X19" s="657"/>
      <c r="Y19" s="657"/>
      <c r="Z19" s="657"/>
      <c r="AA19" s="657"/>
      <c r="AB19" s="657"/>
      <c r="AC19" s="658"/>
      <c r="AD19" s="656">
        <v>83597</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80" t="s">
        <v>10</v>
      </c>
      <c r="H20" s="881"/>
      <c r="I20" s="881"/>
      <c r="J20" s="881"/>
      <c r="K20" s="881"/>
      <c r="L20" s="881"/>
      <c r="M20" s="881"/>
      <c r="N20" s="881"/>
      <c r="O20" s="88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0.6865832224576619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4"/>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6.1630769230769232E-2</v>
      </c>
      <c r="X21" s="316"/>
      <c r="Y21" s="316"/>
      <c r="Z21" s="316"/>
      <c r="AA21" s="316"/>
      <c r="AB21" s="316"/>
      <c r="AC21" s="316"/>
      <c r="AD21" s="316">
        <f t="shared" ref="AD21" si="3">IF(AD19=0, "-", SUM(AD19)/SUM(AD13,AD14))</f>
        <v>827.69306930693074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708</v>
      </c>
      <c r="B22" s="981"/>
      <c r="C22" s="981"/>
      <c r="D22" s="981"/>
      <c r="E22" s="981"/>
      <c r="F22" s="982"/>
      <c r="G22" s="976" t="s">
        <v>333</v>
      </c>
      <c r="H22" s="222"/>
      <c r="I22" s="222"/>
      <c r="J22" s="222"/>
      <c r="K22" s="222"/>
      <c r="L22" s="222"/>
      <c r="M22" s="222"/>
      <c r="N22" s="222"/>
      <c r="O22" s="223"/>
      <c r="P22" s="941" t="s">
        <v>706</v>
      </c>
      <c r="Q22" s="222"/>
      <c r="R22" s="222"/>
      <c r="S22" s="222"/>
      <c r="T22" s="222"/>
      <c r="U22" s="222"/>
      <c r="V22" s="223"/>
      <c r="W22" s="941" t="s">
        <v>707</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720</v>
      </c>
      <c r="H23" s="978"/>
      <c r="I23" s="978"/>
      <c r="J23" s="978"/>
      <c r="K23" s="978"/>
      <c r="L23" s="978"/>
      <c r="M23" s="978"/>
      <c r="N23" s="978"/>
      <c r="O23" s="979"/>
      <c r="P23" s="927"/>
      <c r="Q23" s="928"/>
      <c r="R23" s="928"/>
      <c r="S23" s="928"/>
      <c r="T23" s="928"/>
      <c r="U23" s="928"/>
      <c r="V23" s="942"/>
      <c r="W23" s="927"/>
      <c r="X23" s="928"/>
      <c r="Y23" s="928"/>
      <c r="Z23" s="928"/>
      <c r="AA23" s="928"/>
      <c r="AB23" s="928"/>
      <c r="AC23" s="942"/>
      <c r="AD23" s="990" t="s">
        <v>779</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721</v>
      </c>
      <c r="H24" s="944"/>
      <c r="I24" s="944"/>
      <c r="J24" s="944"/>
      <c r="K24" s="944"/>
      <c r="L24" s="944"/>
      <c r="M24" s="944"/>
      <c r="N24" s="944"/>
      <c r="O24" s="945"/>
      <c r="P24" s="656"/>
      <c r="Q24" s="657"/>
      <c r="R24" s="657"/>
      <c r="S24" s="657"/>
      <c r="T24" s="657"/>
      <c r="U24" s="657"/>
      <c r="V24" s="658"/>
      <c r="W24" s="656"/>
      <c r="X24" s="657"/>
      <c r="Y24" s="657"/>
      <c r="Z24" s="657"/>
      <c r="AA24" s="657"/>
      <c r="AB24" s="657"/>
      <c r="AC24" s="65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722</v>
      </c>
      <c r="H25" s="944"/>
      <c r="I25" s="944"/>
      <c r="J25" s="944"/>
      <c r="K25" s="944"/>
      <c r="L25" s="944"/>
      <c r="M25" s="944"/>
      <c r="N25" s="944"/>
      <c r="O25" s="945"/>
      <c r="P25" s="656">
        <v>355</v>
      </c>
      <c r="Q25" s="657"/>
      <c r="R25" s="657"/>
      <c r="S25" s="657"/>
      <c r="T25" s="657"/>
      <c r="U25" s="657"/>
      <c r="V25" s="658"/>
      <c r="W25" s="656">
        <v>0</v>
      </c>
      <c r="X25" s="657"/>
      <c r="Y25" s="657"/>
      <c r="Z25" s="657"/>
      <c r="AA25" s="657"/>
      <c r="AB25" s="657"/>
      <c r="AC25" s="65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56"/>
      <c r="Q26" s="657"/>
      <c r="R26" s="657"/>
      <c r="S26" s="657"/>
      <c r="T26" s="657"/>
      <c r="U26" s="657"/>
      <c r="V26" s="658"/>
      <c r="W26" s="656"/>
      <c r="X26" s="657"/>
      <c r="Y26" s="657"/>
      <c r="Z26" s="657"/>
      <c r="AA26" s="657"/>
      <c r="AB26" s="657"/>
      <c r="AC26" s="65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6"/>
      <c r="Q27" s="657"/>
      <c r="R27" s="657"/>
      <c r="S27" s="657"/>
      <c r="T27" s="657"/>
      <c r="U27" s="657"/>
      <c r="V27" s="658"/>
      <c r="W27" s="656"/>
      <c r="X27" s="657"/>
      <c r="Y27" s="657"/>
      <c r="Z27" s="657"/>
      <c r="AA27" s="657"/>
      <c r="AB27" s="657"/>
      <c r="AC27" s="65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6">
        <f>AK13</f>
        <v>355</v>
      </c>
      <c r="Q29" s="657"/>
      <c r="R29" s="657"/>
      <c r="S29" s="657"/>
      <c r="T29" s="657"/>
      <c r="U29" s="657"/>
      <c r="V29" s="658"/>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349</v>
      </c>
      <c r="B30" s="866"/>
      <c r="C30" s="866"/>
      <c r="D30" s="866"/>
      <c r="E30" s="866"/>
      <c r="F30" s="867"/>
      <c r="G30" s="775" t="s">
        <v>146</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391</v>
      </c>
      <c r="AF30" s="863"/>
      <c r="AG30" s="863"/>
      <c r="AH30" s="864"/>
      <c r="AI30" s="922" t="s">
        <v>413</v>
      </c>
      <c r="AJ30" s="922"/>
      <c r="AK30" s="922"/>
      <c r="AL30" s="862"/>
      <c r="AM30" s="922" t="s">
        <v>510</v>
      </c>
      <c r="AN30" s="922"/>
      <c r="AO30" s="922"/>
      <c r="AP30" s="862"/>
      <c r="AQ30" s="769" t="s">
        <v>232</v>
      </c>
      <c r="AR30" s="770"/>
      <c r="AS30" s="770"/>
      <c r="AT30" s="771"/>
      <c r="AU30" s="776" t="s">
        <v>134</v>
      </c>
      <c r="AV30" s="776"/>
      <c r="AW30" s="776"/>
      <c r="AX30" s="92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3"/>
      <c r="AJ31" s="923"/>
      <c r="AK31" s="923"/>
      <c r="AL31" s="407"/>
      <c r="AM31" s="923"/>
      <c r="AN31" s="923"/>
      <c r="AO31" s="923"/>
      <c r="AP31" s="407"/>
      <c r="AQ31" s="250" t="s">
        <v>717</v>
      </c>
      <c r="AR31" s="201"/>
      <c r="AS31" s="136" t="s">
        <v>233</v>
      </c>
      <c r="AT31" s="137"/>
      <c r="AU31" s="200">
        <v>7</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372</v>
      </c>
      <c r="AC32" s="460"/>
      <c r="AD32" s="460"/>
      <c r="AE32" s="218">
        <v>11</v>
      </c>
      <c r="AF32" s="219"/>
      <c r="AG32" s="219"/>
      <c r="AH32" s="219"/>
      <c r="AI32" s="218" t="s">
        <v>717</v>
      </c>
      <c r="AJ32" s="219"/>
      <c r="AK32" s="219"/>
      <c r="AL32" s="219"/>
      <c r="AM32" s="218" t="s">
        <v>743</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t="s">
        <v>717</v>
      </c>
      <c r="AF33" s="219"/>
      <c r="AG33" s="219"/>
      <c r="AH33" s="219"/>
      <c r="AI33" s="218" t="s">
        <v>717</v>
      </c>
      <c r="AJ33" s="219"/>
      <c r="AK33" s="219"/>
      <c r="AL33" s="219"/>
      <c r="AM33" s="218" t="s">
        <v>743</v>
      </c>
      <c r="AN33" s="219"/>
      <c r="AO33" s="219"/>
      <c r="AP33" s="219"/>
      <c r="AQ33" s="336" t="s">
        <v>717</v>
      </c>
      <c r="AR33" s="208"/>
      <c r="AS33" s="208"/>
      <c r="AT33" s="337"/>
      <c r="AU33" s="219">
        <v>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55</v>
      </c>
      <c r="AF34" s="219"/>
      <c r="AG34" s="219"/>
      <c r="AH34" s="219"/>
      <c r="AI34" s="218" t="s">
        <v>717</v>
      </c>
      <c r="AJ34" s="219"/>
      <c r="AK34" s="219"/>
      <c r="AL34" s="219"/>
      <c r="AM34" s="218" t="s">
        <v>743</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349</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7"/>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372</v>
      </c>
      <c r="AC39" s="460"/>
      <c r="AD39" s="460"/>
      <c r="AE39" s="218">
        <v>7</v>
      </c>
      <c r="AF39" s="219"/>
      <c r="AG39" s="219"/>
      <c r="AH39" s="219"/>
      <c r="AI39" s="218" t="s">
        <v>717</v>
      </c>
      <c r="AJ39" s="219"/>
      <c r="AK39" s="219"/>
      <c r="AL39" s="219"/>
      <c r="AM39" s="218" t="s">
        <v>743</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t="s">
        <v>717</v>
      </c>
      <c r="AF40" s="219"/>
      <c r="AG40" s="219"/>
      <c r="AH40" s="219"/>
      <c r="AI40" s="218" t="s">
        <v>717</v>
      </c>
      <c r="AJ40" s="219"/>
      <c r="AK40" s="219"/>
      <c r="AL40" s="219"/>
      <c r="AM40" s="218" t="s">
        <v>743</v>
      </c>
      <c r="AN40" s="219"/>
      <c r="AO40" s="219"/>
      <c r="AP40" s="219"/>
      <c r="AQ40" s="336" t="s">
        <v>717</v>
      </c>
      <c r="AR40" s="208"/>
      <c r="AS40" s="208"/>
      <c r="AT40" s="337"/>
      <c r="AU40" s="219">
        <v>12</v>
      </c>
      <c r="AV40" s="219"/>
      <c r="AW40" s="219"/>
      <c r="AX40" s="221"/>
      <c r="AY40">
        <f t="shared" si="4"/>
        <v>1</v>
      </c>
    </row>
    <row r="41" spans="1:51" ht="43.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58.3</v>
      </c>
      <c r="AF41" s="219"/>
      <c r="AG41" s="219"/>
      <c r="AH41" s="219"/>
      <c r="AI41" s="218" t="s">
        <v>717</v>
      </c>
      <c r="AJ41" s="219"/>
      <c r="AK41" s="219"/>
      <c r="AL41" s="219"/>
      <c r="AM41" s="218" t="s">
        <v>743</v>
      </c>
      <c r="AN41" s="219"/>
      <c r="AO41" s="219"/>
      <c r="AP41" s="219"/>
      <c r="AQ41" s="336" t="s">
        <v>717</v>
      </c>
      <c r="AR41" s="208"/>
      <c r="AS41" s="208"/>
      <c r="AT41" s="337"/>
      <c r="AU41" s="219" t="s">
        <v>717</v>
      </c>
      <c r="AV41" s="219"/>
      <c r="AW41" s="219"/>
      <c r="AX41" s="221"/>
      <c r="AY41">
        <f t="shared" si="4"/>
        <v>1</v>
      </c>
    </row>
    <row r="42" spans="1:51" ht="23.25" customHeight="1" x14ac:dyDescent="0.15">
      <c r="A42" s="228" t="s">
        <v>381</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2" t="s">
        <v>349</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32" t="s">
        <v>134</v>
      </c>
      <c r="AV51" s="932"/>
      <c r="AW51" s="932"/>
      <c r="AX51" s="93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1" t="s">
        <v>14</v>
      </c>
      <c r="AC55" s="591"/>
      <c r="AD55" s="59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32" t="s">
        <v>134</v>
      </c>
      <c r="AV58" s="932"/>
      <c r="AW58" s="932"/>
      <c r="AX58" s="93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5"/>
      <c r="I78" s="586"/>
      <c r="J78" s="586"/>
      <c r="K78" s="586"/>
      <c r="L78" s="586"/>
      <c r="M78" s="586"/>
      <c r="N78" s="586"/>
      <c r="O78" s="58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5"/>
      <c r="AY79">
        <f>COUNTIF($AR$79,"☑")</f>
        <v>0</v>
      </c>
    </row>
    <row r="80" spans="1:51" ht="18.75" hidden="1" customHeight="1" x14ac:dyDescent="0.15">
      <c r="A80" s="86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9"/>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c r="AY82">
        <f t="shared" ref="AY82:AY89" si="10">$AY$80</f>
        <v>0</v>
      </c>
    </row>
    <row r="83" spans="1:60" ht="22.5" hidden="1" customHeight="1" x14ac:dyDescent="0.15">
      <c r="A83" s="869"/>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c r="AY83">
        <f t="shared" si="10"/>
        <v>0</v>
      </c>
    </row>
    <row r="84" spans="1:60" ht="19.5" hidden="1" customHeight="1" x14ac:dyDescent="0.15">
      <c r="A84" s="869"/>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3"/>
      <c r="AY84">
        <f t="shared" si="10"/>
        <v>0</v>
      </c>
    </row>
    <row r="85" spans="1:60" ht="18.75" hidden="1" customHeight="1" x14ac:dyDescent="0.15">
      <c r="A85" s="86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t="s">
        <v>717</v>
      </c>
      <c r="AF101" s="282"/>
      <c r="AG101" s="282"/>
      <c r="AH101" s="282"/>
      <c r="AI101" s="282">
        <v>245614</v>
      </c>
      <c r="AJ101" s="282"/>
      <c r="AK101" s="282"/>
      <c r="AL101" s="282"/>
      <c r="AM101" s="282">
        <v>237273</v>
      </c>
      <c r="AN101" s="282"/>
      <c r="AO101" s="282"/>
      <c r="AP101" s="282"/>
      <c r="AQ101" s="282" t="s">
        <v>743</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t="s">
        <v>717</v>
      </c>
      <c r="AF102" s="282"/>
      <c r="AG102" s="282"/>
      <c r="AH102" s="282"/>
      <c r="AI102" s="282">
        <v>600000</v>
      </c>
      <c r="AJ102" s="282"/>
      <c r="AK102" s="282"/>
      <c r="AL102" s="282"/>
      <c r="AM102" s="282">
        <v>300000</v>
      </c>
      <c r="AN102" s="282"/>
      <c r="AO102" s="282"/>
      <c r="AP102" s="282"/>
      <c r="AQ102" s="282" t="s">
        <v>743</v>
      </c>
      <c r="AR102" s="282"/>
      <c r="AS102" s="282"/>
      <c r="AT102" s="282"/>
      <c r="AU102" s="225" t="s">
        <v>743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t="s">
        <v>717</v>
      </c>
      <c r="AF116" s="282"/>
      <c r="AG116" s="282"/>
      <c r="AH116" s="282"/>
      <c r="AI116" s="282">
        <v>175.225333246476</v>
      </c>
      <c r="AJ116" s="282"/>
      <c r="AK116" s="282"/>
      <c r="AL116" s="282"/>
      <c r="AM116" s="282">
        <f>36579724/237273</f>
        <v>154.16724195336175</v>
      </c>
      <c r="AN116" s="282"/>
      <c r="AO116" s="282"/>
      <c r="AP116" s="282"/>
      <c r="AQ116" s="218" t="s">
        <v>765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717</v>
      </c>
      <c r="AF117" s="550"/>
      <c r="AG117" s="550"/>
      <c r="AH117" s="550"/>
      <c r="AI117" s="550" t="s">
        <v>734</v>
      </c>
      <c r="AJ117" s="550"/>
      <c r="AK117" s="550"/>
      <c r="AL117" s="550"/>
      <c r="AM117" s="550" t="s">
        <v>744</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4"/>
      <c r="Z127" s="935"/>
      <c r="AA127" s="936"/>
      <c r="AB127" s="407" t="s">
        <v>11</v>
      </c>
      <c r="AC127" s="408"/>
      <c r="AD127" s="409"/>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11</v>
      </c>
      <c r="AF134" s="208"/>
      <c r="AG134" s="208"/>
      <c r="AH134" s="208"/>
      <c r="AI134" s="207" t="s">
        <v>717</v>
      </c>
      <c r="AJ134" s="208"/>
      <c r="AK134" s="208"/>
      <c r="AL134" s="208"/>
      <c r="AM134" s="207" t="s">
        <v>743</v>
      </c>
      <c r="AN134" s="208"/>
      <c r="AO134" s="208"/>
      <c r="AP134" s="208"/>
      <c r="AQ134" s="207" t="s">
        <v>717</v>
      </c>
      <c r="AR134" s="208"/>
      <c r="AS134" s="208"/>
      <c r="AT134" s="208"/>
      <c r="AU134" s="207" t="s">
        <v>717</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t="s">
        <v>717</v>
      </c>
      <c r="AF135" s="208"/>
      <c r="AG135" s="208"/>
      <c r="AH135" s="208"/>
      <c r="AI135" s="207" t="s">
        <v>717</v>
      </c>
      <c r="AJ135" s="208"/>
      <c r="AK135" s="208"/>
      <c r="AL135" s="208"/>
      <c r="AM135" s="207" t="s">
        <v>743</v>
      </c>
      <c r="AN135" s="208"/>
      <c r="AO135" s="208"/>
      <c r="AP135" s="208"/>
      <c r="AQ135" s="207" t="s">
        <v>717</v>
      </c>
      <c r="AR135" s="208"/>
      <c r="AS135" s="208"/>
      <c r="AT135" s="208"/>
      <c r="AU135" s="207">
        <v>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265</v>
      </c>
      <c r="F190" s="171"/>
      <c r="G190" s="172" t="s">
        <v>738</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739</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717</v>
      </c>
      <c r="AR193" s="200"/>
      <c r="AS193" s="136" t="s">
        <v>233</v>
      </c>
      <c r="AT193" s="137"/>
      <c r="AU193" s="201">
        <v>7</v>
      </c>
      <c r="AV193" s="201"/>
      <c r="AW193" s="136" t="s">
        <v>179</v>
      </c>
      <c r="AX193" s="196"/>
      <c r="AY193">
        <f>$AY$192</f>
        <v>1</v>
      </c>
    </row>
    <row r="194" spans="1:51" ht="39.75" customHeight="1" x14ac:dyDescent="0.15">
      <c r="A194" s="190"/>
      <c r="B194" s="187"/>
      <c r="C194" s="181"/>
      <c r="D194" s="187"/>
      <c r="E194" s="181"/>
      <c r="F194" s="182"/>
      <c r="G194" s="107" t="s">
        <v>740</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741</v>
      </c>
      <c r="AC194" s="206"/>
      <c r="AD194" s="206"/>
      <c r="AE194" s="207">
        <v>7</v>
      </c>
      <c r="AF194" s="208"/>
      <c r="AG194" s="208"/>
      <c r="AH194" s="208"/>
      <c r="AI194" s="207" t="s">
        <v>717</v>
      </c>
      <c r="AJ194" s="208"/>
      <c r="AK194" s="208"/>
      <c r="AL194" s="208"/>
      <c r="AM194" s="207" t="s">
        <v>743</v>
      </c>
      <c r="AN194" s="208"/>
      <c r="AO194" s="208"/>
      <c r="AP194" s="208"/>
      <c r="AQ194" s="207" t="s">
        <v>717</v>
      </c>
      <c r="AR194" s="208"/>
      <c r="AS194" s="208"/>
      <c r="AT194" s="208"/>
      <c r="AU194" s="207" t="s">
        <v>717</v>
      </c>
      <c r="AV194" s="208"/>
      <c r="AW194" s="208"/>
      <c r="AX194" s="209"/>
      <c r="AY194">
        <f t="shared" ref="AY194:AY195" si="23">$AY$192</f>
        <v>1</v>
      </c>
    </row>
    <row r="195" spans="1:51" ht="39.75" customHeight="1" thickBo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741</v>
      </c>
      <c r="AC195" s="214"/>
      <c r="AD195" s="214"/>
      <c r="AE195" s="207" t="s">
        <v>717</v>
      </c>
      <c r="AF195" s="208"/>
      <c r="AG195" s="208"/>
      <c r="AH195" s="208"/>
      <c r="AI195" s="207" t="s">
        <v>717</v>
      </c>
      <c r="AJ195" s="208"/>
      <c r="AK195" s="208"/>
      <c r="AL195" s="208"/>
      <c r="AM195" s="207" t="s">
        <v>743</v>
      </c>
      <c r="AN195" s="208"/>
      <c r="AO195" s="208"/>
      <c r="AP195" s="208"/>
      <c r="AQ195" s="207" t="s">
        <v>717</v>
      </c>
      <c r="AR195" s="208"/>
      <c r="AS195" s="208"/>
      <c r="AT195" s="208"/>
      <c r="AU195" s="207">
        <v>12</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9"/>
      <c r="E430" s="175" t="s">
        <v>400</v>
      </c>
      <c r="F430" s="902"/>
      <c r="G430" s="903" t="s">
        <v>252</v>
      </c>
      <c r="H430" s="126"/>
      <c r="I430" s="126"/>
      <c r="J430" s="904"/>
      <c r="K430" s="905"/>
      <c r="L430" s="905"/>
      <c r="M430" s="905"/>
      <c r="N430" s="905"/>
      <c r="O430" s="905"/>
      <c r="P430" s="905"/>
      <c r="Q430" s="905"/>
      <c r="R430" s="905"/>
      <c r="S430" s="905"/>
      <c r="T430" s="90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3" t="s">
        <v>252</v>
      </c>
      <c r="H484" s="126"/>
      <c r="I484" s="126"/>
      <c r="J484" s="904"/>
      <c r="K484" s="905"/>
      <c r="L484" s="905"/>
      <c r="M484" s="905"/>
      <c r="N484" s="905"/>
      <c r="O484" s="905"/>
      <c r="P484" s="905"/>
      <c r="Q484" s="905"/>
      <c r="R484" s="905"/>
      <c r="S484" s="905"/>
      <c r="T484" s="90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3" t="s">
        <v>252</v>
      </c>
      <c r="H538" s="126"/>
      <c r="I538" s="126"/>
      <c r="J538" s="904"/>
      <c r="K538" s="905"/>
      <c r="L538" s="905"/>
      <c r="M538" s="905"/>
      <c r="N538" s="905"/>
      <c r="O538" s="905"/>
      <c r="P538" s="905"/>
      <c r="Q538" s="905"/>
      <c r="R538" s="905"/>
      <c r="S538" s="905"/>
      <c r="T538" s="90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3" t="s">
        <v>252</v>
      </c>
      <c r="H592" s="126"/>
      <c r="I592" s="126"/>
      <c r="J592" s="904"/>
      <c r="K592" s="905"/>
      <c r="L592" s="905"/>
      <c r="M592" s="905"/>
      <c r="N592" s="905"/>
      <c r="O592" s="905"/>
      <c r="P592" s="905"/>
      <c r="Q592" s="905"/>
      <c r="R592" s="905"/>
      <c r="S592" s="905"/>
      <c r="T592" s="90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3" t="s">
        <v>252</v>
      </c>
      <c r="H646" s="126"/>
      <c r="I646" s="126"/>
      <c r="J646" s="904"/>
      <c r="K646" s="905"/>
      <c r="L646" s="905"/>
      <c r="M646" s="905"/>
      <c r="N646" s="905"/>
      <c r="O646" s="905"/>
      <c r="P646" s="905"/>
      <c r="Q646" s="905"/>
      <c r="R646" s="905"/>
      <c r="S646" s="905"/>
      <c r="T646" s="90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84" customHeight="1" x14ac:dyDescent="0.15">
      <c r="A702" s="874" t="s">
        <v>140</v>
      </c>
      <c r="B702" s="87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742</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742</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78"/>
      <c r="B704" s="879"/>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742</v>
      </c>
      <c r="AE704" s="785"/>
      <c r="AF704" s="785"/>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6" t="s">
        <v>742</v>
      </c>
      <c r="AE705" s="717"/>
      <c r="AF705" s="717"/>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763</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763</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58.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1" t="s">
        <v>742</v>
      </c>
      <c r="AE708" s="602"/>
      <c r="AF708" s="602"/>
      <c r="AG708" s="744" t="s">
        <v>749</v>
      </c>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42.7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742</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4"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4" t="s">
        <v>752</v>
      </c>
      <c r="AE712" s="785"/>
      <c r="AF712" s="785"/>
      <c r="AG712" s="809"/>
      <c r="AH712" s="810"/>
      <c r="AI712" s="810"/>
      <c r="AJ712" s="810"/>
      <c r="AK712" s="810"/>
      <c r="AL712" s="810"/>
      <c r="AM712" s="810"/>
      <c r="AN712" s="810"/>
      <c r="AO712" s="810"/>
      <c r="AP712" s="810"/>
      <c r="AQ712" s="810"/>
      <c r="AR712" s="810"/>
      <c r="AS712" s="810"/>
      <c r="AT712" s="810"/>
      <c r="AU712" s="810"/>
      <c r="AV712" s="810"/>
      <c r="AW712" s="810"/>
      <c r="AX712" s="811"/>
    </row>
    <row r="713" spans="1:50" ht="24" customHeight="1" x14ac:dyDescent="0.15">
      <c r="A713" s="641"/>
      <c r="B713" s="643"/>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752</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752</v>
      </c>
      <c r="AE714" s="807"/>
      <c r="AF714" s="808"/>
      <c r="AG714" s="738"/>
      <c r="AH714" s="739"/>
      <c r="AI714" s="739"/>
      <c r="AJ714" s="739"/>
      <c r="AK714" s="739"/>
      <c r="AL714" s="739"/>
      <c r="AM714" s="739"/>
      <c r="AN714" s="739"/>
      <c r="AO714" s="739"/>
      <c r="AP714" s="739"/>
      <c r="AQ714" s="739"/>
      <c r="AR714" s="739"/>
      <c r="AS714" s="739"/>
      <c r="AT714" s="739"/>
      <c r="AU714" s="739"/>
      <c r="AV714" s="739"/>
      <c r="AW714" s="739"/>
      <c r="AX714" s="740"/>
    </row>
    <row r="715" spans="1:50" ht="36.75" customHeight="1" x14ac:dyDescent="0.15">
      <c r="A715" s="639"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1" t="s">
        <v>768</v>
      </c>
      <c r="AE715" s="602"/>
      <c r="AF715" s="655"/>
      <c r="AG715" s="744" t="s">
        <v>775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752</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768</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752</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801"/>
      <c r="C726" s="814" t="s">
        <v>53</v>
      </c>
      <c r="D726" s="841"/>
      <c r="E726" s="841"/>
      <c r="F726" s="842"/>
      <c r="G726" s="576" t="s">
        <v>769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236"/>
    </row>
    <row r="727" spans="1:52" ht="67.5" customHeight="1" thickBot="1" x14ac:dyDescent="0.2">
      <c r="A727" s="802"/>
      <c r="B727" s="803"/>
      <c r="C727" s="750" t="s">
        <v>57</v>
      </c>
      <c r="D727" s="751"/>
      <c r="E727" s="751"/>
      <c r="F727" s="752"/>
      <c r="G727" s="574" t="s">
        <v>770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3" t="s">
        <v>773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138</v>
      </c>
      <c r="B731" s="676"/>
      <c r="C731" s="676"/>
      <c r="D731" s="676"/>
      <c r="E731" s="677"/>
      <c r="F731" s="731" t="s">
        <v>774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83.25" customHeight="1" thickBot="1" x14ac:dyDescent="0.2">
      <c r="A733" s="675" t="s">
        <v>383</v>
      </c>
      <c r="B733" s="676"/>
      <c r="C733" s="676"/>
      <c r="D733" s="676"/>
      <c r="E733" s="677"/>
      <c r="F733" s="636" t="s">
        <v>778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t="s">
        <v>777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8" t="s">
        <v>673</v>
      </c>
      <c r="B737" s="211"/>
      <c r="C737" s="211"/>
      <c r="D737" s="212"/>
      <c r="E737" s="962" t="s">
        <v>717</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398</v>
      </c>
      <c r="B738" s="361"/>
      <c r="C738" s="361"/>
      <c r="D738" s="361"/>
      <c r="E738" s="962" t="s">
        <v>717</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397</v>
      </c>
      <c r="B739" s="361"/>
      <c r="C739" s="361"/>
      <c r="D739" s="361"/>
      <c r="E739" s="962" t="s">
        <v>717</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396</v>
      </c>
      <c r="B740" s="361"/>
      <c r="C740" s="361"/>
      <c r="D740" s="361"/>
      <c r="E740" s="962" t="s">
        <v>717</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395</v>
      </c>
      <c r="B741" s="361"/>
      <c r="C741" s="361"/>
      <c r="D741" s="361"/>
      <c r="E741" s="962" t="s">
        <v>717</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394</v>
      </c>
      <c r="B742" s="361"/>
      <c r="C742" s="361"/>
      <c r="D742" s="361"/>
      <c r="E742" s="962" t="s">
        <v>717</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393</v>
      </c>
      <c r="B743" s="361"/>
      <c r="C743" s="361"/>
      <c r="D743" s="361"/>
      <c r="E743" s="962" t="s">
        <v>717</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392</v>
      </c>
      <c r="B744" s="361"/>
      <c r="C744" s="361"/>
      <c r="D744" s="361"/>
      <c r="E744" s="962" t="s">
        <v>717</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391</v>
      </c>
      <c r="B745" s="361"/>
      <c r="C745" s="361"/>
      <c r="D745" s="361"/>
      <c r="E745" s="999" t="s">
        <v>717</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546</v>
      </c>
      <c r="B746" s="361"/>
      <c r="C746" s="361"/>
      <c r="D746" s="361"/>
      <c r="E746" s="968" t="s">
        <v>711</v>
      </c>
      <c r="F746" s="966"/>
      <c r="G746" s="966"/>
      <c r="H746" s="100" t="str">
        <f>IF(E746="","","-")</f>
        <v>-</v>
      </c>
      <c r="I746" s="966"/>
      <c r="J746" s="966"/>
      <c r="K746" s="100" t="str">
        <f>IF(I746="","","-")</f>
        <v/>
      </c>
      <c r="L746" s="967">
        <v>22</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510</v>
      </c>
      <c r="B747" s="361"/>
      <c r="C747" s="361"/>
      <c r="D747" s="361"/>
      <c r="E747" s="968" t="s">
        <v>711</v>
      </c>
      <c r="F747" s="966"/>
      <c r="G747" s="966"/>
      <c r="H747" s="100" t="str">
        <f>IF(E747="","","-")</f>
        <v>-</v>
      </c>
      <c r="I747" s="966"/>
      <c r="J747" s="966"/>
      <c r="K747" s="100" t="str">
        <f>IF(I747="","","-")</f>
        <v/>
      </c>
      <c r="L747" s="967">
        <v>20</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2" t="s">
        <v>771</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5"/>
    </row>
    <row r="788" spans="1:51" ht="24.75" customHeight="1" x14ac:dyDescent="0.15">
      <c r="A788" s="630"/>
      <c r="B788" s="631"/>
      <c r="C788" s="631"/>
      <c r="D788" s="631"/>
      <c r="E788" s="631"/>
      <c r="F788" s="632"/>
      <c r="G788" s="814" t="s">
        <v>17</v>
      </c>
      <c r="H788" s="670"/>
      <c r="I788" s="670"/>
      <c r="J788" s="670"/>
      <c r="K788" s="670"/>
      <c r="L788" s="669" t="s">
        <v>18</v>
      </c>
      <c r="M788" s="670"/>
      <c r="N788" s="670"/>
      <c r="O788" s="670"/>
      <c r="P788" s="670"/>
      <c r="Q788" s="670"/>
      <c r="R788" s="670"/>
      <c r="S788" s="670"/>
      <c r="T788" s="670"/>
      <c r="U788" s="670"/>
      <c r="V788" s="670"/>
      <c r="W788" s="670"/>
      <c r="X788" s="671"/>
      <c r="Y788" s="652" t="s">
        <v>19</v>
      </c>
      <c r="Z788" s="653"/>
      <c r="AA788" s="653"/>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2" t="s">
        <v>19</v>
      </c>
      <c r="AV788" s="653"/>
      <c r="AW788" s="653"/>
      <c r="AX788" s="654"/>
    </row>
    <row r="789" spans="1:51" ht="24.75" customHeight="1" x14ac:dyDescent="0.15">
      <c r="A789" s="630"/>
      <c r="B789" s="631"/>
      <c r="C789" s="631"/>
      <c r="D789" s="631"/>
      <c r="E789" s="631"/>
      <c r="F789" s="632"/>
      <c r="G789" s="672" t="s">
        <v>753</v>
      </c>
      <c r="H789" s="673"/>
      <c r="I789" s="673"/>
      <c r="J789" s="673"/>
      <c r="K789" s="674"/>
      <c r="L789" s="838" t="s">
        <v>754</v>
      </c>
      <c r="M789" s="839"/>
      <c r="N789" s="839"/>
      <c r="O789" s="839"/>
      <c r="P789" s="839"/>
      <c r="Q789" s="839"/>
      <c r="R789" s="839"/>
      <c r="S789" s="839"/>
      <c r="T789" s="839"/>
      <c r="U789" s="839"/>
      <c r="V789" s="839"/>
      <c r="W789" s="839"/>
      <c r="X789" s="840"/>
      <c r="Y789" s="382">
        <v>75279</v>
      </c>
      <c r="Z789" s="383"/>
      <c r="AA789" s="383"/>
      <c r="AB789" s="804"/>
      <c r="AC789" s="672"/>
      <c r="AD789" s="834"/>
      <c r="AE789" s="834"/>
      <c r="AF789" s="834"/>
      <c r="AG789" s="835"/>
      <c r="AH789" s="666"/>
      <c r="AI789" s="667"/>
      <c r="AJ789" s="667"/>
      <c r="AK789" s="667"/>
      <c r="AL789" s="667"/>
      <c r="AM789" s="667"/>
      <c r="AN789" s="667"/>
      <c r="AO789" s="667"/>
      <c r="AP789" s="667"/>
      <c r="AQ789" s="667"/>
      <c r="AR789" s="667"/>
      <c r="AS789" s="667"/>
      <c r="AT789" s="668"/>
      <c r="AU789" s="382"/>
      <c r="AV789" s="383"/>
      <c r="AW789" s="383"/>
      <c r="AX789" s="384"/>
    </row>
    <row r="790" spans="1:51" ht="24.75" customHeight="1" x14ac:dyDescent="0.15">
      <c r="A790" s="630"/>
      <c r="B790" s="631"/>
      <c r="C790" s="631"/>
      <c r="D790" s="631"/>
      <c r="E790" s="631"/>
      <c r="F790" s="632"/>
      <c r="G790" s="603" t="s">
        <v>755</v>
      </c>
      <c r="H790" s="623"/>
      <c r="I790" s="623"/>
      <c r="J790" s="623"/>
      <c r="K790" s="624"/>
      <c r="L790" s="663" t="s">
        <v>756</v>
      </c>
      <c r="M790" s="664"/>
      <c r="N790" s="664"/>
      <c r="O790" s="664"/>
      <c r="P790" s="664"/>
      <c r="Q790" s="664"/>
      <c r="R790" s="664"/>
      <c r="S790" s="664"/>
      <c r="T790" s="664"/>
      <c r="U790" s="664"/>
      <c r="V790" s="664"/>
      <c r="W790" s="664"/>
      <c r="X790" s="665"/>
      <c r="Y790" s="598">
        <v>8285</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30"/>
      <c r="B791" s="631"/>
      <c r="C791" s="631"/>
      <c r="D791" s="631"/>
      <c r="E791" s="631"/>
      <c r="F791" s="632"/>
      <c r="G791" s="603" t="s">
        <v>757</v>
      </c>
      <c r="H791" s="623"/>
      <c r="I791" s="623"/>
      <c r="J791" s="623"/>
      <c r="K791" s="624"/>
      <c r="L791" s="663" t="s">
        <v>758</v>
      </c>
      <c r="M791" s="664"/>
      <c r="N791" s="664"/>
      <c r="O791" s="664"/>
      <c r="P791" s="664"/>
      <c r="Q791" s="664"/>
      <c r="R791" s="664"/>
      <c r="S791" s="664"/>
      <c r="T791" s="664"/>
      <c r="U791" s="664"/>
      <c r="V791" s="664"/>
      <c r="W791" s="664"/>
      <c r="X791" s="665"/>
      <c r="Y791" s="598">
        <v>33</v>
      </c>
      <c r="Z791" s="599"/>
      <c r="AA791" s="599"/>
      <c r="AB791" s="600"/>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30"/>
      <c r="B792" s="631"/>
      <c r="C792" s="631"/>
      <c r="D792" s="631"/>
      <c r="E792" s="631"/>
      <c r="F792" s="632"/>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30"/>
      <c r="B793" s="631"/>
      <c r="C793" s="631"/>
      <c r="D793" s="631"/>
      <c r="E793" s="631"/>
      <c r="F793" s="632"/>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30"/>
      <c r="B794" s="631"/>
      <c r="C794" s="631"/>
      <c r="D794" s="631"/>
      <c r="E794" s="631"/>
      <c r="F794" s="632"/>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30"/>
      <c r="B795" s="631"/>
      <c r="C795" s="631"/>
      <c r="D795" s="631"/>
      <c r="E795" s="631"/>
      <c r="F795" s="632"/>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30"/>
      <c r="B796" s="631"/>
      <c r="C796" s="631"/>
      <c r="D796" s="631"/>
      <c r="E796" s="631"/>
      <c r="F796" s="632"/>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30"/>
      <c r="B797" s="631"/>
      <c r="C797" s="631"/>
      <c r="D797" s="631"/>
      <c r="E797" s="631"/>
      <c r="F797" s="632"/>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30"/>
      <c r="B798" s="631"/>
      <c r="C798" s="631"/>
      <c r="D798" s="631"/>
      <c r="E798" s="631"/>
      <c r="F798" s="632"/>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83597</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0"/>
      <c r="B800" s="631"/>
      <c r="C800" s="631"/>
      <c r="D800" s="631"/>
      <c r="E800" s="631"/>
      <c r="F800" s="632"/>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5"/>
      <c r="AY800">
        <f>COUNTA($G$802,$AC$802)</f>
        <v>0</v>
      </c>
    </row>
    <row r="801" spans="1:51" ht="24.75" hidden="1" customHeight="1" x14ac:dyDescent="0.15">
      <c r="A801" s="630"/>
      <c r="B801" s="631"/>
      <c r="C801" s="631"/>
      <c r="D801" s="631"/>
      <c r="E801" s="631"/>
      <c r="F801" s="632"/>
      <c r="G801" s="814" t="s">
        <v>17</v>
      </c>
      <c r="H801" s="670"/>
      <c r="I801" s="670"/>
      <c r="J801" s="670"/>
      <c r="K801" s="670"/>
      <c r="L801" s="669" t="s">
        <v>18</v>
      </c>
      <c r="M801" s="670"/>
      <c r="N801" s="670"/>
      <c r="O801" s="670"/>
      <c r="P801" s="670"/>
      <c r="Q801" s="670"/>
      <c r="R801" s="670"/>
      <c r="S801" s="670"/>
      <c r="T801" s="670"/>
      <c r="U801" s="670"/>
      <c r="V801" s="670"/>
      <c r="W801" s="670"/>
      <c r="X801" s="671"/>
      <c r="Y801" s="652" t="s">
        <v>19</v>
      </c>
      <c r="Z801" s="653"/>
      <c r="AA801" s="653"/>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2" t="s">
        <v>19</v>
      </c>
      <c r="AV801" s="653"/>
      <c r="AW801" s="653"/>
      <c r="AX801" s="654"/>
      <c r="AY801">
        <f>$AY$800</f>
        <v>0</v>
      </c>
    </row>
    <row r="802" spans="1:51" ht="24.75" hidden="1" customHeight="1" x14ac:dyDescent="0.15">
      <c r="A802" s="630"/>
      <c r="B802" s="631"/>
      <c r="C802" s="631"/>
      <c r="D802" s="631"/>
      <c r="E802" s="631"/>
      <c r="F802" s="632"/>
      <c r="G802" s="672"/>
      <c r="H802" s="834"/>
      <c r="I802" s="834"/>
      <c r="J802" s="834"/>
      <c r="K802" s="835"/>
      <c r="L802" s="666"/>
      <c r="M802" s="667"/>
      <c r="N802" s="667"/>
      <c r="O802" s="667"/>
      <c r="P802" s="667"/>
      <c r="Q802" s="667"/>
      <c r="R802" s="667"/>
      <c r="S802" s="667"/>
      <c r="T802" s="667"/>
      <c r="U802" s="667"/>
      <c r="V802" s="667"/>
      <c r="W802" s="667"/>
      <c r="X802" s="668"/>
      <c r="Y802" s="382"/>
      <c r="Z802" s="383"/>
      <c r="AA802" s="383"/>
      <c r="AB802" s="804"/>
      <c r="AC802" s="672"/>
      <c r="AD802" s="834"/>
      <c r="AE802" s="834"/>
      <c r="AF802" s="834"/>
      <c r="AG802" s="835"/>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0"/>
      <c r="B803" s="631"/>
      <c r="C803" s="631"/>
      <c r="D803" s="631"/>
      <c r="E803" s="631"/>
      <c r="F803" s="63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30"/>
      <c r="B804" s="631"/>
      <c r="C804" s="631"/>
      <c r="D804" s="631"/>
      <c r="E804" s="631"/>
      <c r="F804" s="632"/>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30"/>
      <c r="B805" s="631"/>
      <c r="C805" s="631"/>
      <c r="D805" s="631"/>
      <c r="E805" s="631"/>
      <c r="F805" s="632"/>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30"/>
      <c r="B806" s="631"/>
      <c r="C806" s="631"/>
      <c r="D806" s="631"/>
      <c r="E806" s="631"/>
      <c r="F806" s="632"/>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30"/>
      <c r="B807" s="631"/>
      <c r="C807" s="631"/>
      <c r="D807" s="631"/>
      <c r="E807" s="631"/>
      <c r="F807" s="632"/>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30"/>
      <c r="B808" s="631"/>
      <c r="C808" s="631"/>
      <c r="D808" s="631"/>
      <c r="E808" s="631"/>
      <c r="F808" s="63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30"/>
      <c r="B809" s="631"/>
      <c r="C809" s="631"/>
      <c r="D809" s="631"/>
      <c r="E809" s="631"/>
      <c r="F809" s="63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30"/>
      <c r="B810" s="631"/>
      <c r="C810" s="631"/>
      <c r="D810" s="631"/>
      <c r="E810" s="631"/>
      <c r="F810" s="63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30"/>
      <c r="B811" s="631"/>
      <c r="C811" s="631"/>
      <c r="D811" s="631"/>
      <c r="E811" s="631"/>
      <c r="F811" s="63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0"/>
      <c r="B813" s="631"/>
      <c r="C813" s="631"/>
      <c r="D813" s="631"/>
      <c r="E813" s="631"/>
      <c r="F813" s="632"/>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5"/>
      <c r="AY813">
        <f>COUNTA($G$815,$AC$815)</f>
        <v>0</v>
      </c>
    </row>
    <row r="814" spans="1:51" ht="24.75" hidden="1" customHeight="1" x14ac:dyDescent="0.15">
      <c r="A814" s="630"/>
      <c r="B814" s="631"/>
      <c r="C814" s="631"/>
      <c r="D814" s="631"/>
      <c r="E814" s="631"/>
      <c r="F814" s="632"/>
      <c r="G814" s="814" t="s">
        <v>17</v>
      </c>
      <c r="H814" s="670"/>
      <c r="I814" s="670"/>
      <c r="J814" s="670"/>
      <c r="K814" s="670"/>
      <c r="L814" s="669" t="s">
        <v>18</v>
      </c>
      <c r="M814" s="670"/>
      <c r="N814" s="670"/>
      <c r="O814" s="670"/>
      <c r="P814" s="670"/>
      <c r="Q814" s="670"/>
      <c r="R814" s="670"/>
      <c r="S814" s="670"/>
      <c r="T814" s="670"/>
      <c r="U814" s="670"/>
      <c r="V814" s="670"/>
      <c r="W814" s="670"/>
      <c r="X814" s="671"/>
      <c r="Y814" s="652" t="s">
        <v>19</v>
      </c>
      <c r="Z814" s="653"/>
      <c r="AA814" s="653"/>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2" t="s">
        <v>19</v>
      </c>
      <c r="AV814" s="653"/>
      <c r="AW814" s="653"/>
      <c r="AX814" s="654"/>
      <c r="AY814">
        <f>$AY$813</f>
        <v>0</v>
      </c>
    </row>
    <row r="815" spans="1:51" ht="24.75" hidden="1" customHeight="1" x14ac:dyDescent="0.15">
      <c r="A815" s="630"/>
      <c r="B815" s="631"/>
      <c r="C815" s="631"/>
      <c r="D815" s="631"/>
      <c r="E815" s="631"/>
      <c r="F815" s="632"/>
      <c r="G815" s="672"/>
      <c r="H815" s="834"/>
      <c r="I815" s="834"/>
      <c r="J815" s="834"/>
      <c r="K815" s="835"/>
      <c r="L815" s="666"/>
      <c r="M815" s="667"/>
      <c r="N815" s="667"/>
      <c r="O815" s="667"/>
      <c r="P815" s="667"/>
      <c r="Q815" s="667"/>
      <c r="R815" s="667"/>
      <c r="S815" s="667"/>
      <c r="T815" s="667"/>
      <c r="U815" s="667"/>
      <c r="V815" s="667"/>
      <c r="W815" s="667"/>
      <c r="X815" s="668"/>
      <c r="Y815" s="382"/>
      <c r="Z815" s="383"/>
      <c r="AA815" s="383"/>
      <c r="AB815" s="804"/>
      <c r="AC815" s="672"/>
      <c r="AD815" s="834"/>
      <c r="AE815" s="834"/>
      <c r="AF815" s="834"/>
      <c r="AG815" s="835"/>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0"/>
      <c r="B816" s="631"/>
      <c r="C816" s="631"/>
      <c r="D816" s="631"/>
      <c r="E816" s="631"/>
      <c r="F816" s="63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30"/>
      <c r="B817" s="631"/>
      <c r="C817" s="631"/>
      <c r="D817" s="631"/>
      <c r="E817" s="631"/>
      <c r="F817" s="632"/>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30"/>
      <c r="B818" s="631"/>
      <c r="C818" s="631"/>
      <c r="D818" s="631"/>
      <c r="E818" s="631"/>
      <c r="F818" s="632"/>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30"/>
      <c r="B819" s="631"/>
      <c r="C819" s="631"/>
      <c r="D819" s="631"/>
      <c r="E819" s="631"/>
      <c r="F819" s="632"/>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30"/>
      <c r="B820" s="631"/>
      <c r="C820" s="631"/>
      <c r="D820" s="631"/>
      <c r="E820" s="631"/>
      <c r="F820" s="632"/>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30"/>
      <c r="B821" s="631"/>
      <c r="C821" s="631"/>
      <c r="D821" s="631"/>
      <c r="E821" s="631"/>
      <c r="F821" s="63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30"/>
      <c r="B822" s="631"/>
      <c r="C822" s="631"/>
      <c r="D822" s="631"/>
      <c r="E822" s="631"/>
      <c r="F822" s="63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30"/>
      <c r="B823" s="631"/>
      <c r="C823" s="631"/>
      <c r="D823" s="631"/>
      <c r="E823" s="631"/>
      <c r="F823" s="63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30"/>
      <c r="B824" s="631"/>
      <c r="C824" s="631"/>
      <c r="D824" s="631"/>
      <c r="E824" s="631"/>
      <c r="F824" s="63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0"/>
      <c r="B826" s="631"/>
      <c r="C826" s="631"/>
      <c r="D826" s="631"/>
      <c r="E826" s="631"/>
      <c r="F826" s="632"/>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5"/>
      <c r="AY826">
        <f>COUNTA($G$828,$AC$828)</f>
        <v>0</v>
      </c>
    </row>
    <row r="827" spans="1:51" ht="24.75" hidden="1" customHeight="1" x14ac:dyDescent="0.15">
      <c r="A827" s="630"/>
      <c r="B827" s="631"/>
      <c r="C827" s="631"/>
      <c r="D827" s="631"/>
      <c r="E827" s="631"/>
      <c r="F827" s="632"/>
      <c r="G827" s="814" t="s">
        <v>17</v>
      </c>
      <c r="H827" s="670"/>
      <c r="I827" s="670"/>
      <c r="J827" s="670"/>
      <c r="K827" s="670"/>
      <c r="L827" s="669" t="s">
        <v>18</v>
      </c>
      <c r="M827" s="670"/>
      <c r="N827" s="670"/>
      <c r="O827" s="670"/>
      <c r="P827" s="670"/>
      <c r="Q827" s="670"/>
      <c r="R827" s="670"/>
      <c r="S827" s="670"/>
      <c r="T827" s="670"/>
      <c r="U827" s="670"/>
      <c r="V827" s="670"/>
      <c r="W827" s="670"/>
      <c r="X827" s="671"/>
      <c r="Y827" s="652" t="s">
        <v>19</v>
      </c>
      <c r="Z827" s="653"/>
      <c r="AA827" s="653"/>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2" t="s">
        <v>19</v>
      </c>
      <c r="AV827" s="653"/>
      <c r="AW827" s="653"/>
      <c r="AX827" s="654"/>
      <c r="AY827">
        <f>$AY$826</f>
        <v>0</v>
      </c>
    </row>
    <row r="828" spans="1:51" s="16" customFormat="1" ht="24.75" hidden="1" customHeight="1" x14ac:dyDescent="0.15">
      <c r="A828" s="630"/>
      <c r="B828" s="631"/>
      <c r="C828" s="631"/>
      <c r="D828" s="631"/>
      <c r="E828" s="631"/>
      <c r="F828" s="632"/>
      <c r="G828" s="672"/>
      <c r="H828" s="834"/>
      <c r="I828" s="834"/>
      <c r="J828" s="834"/>
      <c r="K828" s="835"/>
      <c r="L828" s="666"/>
      <c r="M828" s="667"/>
      <c r="N828" s="667"/>
      <c r="O828" s="667"/>
      <c r="P828" s="667"/>
      <c r="Q828" s="667"/>
      <c r="R828" s="667"/>
      <c r="S828" s="667"/>
      <c r="T828" s="667"/>
      <c r="U828" s="667"/>
      <c r="V828" s="667"/>
      <c r="W828" s="667"/>
      <c r="X828" s="668"/>
      <c r="Y828" s="382"/>
      <c r="Z828" s="383"/>
      <c r="AA828" s="383"/>
      <c r="AB828" s="804"/>
      <c r="AC828" s="672"/>
      <c r="AD828" s="834"/>
      <c r="AE828" s="834"/>
      <c r="AF828" s="834"/>
      <c r="AG828" s="835"/>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0"/>
      <c r="B829" s="631"/>
      <c r="C829" s="631"/>
      <c r="D829" s="631"/>
      <c r="E829" s="631"/>
      <c r="F829" s="63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30"/>
      <c r="B830" s="631"/>
      <c r="C830" s="631"/>
      <c r="D830" s="631"/>
      <c r="E830" s="631"/>
      <c r="F830" s="632"/>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30"/>
      <c r="B831" s="631"/>
      <c r="C831" s="631"/>
      <c r="D831" s="631"/>
      <c r="E831" s="631"/>
      <c r="F831" s="632"/>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30"/>
      <c r="B832" s="631"/>
      <c r="C832" s="631"/>
      <c r="D832" s="631"/>
      <c r="E832" s="631"/>
      <c r="F832" s="632"/>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30"/>
      <c r="B833" s="631"/>
      <c r="C833" s="631"/>
      <c r="D833" s="631"/>
      <c r="E833" s="631"/>
      <c r="F833" s="632"/>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30"/>
      <c r="B834" s="631"/>
      <c r="C834" s="631"/>
      <c r="D834" s="631"/>
      <c r="E834" s="631"/>
      <c r="F834" s="632"/>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30"/>
      <c r="B835" s="631"/>
      <c r="C835" s="631"/>
      <c r="D835" s="631"/>
      <c r="E835" s="631"/>
      <c r="F835" s="632"/>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30"/>
      <c r="B836" s="631"/>
      <c r="C836" s="631"/>
      <c r="D836" s="631"/>
      <c r="E836" s="631"/>
      <c r="F836" s="632"/>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30"/>
      <c r="B837" s="631"/>
      <c r="C837" s="631"/>
      <c r="D837" s="631"/>
      <c r="E837" s="631"/>
      <c r="F837" s="632"/>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x14ac:dyDescent="0.15">
      <c r="A845" s="370">
        <v>1</v>
      </c>
      <c r="B845" s="370">
        <v>1</v>
      </c>
      <c r="C845" s="358" t="s">
        <v>759</v>
      </c>
      <c r="D845" s="358"/>
      <c r="E845" s="358"/>
      <c r="F845" s="358"/>
      <c r="G845" s="358"/>
      <c r="H845" s="358"/>
      <c r="I845" s="358"/>
      <c r="J845" s="344">
        <v>5010401143788</v>
      </c>
      <c r="K845" s="344"/>
      <c r="L845" s="344"/>
      <c r="M845" s="344"/>
      <c r="N845" s="344"/>
      <c r="O845" s="344"/>
      <c r="P845" s="913" t="s">
        <v>760</v>
      </c>
      <c r="Q845" s="913"/>
      <c r="R845" s="913"/>
      <c r="S845" s="913"/>
      <c r="T845" s="913"/>
      <c r="U845" s="913"/>
      <c r="V845" s="913"/>
      <c r="W845" s="913"/>
      <c r="X845" s="913"/>
      <c r="Y845" s="347">
        <v>83597</v>
      </c>
      <c r="Z845" s="348"/>
      <c r="AA845" s="348"/>
      <c r="AB845" s="349"/>
      <c r="AC845" s="908" t="s">
        <v>761</v>
      </c>
      <c r="AD845" s="909"/>
      <c r="AE845" s="909"/>
      <c r="AF845" s="909"/>
      <c r="AG845" s="909"/>
      <c r="AH845" s="366" t="s">
        <v>717</v>
      </c>
      <c r="AI845" s="366"/>
      <c r="AJ845" s="366"/>
      <c r="AK845" s="366"/>
      <c r="AL845" s="354" t="s">
        <v>717</v>
      </c>
      <c r="AM845" s="355"/>
      <c r="AN845" s="355"/>
      <c r="AO845" s="356"/>
      <c r="AP845" s="150" t="s">
        <v>762</v>
      </c>
      <c r="AQ845" s="150"/>
      <c r="AR845" s="150"/>
      <c r="AS845" s="150"/>
      <c r="AT845" s="150"/>
      <c r="AU845" s="150"/>
      <c r="AV845" s="150"/>
      <c r="AW845" s="150"/>
      <c r="AX845" s="150"/>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0.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2:Y798">
    <cfRule type="expression" dxfId="2791" priority="13689">
      <formula>IF(RIGHT(TEXT(Y792,"0.#"),1)=".",FALSE,TRUE)</formula>
    </cfRule>
    <cfRule type="expression" dxfId="2790" priority="13690">
      <formula>IF(RIGHT(TEXT(Y792,"0.#"),1)=".",TRUE,FALSE)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8"/>
      <c r="Z2" s="828"/>
      <c r="AA2" s="829"/>
      <c r="AB2" s="1032" t="s">
        <v>11</v>
      </c>
      <c r="AC2" s="1033"/>
      <c r="AD2" s="1034"/>
      <c r="AE2" s="1038" t="s">
        <v>391</v>
      </c>
      <c r="AF2" s="1038"/>
      <c r="AG2" s="1038"/>
      <c r="AH2" s="1038"/>
      <c r="AI2" s="1038" t="s">
        <v>413</v>
      </c>
      <c r="AJ2" s="1038"/>
      <c r="AK2" s="1038"/>
      <c r="AL2" s="556"/>
      <c r="AM2" s="1038" t="s">
        <v>510</v>
      </c>
      <c r="AN2" s="1038"/>
      <c r="AO2" s="103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9"/>
      <c r="Z3" s="1030"/>
      <c r="AA3" s="1031"/>
      <c r="AB3" s="1035"/>
      <c r="AC3" s="1036"/>
      <c r="AD3" s="1037"/>
      <c r="AE3" s="923"/>
      <c r="AF3" s="923"/>
      <c r="AG3" s="923"/>
      <c r="AH3" s="923"/>
      <c r="AI3" s="923"/>
      <c r="AJ3" s="923"/>
      <c r="AK3" s="923"/>
      <c r="AL3" s="407"/>
      <c r="AM3" s="923"/>
      <c r="AN3" s="923"/>
      <c r="AO3" s="92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5"/>
      <c r="I4" s="1005"/>
      <c r="J4" s="1005"/>
      <c r="K4" s="1005"/>
      <c r="L4" s="1005"/>
      <c r="M4" s="1005"/>
      <c r="N4" s="1005"/>
      <c r="O4" s="1006"/>
      <c r="P4" s="108"/>
      <c r="Q4" s="1013"/>
      <c r="R4" s="1013"/>
      <c r="S4" s="1013"/>
      <c r="T4" s="1013"/>
      <c r="U4" s="1013"/>
      <c r="V4" s="1013"/>
      <c r="W4" s="1013"/>
      <c r="X4" s="1014"/>
      <c r="Y4" s="1023" t="s">
        <v>12</v>
      </c>
      <c r="Z4" s="1024"/>
      <c r="AA4" s="1025"/>
      <c r="AB4" s="460"/>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7"/>
      <c r="H5" s="1008"/>
      <c r="I5" s="1008"/>
      <c r="J5" s="1008"/>
      <c r="K5" s="1008"/>
      <c r="L5" s="1008"/>
      <c r="M5" s="1008"/>
      <c r="N5" s="1008"/>
      <c r="O5" s="1009"/>
      <c r="P5" s="1015"/>
      <c r="Q5" s="1015"/>
      <c r="R5" s="1015"/>
      <c r="S5" s="1015"/>
      <c r="T5" s="1015"/>
      <c r="U5" s="1015"/>
      <c r="V5" s="1015"/>
      <c r="W5" s="1015"/>
      <c r="X5" s="1016"/>
      <c r="Y5" s="446" t="s">
        <v>54</v>
      </c>
      <c r="Z5" s="1020"/>
      <c r="AA5" s="1021"/>
      <c r="AB5" s="522"/>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0"/>
      <c r="H6" s="1011"/>
      <c r="I6" s="1011"/>
      <c r="J6" s="1011"/>
      <c r="K6" s="1011"/>
      <c r="L6" s="1011"/>
      <c r="M6" s="1011"/>
      <c r="N6" s="1011"/>
      <c r="O6" s="1012"/>
      <c r="P6" s="1017"/>
      <c r="Q6" s="1017"/>
      <c r="R6" s="1017"/>
      <c r="S6" s="1017"/>
      <c r="T6" s="1017"/>
      <c r="U6" s="1017"/>
      <c r="V6" s="1017"/>
      <c r="W6" s="1017"/>
      <c r="X6" s="1018"/>
      <c r="Y6" s="1019" t="s">
        <v>13</v>
      </c>
      <c r="Z6" s="1020"/>
      <c r="AA6" s="1021"/>
      <c r="AB6" s="591"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8"/>
      <c r="Z9" s="828"/>
      <c r="AA9" s="829"/>
      <c r="AB9" s="1032" t="s">
        <v>11</v>
      </c>
      <c r="AC9" s="1033"/>
      <c r="AD9" s="1034"/>
      <c r="AE9" s="1038" t="s">
        <v>391</v>
      </c>
      <c r="AF9" s="1038"/>
      <c r="AG9" s="1038"/>
      <c r="AH9" s="1038"/>
      <c r="AI9" s="1038" t="s">
        <v>413</v>
      </c>
      <c r="AJ9" s="1038"/>
      <c r="AK9" s="1038"/>
      <c r="AL9" s="556"/>
      <c r="AM9" s="1038" t="s">
        <v>510</v>
      </c>
      <c r="AN9" s="1038"/>
      <c r="AO9" s="103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9"/>
      <c r="Z10" s="1030"/>
      <c r="AA10" s="1031"/>
      <c r="AB10" s="1035"/>
      <c r="AC10" s="1036"/>
      <c r="AD10" s="1037"/>
      <c r="AE10" s="923"/>
      <c r="AF10" s="923"/>
      <c r="AG10" s="923"/>
      <c r="AH10" s="923"/>
      <c r="AI10" s="923"/>
      <c r="AJ10" s="923"/>
      <c r="AK10" s="923"/>
      <c r="AL10" s="407"/>
      <c r="AM10" s="923"/>
      <c r="AN10" s="923"/>
      <c r="AO10" s="92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0"/>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7"/>
      <c r="H12" s="1008"/>
      <c r="I12" s="1008"/>
      <c r="J12" s="1008"/>
      <c r="K12" s="1008"/>
      <c r="L12" s="1008"/>
      <c r="M12" s="1008"/>
      <c r="N12" s="1008"/>
      <c r="O12" s="1009"/>
      <c r="P12" s="1015"/>
      <c r="Q12" s="1015"/>
      <c r="R12" s="1015"/>
      <c r="S12" s="1015"/>
      <c r="T12" s="1015"/>
      <c r="U12" s="1015"/>
      <c r="V12" s="1015"/>
      <c r="W12" s="1015"/>
      <c r="X12" s="1016"/>
      <c r="Y12" s="446" t="s">
        <v>54</v>
      </c>
      <c r="Z12" s="1020"/>
      <c r="AA12" s="1021"/>
      <c r="AB12" s="522"/>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1"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8"/>
      <c r="Z16" s="828"/>
      <c r="AA16" s="829"/>
      <c r="AB16" s="1032" t="s">
        <v>11</v>
      </c>
      <c r="AC16" s="1033"/>
      <c r="AD16" s="1034"/>
      <c r="AE16" s="1038" t="s">
        <v>391</v>
      </c>
      <c r="AF16" s="1038"/>
      <c r="AG16" s="1038"/>
      <c r="AH16" s="1038"/>
      <c r="AI16" s="1038" t="s">
        <v>413</v>
      </c>
      <c r="AJ16" s="1038"/>
      <c r="AK16" s="1038"/>
      <c r="AL16" s="556"/>
      <c r="AM16" s="1038" t="s">
        <v>510</v>
      </c>
      <c r="AN16" s="1038"/>
      <c r="AO16" s="103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9"/>
      <c r="Z17" s="1030"/>
      <c r="AA17" s="1031"/>
      <c r="AB17" s="1035"/>
      <c r="AC17" s="1036"/>
      <c r="AD17" s="1037"/>
      <c r="AE17" s="923"/>
      <c r="AF17" s="923"/>
      <c r="AG17" s="923"/>
      <c r="AH17" s="923"/>
      <c r="AI17" s="923"/>
      <c r="AJ17" s="923"/>
      <c r="AK17" s="923"/>
      <c r="AL17" s="407"/>
      <c r="AM17" s="923"/>
      <c r="AN17" s="923"/>
      <c r="AO17" s="92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0"/>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7"/>
      <c r="H19" s="1008"/>
      <c r="I19" s="1008"/>
      <c r="J19" s="1008"/>
      <c r="K19" s="1008"/>
      <c r="L19" s="1008"/>
      <c r="M19" s="1008"/>
      <c r="N19" s="1008"/>
      <c r="O19" s="1009"/>
      <c r="P19" s="1015"/>
      <c r="Q19" s="1015"/>
      <c r="R19" s="1015"/>
      <c r="S19" s="1015"/>
      <c r="T19" s="1015"/>
      <c r="U19" s="1015"/>
      <c r="V19" s="1015"/>
      <c r="W19" s="1015"/>
      <c r="X19" s="1016"/>
      <c r="Y19" s="446" t="s">
        <v>54</v>
      </c>
      <c r="Z19" s="1020"/>
      <c r="AA19" s="1021"/>
      <c r="AB19" s="522"/>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1"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8"/>
      <c r="Z23" s="828"/>
      <c r="AA23" s="829"/>
      <c r="AB23" s="1032" t="s">
        <v>11</v>
      </c>
      <c r="AC23" s="1033"/>
      <c r="AD23" s="1034"/>
      <c r="AE23" s="1038" t="s">
        <v>391</v>
      </c>
      <c r="AF23" s="1038"/>
      <c r="AG23" s="1038"/>
      <c r="AH23" s="1038"/>
      <c r="AI23" s="1038" t="s">
        <v>413</v>
      </c>
      <c r="AJ23" s="1038"/>
      <c r="AK23" s="1038"/>
      <c r="AL23" s="556"/>
      <c r="AM23" s="1038" t="s">
        <v>510</v>
      </c>
      <c r="AN23" s="1038"/>
      <c r="AO23" s="103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9"/>
      <c r="Z24" s="1030"/>
      <c r="AA24" s="1031"/>
      <c r="AB24" s="1035"/>
      <c r="AC24" s="1036"/>
      <c r="AD24" s="1037"/>
      <c r="AE24" s="923"/>
      <c r="AF24" s="923"/>
      <c r="AG24" s="923"/>
      <c r="AH24" s="923"/>
      <c r="AI24" s="923"/>
      <c r="AJ24" s="923"/>
      <c r="AK24" s="923"/>
      <c r="AL24" s="407"/>
      <c r="AM24" s="923"/>
      <c r="AN24" s="923"/>
      <c r="AO24" s="92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0"/>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7"/>
      <c r="H26" s="1008"/>
      <c r="I26" s="1008"/>
      <c r="J26" s="1008"/>
      <c r="K26" s="1008"/>
      <c r="L26" s="1008"/>
      <c r="M26" s="1008"/>
      <c r="N26" s="1008"/>
      <c r="O26" s="1009"/>
      <c r="P26" s="1015"/>
      <c r="Q26" s="1015"/>
      <c r="R26" s="1015"/>
      <c r="S26" s="1015"/>
      <c r="T26" s="1015"/>
      <c r="U26" s="1015"/>
      <c r="V26" s="1015"/>
      <c r="W26" s="1015"/>
      <c r="X26" s="1016"/>
      <c r="Y26" s="446" t="s">
        <v>54</v>
      </c>
      <c r="Z26" s="1020"/>
      <c r="AA26" s="1021"/>
      <c r="AB26" s="522"/>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1"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8"/>
      <c r="Z30" s="828"/>
      <c r="AA30" s="829"/>
      <c r="AB30" s="1032" t="s">
        <v>11</v>
      </c>
      <c r="AC30" s="1033"/>
      <c r="AD30" s="1034"/>
      <c r="AE30" s="1038" t="s">
        <v>391</v>
      </c>
      <c r="AF30" s="1038"/>
      <c r="AG30" s="1038"/>
      <c r="AH30" s="1038"/>
      <c r="AI30" s="1038" t="s">
        <v>413</v>
      </c>
      <c r="AJ30" s="1038"/>
      <c r="AK30" s="1038"/>
      <c r="AL30" s="556"/>
      <c r="AM30" s="1038" t="s">
        <v>510</v>
      </c>
      <c r="AN30" s="1038"/>
      <c r="AO30" s="103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9"/>
      <c r="Z31" s="1030"/>
      <c r="AA31" s="1031"/>
      <c r="AB31" s="1035"/>
      <c r="AC31" s="1036"/>
      <c r="AD31" s="1037"/>
      <c r="AE31" s="923"/>
      <c r="AF31" s="923"/>
      <c r="AG31" s="923"/>
      <c r="AH31" s="923"/>
      <c r="AI31" s="923"/>
      <c r="AJ31" s="923"/>
      <c r="AK31" s="923"/>
      <c r="AL31" s="407"/>
      <c r="AM31" s="923"/>
      <c r="AN31" s="923"/>
      <c r="AO31" s="92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0"/>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7"/>
      <c r="H33" s="1008"/>
      <c r="I33" s="1008"/>
      <c r="J33" s="1008"/>
      <c r="K33" s="1008"/>
      <c r="L33" s="1008"/>
      <c r="M33" s="1008"/>
      <c r="N33" s="1008"/>
      <c r="O33" s="1009"/>
      <c r="P33" s="1015"/>
      <c r="Q33" s="1015"/>
      <c r="R33" s="1015"/>
      <c r="S33" s="1015"/>
      <c r="T33" s="1015"/>
      <c r="U33" s="1015"/>
      <c r="V33" s="1015"/>
      <c r="W33" s="1015"/>
      <c r="X33" s="1016"/>
      <c r="Y33" s="446" t="s">
        <v>54</v>
      </c>
      <c r="Z33" s="1020"/>
      <c r="AA33" s="1021"/>
      <c r="AB33" s="522"/>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1"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8"/>
      <c r="Z37" s="828"/>
      <c r="AA37" s="829"/>
      <c r="AB37" s="1032" t="s">
        <v>11</v>
      </c>
      <c r="AC37" s="1033"/>
      <c r="AD37" s="1034"/>
      <c r="AE37" s="1038" t="s">
        <v>391</v>
      </c>
      <c r="AF37" s="1038"/>
      <c r="AG37" s="1038"/>
      <c r="AH37" s="1038"/>
      <c r="AI37" s="1038" t="s">
        <v>413</v>
      </c>
      <c r="AJ37" s="1038"/>
      <c r="AK37" s="1038"/>
      <c r="AL37" s="556"/>
      <c r="AM37" s="1038" t="s">
        <v>510</v>
      </c>
      <c r="AN37" s="1038"/>
      <c r="AO37" s="103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9"/>
      <c r="Z38" s="1030"/>
      <c r="AA38" s="1031"/>
      <c r="AB38" s="1035"/>
      <c r="AC38" s="1036"/>
      <c r="AD38" s="1037"/>
      <c r="AE38" s="923"/>
      <c r="AF38" s="923"/>
      <c r="AG38" s="923"/>
      <c r="AH38" s="923"/>
      <c r="AI38" s="923"/>
      <c r="AJ38" s="923"/>
      <c r="AK38" s="923"/>
      <c r="AL38" s="407"/>
      <c r="AM38" s="923"/>
      <c r="AN38" s="923"/>
      <c r="AO38" s="92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0"/>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7"/>
      <c r="H40" s="1008"/>
      <c r="I40" s="1008"/>
      <c r="J40" s="1008"/>
      <c r="K40" s="1008"/>
      <c r="L40" s="1008"/>
      <c r="M40" s="1008"/>
      <c r="N40" s="1008"/>
      <c r="O40" s="1009"/>
      <c r="P40" s="1015"/>
      <c r="Q40" s="1015"/>
      <c r="R40" s="1015"/>
      <c r="S40" s="1015"/>
      <c r="T40" s="1015"/>
      <c r="U40" s="1015"/>
      <c r="V40" s="1015"/>
      <c r="W40" s="1015"/>
      <c r="X40" s="1016"/>
      <c r="Y40" s="446" t="s">
        <v>54</v>
      </c>
      <c r="Z40" s="1020"/>
      <c r="AA40" s="1021"/>
      <c r="AB40" s="522"/>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1"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8"/>
      <c r="Z44" s="828"/>
      <c r="AA44" s="829"/>
      <c r="AB44" s="1032" t="s">
        <v>11</v>
      </c>
      <c r="AC44" s="1033"/>
      <c r="AD44" s="1034"/>
      <c r="AE44" s="1038" t="s">
        <v>391</v>
      </c>
      <c r="AF44" s="1038"/>
      <c r="AG44" s="1038"/>
      <c r="AH44" s="1038"/>
      <c r="AI44" s="1038" t="s">
        <v>413</v>
      </c>
      <c r="AJ44" s="1038"/>
      <c r="AK44" s="1038"/>
      <c r="AL44" s="556"/>
      <c r="AM44" s="1038" t="s">
        <v>510</v>
      </c>
      <c r="AN44" s="1038"/>
      <c r="AO44" s="103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9"/>
      <c r="Z45" s="1030"/>
      <c r="AA45" s="1031"/>
      <c r="AB45" s="1035"/>
      <c r="AC45" s="1036"/>
      <c r="AD45" s="1037"/>
      <c r="AE45" s="923"/>
      <c r="AF45" s="923"/>
      <c r="AG45" s="923"/>
      <c r="AH45" s="923"/>
      <c r="AI45" s="923"/>
      <c r="AJ45" s="923"/>
      <c r="AK45" s="923"/>
      <c r="AL45" s="407"/>
      <c r="AM45" s="923"/>
      <c r="AN45" s="923"/>
      <c r="AO45" s="92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0"/>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7"/>
      <c r="H47" s="1008"/>
      <c r="I47" s="1008"/>
      <c r="J47" s="1008"/>
      <c r="K47" s="1008"/>
      <c r="L47" s="1008"/>
      <c r="M47" s="1008"/>
      <c r="N47" s="1008"/>
      <c r="O47" s="1009"/>
      <c r="P47" s="1015"/>
      <c r="Q47" s="1015"/>
      <c r="R47" s="1015"/>
      <c r="S47" s="1015"/>
      <c r="T47" s="1015"/>
      <c r="U47" s="1015"/>
      <c r="V47" s="1015"/>
      <c r="W47" s="1015"/>
      <c r="X47" s="1016"/>
      <c r="Y47" s="446" t="s">
        <v>54</v>
      </c>
      <c r="Z47" s="1020"/>
      <c r="AA47" s="1021"/>
      <c r="AB47" s="522"/>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1"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8"/>
      <c r="Z51" s="828"/>
      <c r="AA51" s="829"/>
      <c r="AB51" s="556" t="s">
        <v>11</v>
      </c>
      <c r="AC51" s="1033"/>
      <c r="AD51" s="1034"/>
      <c r="AE51" s="1038" t="s">
        <v>391</v>
      </c>
      <c r="AF51" s="1038"/>
      <c r="AG51" s="1038"/>
      <c r="AH51" s="1038"/>
      <c r="AI51" s="1038" t="s">
        <v>413</v>
      </c>
      <c r="AJ51" s="1038"/>
      <c r="AK51" s="1038"/>
      <c r="AL51" s="556"/>
      <c r="AM51" s="1038" t="s">
        <v>510</v>
      </c>
      <c r="AN51" s="1038"/>
      <c r="AO51" s="103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9"/>
      <c r="Z52" s="1030"/>
      <c r="AA52" s="1031"/>
      <c r="AB52" s="1035"/>
      <c r="AC52" s="1036"/>
      <c r="AD52" s="1037"/>
      <c r="AE52" s="923"/>
      <c r="AF52" s="923"/>
      <c r="AG52" s="923"/>
      <c r="AH52" s="923"/>
      <c r="AI52" s="923"/>
      <c r="AJ52" s="923"/>
      <c r="AK52" s="923"/>
      <c r="AL52" s="407"/>
      <c r="AM52" s="923"/>
      <c r="AN52" s="923"/>
      <c r="AO52" s="92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0"/>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7"/>
      <c r="H54" s="1008"/>
      <c r="I54" s="1008"/>
      <c r="J54" s="1008"/>
      <c r="K54" s="1008"/>
      <c r="L54" s="1008"/>
      <c r="M54" s="1008"/>
      <c r="N54" s="1008"/>
      <c r="O54" s="1009"/>
      <c r="P54" s="1015"/>
      <c r="Q54" s="1015"/>
      <c r="R54" s="1015"/>
      <c r="S54" s="1015"/>
      <c r="T54" s="1015"/>
      <c r="U54" s="1015"/>
      <c r="V54" s="1015"/>
      <c r="W54" s="1015"/>
      <c r="X54" s="1016"/>
      <c r="Y54" s="446" t="s">
        <v>54</v>
      </c>
      <c r="Z54" s="1020"/>
      <c r="AA54" s="1021"/>
      <c r="AB54" s="522"/>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1"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8"/>
      <c r="Z58" s="828"/>
      <c r="AA58" s="829"/>
      <c r="AB58" s="1032" t="s">
        <v>11</v>
      </c>
      <c r="AC58" s="1033"/>
      <c r="AD58" s="1034"/>
      <c r="AE58" s="1038" t="s">
        <v>391</v>
      </c>
      <c r="AF58" s="1038"/>
      <c r="AG58" s="1038"/>
      <c r="AH58" s="1038"/>
      <c r="AI58" s="1038" t="s">
        <v>413</v>
      </c>
      <c r="AJ58" s="1038"/>
      <c r="AK58" s="1038"/>
      <c r="AL58" s="556"/>
      <c r="AM58" s="1038" t="s">
        <v>510</v>
      </c>
      <c r="AN58" s="1038"/>
      <c r="AO58" s="103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9"/>
      <c r="Z59" s="1030"/>
      <c r="AA59" s="1031"/>
      <c r="AB59" s="1035"/>
      <c r="AC59" s="1036"/>
      <c r="AD59" s="1037"/>
      <c r="AE59" s="923"/>
      <c r="AF59" s="923"/>
      <c r="AG59" s="923"/>
      <c r="AH59" s="923"/>
      <c r="AI59" s="923"/>
      <c r="AJ59" s="923"/>
      <c r="AK59" s="923"/>
      <c r="AL59" s="407"/>
      <c r="AM59" s="923"/>
      <c r="AN59" s="923"/>
      <c r="AO59" s="92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0"/>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7"/>
      <c r="H61" s="1008"/>
      <c r="I61" s="1008"/>
      <c r="J61" s="1008"/>
      <c r="K61" s="1008"/>
      <c r="L61" s="1008"/>
      <c r="M61" s="1008"/>
      <c r="N61" s="1008"/>
      <c r="O61" s="1009"/>
      <c r="P61" s="1015"/>
      <c r="Q61" s="1015"/>
      <c r="R61" s="1015"/>
      <c r="S61" s="1015"/>
      <c r="T61" s="1015"/>
      <c r="U61" s="1015"/>
      <c r="V61" s="1015"/>
      <c r="W61" s="1015"/>
      <c r="X61" s="1016"/>
      <c r="Y61" s="446" t="s">
        <v>54</v>
      </c>
      <c r="Z61" s="1020"/>
      <c r="AA61" s="1021"/>
      <c r="AB61" s="522"/>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1"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8"/>
      <c r="Z65" s="828"/>
      <c r="AA65" s="829"/>
      <c r="AB65" s="1032" t="s">
        <v>11</v>
      </c>
      <c r="AC65" s="1033"/>
      <c r="AD65" s="1034"/>
      <c r="AE65" s="1038" t="s">
        <v>391</v>
      </c>
      <c r="AF65" s="1038"/>
      <c r="AG65" s="1038"/>
      <c r="AH65" s="1038"/>
      <c r="AI65" s="1038" t="s">
        <v>413</v>
      </c>
      <c r="AJ65" s="1038"/>
      <c r="AK65" s="1038"/>
      <c r="AL65" s="556"/>
      <c r="AM65" s="1038" t="s">
        <v>510</v>
      </c>
      <c r="AN65" s="1038"/>
      <c r="AO65" s="103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9"/>
      <c r="Z66" s="1030"/>
      <c r="AA66" s="1031"/>
      <c r="AB66" s="1035"/>
      <c r="AC66" s="1036"/>
      <c r="AD66" s="1037"/>
      <c r="AE66" s="923"/>
      <c r="AF66" s="923"/>
      <c r="AG66" s="923"/>
      <c r="AH66" s="923"/>
      <c r="AI66" s="923"/>
      <c r="AJ66" s="923"/>
      <c r="AK66" s="923"/>
      <c r="AL66" s="407"/>
      <c r="AM66" s="923"/>
      <c r="AN66" s="923"/>
      <c r="AO66" s="92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0"/>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7"/>
      <c r="H68" s="1008"/>
      <c r="I68" s="1008"/>
      <c r="J68" s="1008"/>
      <c r="K68" s="1008"/>
      <c r="L68" s="1008"/>
      <c r="M68" s="1008"/>
      <c r="N68" s="1008"/>
      <c r="O68" s="1009"/>
      <c r="P68" s="1015"/>
      <c r="Q68" s="1015"/>
      <c r="R68" s="1015"/>
      <c r="S68" s="1015"/>
      <c r="T68" s="1015"/>
      <c r="U68" s="1015"/>
      <c r="V68" s="1015"/>
      <c r="W68" s="1015"/>
      <c r="X68" s="1016"/>
      <c r="Y68" s="446" t="s">
        <v>54</v>
      </c>
      <c r="Z68" s="1020"/>
      <c r="AA68" s="1021"/>
      <c r="AB68" s="522"/>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0"/>
      <c r="H69" s="1011"/>
      <c r="I69" s="1011"/>
      <c r="J69" s="1011"/>
      <c r="K69" s="1011"/>
      <c r="L69" s="1011"/>
      <c r="M69" s="1011"/>
      <c r="N69" s="1011"/>
      <c r="O69" s="1012"/>
      <c r="P69" s="1017"/>
      <c r="Q69" s="1017"/>
      <c r="R69" s="1017"/>
      <c r="S69" s="1017"/>
      <c r="T69" s="1017"/>
      <c r="U69" s="1017"/>
      <c r="V69" s="1017"/>
      <c r="W69" s="1017"/>
      <c r="X69" s="1018"/>
      <c r="Y69" s="446" t="s">
        <v>13</v>
      </c>
      <c r="Z69" s="1020"/>
      <c r="AA69" s="102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2" t="s">
        <v>19</v>
      </c>
      <c r="Z3" s="653"/>
      <c r="AA3" s="653"/>
      <c r="AB3" s="800"/>
      <c r="AC3" s="814"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c r="AY3" s="34">
        <f>$AY$2</f>
        <v>0</v>
      </c>
    </row>
    <row r="4" spans="1:51" ht="24.75" customHeight="1" x14ac:dyDescent="0.15">
      <c r="A4" s="1051"/>
      <c r="B4" s="1052"/>
      <c r="C4" s="1052"/>
      <c r="D4" s="1052"/>
      <c r="E4" s="1052"/>
      <c r="F4" s="1053"/>
      <c r="G4" s="672"/>
      <c r="H4" s="834"/>
      <c r="I4" s="834"/>
      <c r="J4" s="834"/>
      <c r="K4" s="835"/>
      <c r="L4" s="666"/>
      <c r="M4" s="667"/>
      <c r="N4" s="667"/>
      <c r="O4" s="667"/>
      <c r="P4" s="667"/>
      <c r="Q4" s="667"/>
      <c r="R4" s="667"/>
      <c r="S4" s="667"/>
      <c r="T4" s="667"/>
      <c r="U4" s="667"/>
      <c r="V4" s="667"/>
      <c r="W4" s="667"/>
      <c r="X4" s="668"/>
      <c r="Y4" s="382"/>
      <c r="Z4" s="383"/>
      <c r="AA4" s="383"/>
      <c r="AB4" s="804"/>
      <c r="AC4" s="672"/>
      <c r="AD4" s="834"/>
      <c r="AE4" s="834"/>
      <c r="AF4" s="834"/>
      <c r="AG4" s="835"/>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51"/>
      <c r="B5" s="1052"/>
      <c r="C5" s="1052"/>
      <c r="D5" s="1052"/>
      <c r="E5" s="1052"/>
      <c r="F5" s="105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51"/>
      <c r="B6" s="1052"/>
      <c r="C6" s="1052"/>
      <c r="D6" s="1052"/>
      <c r="E6" s="1052"/>
      <c r="F6" s="105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51"/>
      <c r="B7" s="1052"/>
      <c r="C7" s="1052"/>
      <c r="D7" s="1052"/>
      <c r="E7" s="1052"/>
      <c r="F7" s="105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51"/>
      <c r="B8" s="1052"/>
      <c r="C8" s="1052"/>
      <c r="D8" s="1052"/>
      <c r="E8" s="1052"/>
      <c r="F8" s="105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51"/>
      <c r="B9" s="1052"/>
      <c r="C9" s="1052"/>
      <c r="D9" s="1052"/>
      <c r="E9" s="1052"/>
      <c r="F9" s="105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51"/>
      <c r="B10" s="1052"/>
      <c r="C10" s="1052"/>
      <c r="D10" s="1052"/>
      <c r="E10" s="1052"/>
      <c r="F10" s="105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51"/>
      <c r="B11" s="1052"/>
      <c r="C11" s="1052"/>
      <c r="D11" s="1052"/>
      <c r="E11" s="1052"/>
      <c r="F11" s="105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51"/>
      <c r="B12" s="1052"/>
      <c r="C12" s="1052"/>
      <c r="D12" s="1052"/>
      <c r="E12" s="1052"/>
      <c r="F12" s="105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51"/>
      <c r="B13" s="1052"/>
      <c r="C13" s="1052"/>
      <c r="D13" s="1052"/>
      <c r="E13" s="1052"/>
      <c r="F13" s="105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1"/>
      <c r="B15" s="1052"/>
      <c r="C15" s="1052"/>
      <c r="D15" s="1052"/>
      <c r="E15" s="1052"/>
      <c r="F15" s="1053"/>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5"/>
      <c r="AY15">
        <f>COUNTA($G$17,$AC$17)</f>
        <v>0</v>
      </c>
    </row>
    <row r="16" spans="1:51"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800"/>
      <c r="AC16" s="814"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c r="AY16" s="34">
        <f>$AY$15</f>
        <v>0</v>
      </c>
    </row>
    <row r="17" spans="1:51" ht="24.75" customHeight="1" x14ac:dyDescent="0.15">
      <c r="A17" s="1051"/>
      <c r="B17" s="1052"/>
      <c r="C17" s="1052"/>
      <c r="D17" s="1052"/>
      <c r="E17" s="1052"/>
      <c r="F17" s="1053"/>
      <c r="G17" s="672"/>
      <c r="H17" s="834"/>
      <c r="I17" s="834"/>
      <c r="J17" s="834"/>
      <c r="K17" s="835"/>
      <c r="L17" s="666"/>
      <c r="M17" s="667"/>
      <c r="N17" s="667"/>
      <c r="O17" s="667"/>
      <c r="P17" s="667"/>
      <c r="Q17" s="667"/>
      <c r="R17" s="667"/>
      <c r="S17" s="667"/>
      <c r="T17" s="667"/>
      <c r="U17" s="667"/>
      <c r="V17" s="667"/>
      <c r="W17" s="667"/>
      <c r="X17" s="668"/>
      <c r="Y17" s="382"/>
      <c r="Z17" s="383"/>
      <c r="AA17" s="383"/>
      <c r="AB17" s="804"/>
      <c r="AC17" s="672"/>
      <c r="AD17" s="834"/>
      <c r="AE17" s="834"/>
      <c r="AF17" s="834"/>
      <c r="AG17" s="835"/>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51"/>
      <c r="B18" s="1052"/>
      <c r="C18" s="1052"/>
      <c r="D18" s="1052"/>
      <c r="E18" s="1052"/>
      <c r="F18" s="105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51"/>
      <c r="B19" s="1052"/>
      <c r="C19" s="1052"/>
      <c r="D19" s="1052"/>
      <c r="E19" s="1052"/>
      <c r="F19" s="105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51"/>
      <c r="B20" s="1052"/>
      <c r="C20" s="1052"/>
      <c r="D20" s="1052"/>
      <c r="E20" s="1052"/>
      <c r="F20" s="105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51"/>
      <c r="B21" s="1052"/>
      <c r="C21" s="1052"/>
      <c r="D21" s="1052"/>
      <c r="E21" s="1052"/>
      <c r="F21" s="105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51"/>
      <c r="B22" s="1052"/>
      <c r="C22" s="1052"/>
      <c r="D22" s="1052"/>
      <c r="E22" s="1052"/>
      <c r="F22" s="105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51"/>
      <c r="B23" s="1052"/>
      <c r="C23" s="1052"/>
      <c r="D23" s="1052"/>
      <c r="E23" s="1052"/>
      <c r="F23" s="105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51"/>
      <c r="B24" s="1052"/>
      <c r="C24" s="1052"/>
      <c r="D24" s="1052"/>
      <c r="E24" s="1052"/>
      <c r="F24" s="105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51"/>
      <c r="B25" s="1052"/>
      <c r="C25" s="1052"/>
      <c r="D25" s="1052"/>
      <c r="E25" s="1052"/>
      <c r="F25" s="105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51"/>
      <c r="B26" s="1052"/>
      <c r="C26" s="1052"/>
      <c r="D26" s="1052"/>
      <c r="E26" s="1052"/>
      <c r="F26" s="105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1"/>
      <c r="B28" s="1052"/>
      <c r="C28" s="1052"/>
      <c r="D28" s="1052"/>
      <c r="E28" s="1052"/>
      <c r="F28" s="1053"/>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5"/>
      <c r="AY28">
        <f>COUNTA($G$30,$AC$30)</f>
        <v>0</v>
      </c>
    </row>
    <row r="29" spans="1:51"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800"/>
      <c r="AC29" s="814"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c r="AY29" s="34">
        <f>$AY$28</f>
        <v>0</v>
      </c>
    </row>
    <row r="30" spans="1:51" ht="24.75" customHeight="1" x14ac:dyDescent="0.15">
      <c r="A30" s="1051"/>
      <c r="B30" s="1052"/>
      <c r="C30" s="1052"/>
      <c r="D30" s="1052"/>
      <c r="E30" s="1052"/>
      <c r="F30" s="1053"/>
      <c r="G30" s="672"/>
      <c r="H30" s="834"/>
      <c r="I30" s="834"/>
      <c r="J30" s="834"/>
      <c r="K30" s="835"/>
      <c r="L30" s="666"/>
      <c r="M30" s="667"/>
      <c r="N30" s="667"/>
      <c r="O30" s="667"/>
      <c r="P30" s="667"/>
      <c r="Q30" s="667"/>
      <c r="R30" s="667"/>
      <c r="S30" s="667"/>
      <c r="T30" s="667"/>
      <c r="U30" s="667"/>
      <c r="V30" s="667"/>
      <c r="W30" s="667"/>
      <c r="X30" s="668"/>
      <c r="Y30" s="382"/>
      <c r="Z30" s="383"/>
      <c r="AA30" s="383"/>
      <c r="AB30" s="804"/>
      <c r="AC30" s="672"/>
      <c r="AD30" s="834"/>
      <c r="AE30" s="834"/>
      <c r="AF30" s="834"/>
      <c r="AG30" s="835"/>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51"/>
      <c r="B31" s="1052"/>
      <c r="C31" s="1052"/>
      <c r="D31" s="1052"/>
      <c r="E31" s="1052"/>
      <c r="F31" s="105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51"/>
      <c r="B32" s="1052"/>
      <c r="C32" s="1052"/>
      <c r="D32" s="1052"/>
      <c r="E32" s="1052"/>
      <c r="F32" s="105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51"/>
      <c r="B33" s="1052"/>
      <c r="C33" s="1052"/>
      <c r="D33" s="1052"/>
      <c r="E33" s="1052"/>
      <c r="F33" s="105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51"/>
      <c r="B34" s="1052"/>
      <c r="C34" s="1052"/>
      <c r="D34" s="1052"/>
      <c r="E34" s="1052"/>
      <c r="F34" s="105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51"/>
      <c r="B35" s="1052"/>
      <c r="C35" s="1052"/>
      <c r="D35" s="1052"/>
      <c r="E35" s="1052"/>
      <c r="F35" s="105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51"/>
      <c r="B36" s="1052"/>
      <c r="C36" s="1052"/>
      <c r="D36" s="1052"/>
      <c r="E36" s="1052"/>
      <c r="F36" s="105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51"/>
      <c r="B37" s="1052"/>
      <c r="C37" s="1052"/>
      <c r="D37" s="1052"/>
      <c r="E37" s="1052"/>
      <c r="F37" s="105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51"/>
      <c r="B38" s="1052"/>
      <c r="C38" s="1052"/>
      <c r="D38" s="1052"/>
      <c r="E38" s="1052"/>
      <c r="F38" s="105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51"/>
      <c r="B39" s="1052"/>
      <c r="C39" s="1052"/>
      <c r="D39" s="1052"/>
      <c r="E39" s="1052"/>
      <c r="F39" s="105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1"/>
      <c r="B41" s="1052"/>
      <c r="C41" s="1052"/>
      <c r="D41" s="1052"/>
      <c r="E41" s="1052"/>
      <c r="F41" s="1053"/>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5"/>
      <c r="AY41">
        <f>COUNTA($G$43,$AC$43)</f>
        <v>0</v>
      </c>
    </row>
    <row r="42" spans="1:51"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800"/>
      <c r="AC42" s="814"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c r="AY42" s="34">
        <f>$AY$41</f>
        <v>0</v>
      </c>
    </row>
    <row r="43" spans="1:51" ht="24.75" customHeight="1" x14ac:dyDescent="0.15">
      <c r="A43" s="1051"/>
      <c r="B43" s="1052"/>
      <c r="C43" s="1052"/>
      <c r="D43" s="1052"/>
      <c r="E43" s="1052"/>
      <c r="F43" s="1053"/>
      <c r="G43" s="672"/>
      <c r="H43" s="834"/>
      <c r="I43" s="834"/>
      <c r="J43" s="834"/>
      <c r="K43" s="835"/>
      <c r="L43" s="666"/>
      <c r="M43" s="667"/>
      <c r="N43" s="667"/>
      <c r="O43" s="667"/>
      <c r="P43" s="667"/>
      <c r="Q43" s="667"/>
      <c r="R43" s="667"/>
      <c r="S43" s="667"/>
      <c r="T43" s="667"/>
      <c r="U43" s="667"/>
      <c r="V43" s="667"/>
      <c r="W43" s="667"/>
      <c r="X43" s="668"/>
      <c r="Y43" s="382"/>
      <c r="Z43" s="383"/>
      <c r="AA43" s="383"/>
      <c r="AB43" s="804"/>
      <c r="AC43" s="672"/>
      <c r="AD43" s="834"/>
      <c r="AE43" s="834"/>
      <c r="AF43" s="834"/>
      <c r="AG43" s="835"/>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51"/>
      <c r="B44" s="1052"/>
      <c r="C44" s="1052"/>
      <c r="D44" s="1052"/>
      <c r="E44" s="1052"/>
      <c r="F44" s="105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51"/>
      <c r="B45" s="1052"/>
      <c r="C45" s="1052"/>
      <c r="D45" s="1052"/>
      <c r="E45" s="1052"/>
      <c r="F45" s="105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51"/>
      <c r="B46" s="1052"/>
      <c r="C46" s="1052"/>
      <c r="D46" s="1052"/>
      <c r="E46" s="1052"/>
      <c r="F46" s="105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51"/>
      <c r="B47" s="1052"/>
      <c r="C47" s="1052"/>
      <c r="D47" s="1052"/>
      <c r="E47" s="1052"/>
      <c r="F47" s="105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51"/>
      <c r="B48" s="1052"/>
      <c r="C48" s="1052"/>
      <c r="D48" s="1052"/>
      <c r="E48" s="1052"/>
      <c r="F48" s="105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51"/>
      <c r="B49" s="1052"/>
      <c r="C49" s="1052"/>
      <c r="D49" s="1052"/>
      <c r="E49" s="1052"/>
      <c r="F49" s="105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51"/>
      <c r="B50" s="1052"/>
      <c r="C50" s="1052"/>
      <c r="D50" s="1052"/>
      <c r="E50" s="1052"/>
      <c r="F50" s="105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51"/>
      <c r="B51" s="1052"/>
      <c r="C51" s="1052"/>
      <c r="D51" s="1052"/>
      <c r="E51" s="1052"/>
      <c r="F51" s="105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51"/>
      <c r="B52" s="1052"/>
      <c r="C52" s="1052"/>
      <c r="D52" s="1052"/>
      <c r="E52" s="1052"/>
      <c r="F52" s="105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5"/>
      <c r="AY55">
        <f>COUNTA($G$57,$AC$57)</f>
        <v>0</v>
      </c>
    </row>
    <row r="56" spans="1:51"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800"/>
      <c r="AC56" s="814"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c r="AY56" s="34">
        <f>$AY$55</f>
        <v>0</v>
      </c>
    </row>
    <row r="57" spans="1:51" ht="24.75" customHeight="1" x14ac:dyDescent="0.15">
      <c r="A57" s="1051"/>
      <c r="B57" s="1052"/>
      <c r="C57" s="1052"/>
      <c r="D57" s="1052"/>
      <c r="E57" s="1052"/>
      <c r="F57" s="1053"/>
      <c r="G57" s="672"/>
      <c r="H57" s="834"/>
      <c r="I57" s="834"/>
      <c r="J57" s="834"/>
      <c r="K57" s="835"/>
      <c r="L57" s="666"/>
      <c r="M57" s="667"/>
      <c r="N57" s="667"/>
      <c r="O57" s="667"/>
      <c r="P57" s="667"/>
      <c r="Q57" s="667"/>
      <c r="R57" s="667"/>
      <c r="S57" s="667"/>
      <c r="T57" s="667"/>
      <c r="U57" s="667"/>
      <c r="V57" s="667"/>
      <c r="W57" s="667"/>
      <c r="X57" s="668"/>
      <c r="Y57" s="382"/>
      <c r="Z57" s="383"/>
      <c r="AA57" s="383"/>
      <c r="AB57" s="804"/>
      <c r="AC57" s="672"/>
      <c r="AD57" s="834"/>
      <c r="AE57" s="834"/>
      <c r="AF57" s="834"/>
      <c r="AG57" s="835"/>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51"/>
      <c r="B58" s="1052"/>
      <c r="C58" s="1052"/>
      <c r="D58" s="1052"/>
      <c r="E58" s="1052"/>
      <c r="F58" s="105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51"/>
      <c r="B59" s="1052"/>
      <c r="C59" s="1052"/>
      <c r="D59" s="1052"/>
      <c r="E59" s="1052"/>
      <c r="F59" s="105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51"/>
      <c r="B60" s="1052"/>
      <c r="C60" s="1052"/>
      <c r="D60" s="1052"/>
      <c r="E60" s="1052"/>
      <c r="F60" s="105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51"/>
      <c r="B61" s="1052"/>
      <c r="C61" s="1052"/>
      <c r="D61" s="1052"/>
      <c r="E61" s="1052"/>
      <c r="F61" s="105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51"/>
      <c r="B62" s="1052"/>
      <c r="C62" s="1052"/>
      <c r="D62" s="1052"/>
      <c r="E62" s="1052"/>
      <c r="F62" s="105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51"/>
      <c r="B63" s="1052"/>
      <c r="C63" s="1052"/>
      <c r="D63" s="1052"/>
      <c r="E63" s="1052"/>
      <c r="F63" s="105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51"/>
      <c r="B64" s="1052"/>
      <c r="C64" s="1052"/>
      <c r="D64" s="1052"/>
      <c r="E64" s="1052"/>
      <c r="F64" s="105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51"/>
      <c r="B65" s="1052"/>
      <c r="C65" s="1052"/>
      <c r="D65" s="1052"/>
      <c r="E65" s="1052"/>
      <c r="F65" s="105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51"/>
      <c r="B66" s="1052"/>
      <c r="C66" s="1052"/>
      <c r="D66" s="1052"/>
      <c r="E66" s="1052"/>
      <c r="F66" s="105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1"/>
      <c r="B68" s="1052"/>
      <c r="C68" s="1052"/>
      <c r="D68" s="1052"/>
      <c r="E68" s="1052"/>
      <c r="F68" s="1053"/>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5"/>
      <c r="AY68">
        <f>COUNTA($G$70,$AC$70)</f>
        <v>0</v>
      </c>
    </row>
    <row r="69" spans="1:51"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800"/>
      <c r="AC69" s="814"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c r="AY69" s="34">
        <f>$AY$68</f>
        <v>0</v>
      </c>
    </row>
    <row r="70" spans="1:51" ht="24.75" customHeight="1" x14ac:dyDescent="0.15">
      <c r="A70" s="1051"/>
      <c r="B70" s="1052"/>
      <c r="C70" s="1052"/>
      <c r="D70" s="1052"/>
      <c r="E70" s="1052"/>
      <c r="F70" s="1053"/>
      <c r="G70" s="672"/>
      <c r="H70" s="834"/>
      <c r="I70" s="834"/>
      <c r="J70" s="834"/>
      <c r="K70" s="835"/>
      <c r="L70" s="666"/>
      <c r="M70" s="667"/>
      <c r="N70" s="667"/>
      <c r="O70" s="667"/>
      <c r="P70" s="667"/>
      <c r="Q70" s="667"/>
      <c r="R70" s="667"/>
      <c r="S70" s="667"/>
      <c r="T70" s="667"/>
      <c r="U70" s="667"/>
      <c r="V70" s="667"/>
      <c r="W70" s="667"/>
      <c r="X70" s="668"/>
      <c r="Y70" s="382"/>
      <c r="Z70" s="383"/>
      <c r="AA70" s="383"/>
      <c r="AB70" s="804"/>
      <c r="AC70" s="672"/>
      <c r="AD70" s="834"/>
      <c r="AE70" s="834"/>
      <c r="AF70" s="834"/>
      <c r="AG70" s="835"/>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51"/>
      <c r="B71" s="1052"/>
      <c r="C71" s="1052"/>
      <c r="D71" s="1052"/>
      <c r="E71" s="1052"/>
      <c r="F71" s="105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51"/>
      <c r="B72" s="1052"/>
      <c r="C72" s="1052"/>
      <c r="D72" s="1052"/>
      <c r="E72" s="1052"/>
      <c r="F72" s="105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51"/>
      <c r="B73" s="1052"/>
      <c r="C73" s="1052"/>
      <c r="D73" s="1052"/>
      <c r="E73" s="1052"/>
      <c r="F73" s="105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51"/>
      <c r="B74" s="1052"/>
      <c r="C74" s="1052"/>
      <c r="D74" s="1052"/>
      <c r="E74" s="1052"/>
      <c r="F74" s="105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51"/>
      <c r="B75" s="1052"/>
      <c r="C75" s="1052"/>
      <c r="D75" s="1052"/>
      <c r="E75" s="1052"/>
      <c r="F75" s="105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51"/>
      <c r="B76" s="1052"/>
      <c r="C76" s="1052"/>
      <c r="D76" s="1052"/>
      <c r="E76" s="1052"/>
      <c r="F76" s="105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51"/>
      <c r="B77" s="1052"/>
      <c r="C77" s="1052"/>
      <c r="D77" s="1052"/>
      <c r="E77" s="1052"/>
      <c r="F77" s="105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51"/>
      <c r="B78" s="1052"/>
      <c r="C78" s="1052"/>
      <c r="D78" s="1052"/>
      <c r="E78" s="1052"/>
      <c r="F78" s="105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51"/>
      <c r="B79" s="1052"/>
      <c r="C79" s="1052"/>
      <c r="D79" s="1052"/>
      <c r="E79" s="1052"/>
      <c r="F79" s="105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1"/>
      <c r="B81" s="1052"/>
      <c r="C81" s="1052"/>
      <c r="D81" s="1052"/>
      <c r="E81" s="1052"/>
      <c r="F81" s="1053"/>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5"/>
      <c r="AY81">
        <f>COUNTA($G$83,$AC$83)</f>
        <v>0</v>
      </c>
    </row>
    <row r="82" spans="1:51"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800"/>
      <c r="AC82" s="814"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c r="AY82" s="34">
        <f>$AY$81</f>
        <v>0</v>
      </c>
    </row>
    <row r="83" spans="1:51" ht="24.75" customHeight="1" x14ac:dyDescent="0.15">
      <c r="A83" s="1051"/>
      <c r="B83" s="1052"/>
      <c r="C83" s="1052"/>
      <c r="D83" s="1052"/>
      <c r="E83" s="1052"/>
      <c r="F83" s="1053"/>
      <c r="G83" s="672"/>
      <c r="H83" s="834"/>
      <c r="I83" s="834"/>
      <c r="J83" s="834"/>
      <c r="K83" s="835"/>
      <c r="L83" s="666"/>
      <c r="M83" s="667"/>
      <c r="N83" s="667"/>
      <c r="O83" s="667"/>
      <c r="P83" s="667"/>
      <c r="Q83" s="667"/>
      <c r="R83" s="667"/>
      <c r="S83" s="667"/>
      <c r="T83" s="667"/>
      <c r="U83" s="667"/>
      <c r="V83" s="667"/>
      <c r="W83" s="667"/>
      <c r="X83" s="668"/>
      <c r="Y83" s="382"/>
      <c r="Z83" s="383"/>
      <c r="AA83" s="383"/>
      <c r="AB83" s="804"/>
      <c r="AC83" s="672"/>
      <c r="AD83" s="834"/>
      <c r="AE83" s="834"/>
      <c r="AF83" s="834"/>
      <c r="AG83" s="835"/>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51"/>
      <c r="B84" s="1052"/>
      <c r="C84" s="1052"/>
      <c r="D84" s="1052"/>
      <c r="E84" s="1052"/>
      <c r="F84" s="105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51"/>
      <c r="B85" s="1052"/>
      <c r="C85" s="1052"/>
      <c r="D85" s="1052"/>
      <c r="E85" s="1052"/>
      <c r="F85" s="105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51"/>
      <c r="B86" s="1052"/>
      <c r="C86" s="1052"/>
      <c r="D86" s="1052"/>
      <c r="E86" s="1052"/>
      <c r="F86" s="105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51"/>
      <c r="B87" s="1052"/>
      <c r="C87" s="1052"/>
      <c r="D87" s="1052"/>
      <c r="E87" s="1052"/>
      <c r="F87" s="105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51"/>
      <c r="B88" s="1052"/>
      <c r="C88" s="1052"/>
      <c r="D88" s="1052"/>
      <c r="E88" s="1052"/>
      <c r="F88" s="105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51"/>
      <c r="B89" s="1052"/>
      <c r="C89" s="1052"/>
      <c r="D89" s="1052"/>
      <c r="E89" s="1052"/>
      <c r="F89" s="105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51"/>
      <c r="B90" s="1052"/>
      <c r="C90" s="1052"/>
      <c r="D90" s="1052"/>
      <c r="E90" s="1052"/>
      <c r="F90" s="105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51"/>
      <c r="B91" s="1052"/>
      <c r="C91" s="1052"/>
      <c r="D91" s="1052"/>
      <c r="E91" s="1052"/>
      <c r="F91" s="105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51"/>
      <c r="B92" s="1052"/>
      <c r="C92" s="1052"/>
      <c r="D92" s="1052"/>
      <c r="E92" s="1052"/>
      <c r="F92" s="105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1"/>
      <c r="B94" s="1052"/>
      <c r="C94" s="1052"/>
      <c r="D94" s="1052"/>
      <c r="E94" s="1052"/>
      <c r="F94" s="1053"/>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5"/>
      <c r="AY94">
        <f>COUNTA($G$96,$AC$96)</f>
        <v>0</v>
      </c>
    </row>
    <row r="95" spans="1:51"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800"/>
      <c r="AC95" s="814"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c r="AY95" s="34">
        <f>$AY$94</f>
        <v>0</v>
      </c>
    </row>
    <row r="96" spans="1:51" ht="24.75" customHeight="1" x14ac:dyDescent="0.15">
      <c r="A96" s="1051"/>
      <c r="B96" s="1052"/>
      <c r="C96" s="1052"/>
      <c r="D96" s="1052"/>
      <c r="E96" s="1052"/>
      <c r="F96" s="1053"/>
      <c r="G96" s="672"/>
      <c r="H96" s="834"/>
      <c r="I96" s="834"/>
      <c r="J96" s="834"/>
      <c r="K96" s="835"/>
      <c r="L96" s="666"/>
      <c r="M96" s="667"/>
      <c r="N96" s="667"/>
      <c r="O96" s="667"/>
      <c r="P96" s="667"/>
      <c r="Q96" s="667"/>
      <c r="R96" s="667"/>
      <c r="S96" s="667"/>
      <c r="T96" s="667"/>
      <c r="U96" s="667"/>
      <c r="V96" s="667"/>
      <c r="W96" s="667"/>
      <c r="X96" s="668"/>
      <c r="Y96" s="382"/>
      <c r="Z96" s="383"/>
      <c r="AA96" s="383"/>
      <c r="AB96" s="804"/>
      <c r="AC96" s="672"/>
      <c r="AD96" s="834"/>
      <c r="AE96" s="834"/>
      <c r="AF96" s="834"/>
      <c r="AG96" s="835"/>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51"/>
      <c r="B97" s="1052"/>
      <c r="C97" s="1052"/>
      <c r="D97" s="1052"/>
      <c r="E97" s="1052"/>
      <c r="F97" s="105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51"/>
      <c r="B98" s="1052"/>
      <c r="C98" s="1052"/>
      <c r="D98" s="1052"/>
      <c r="E98" s="1052"/>
      <c r="F98" s="105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51"/>
      <c r="B99" s="1052"/>
      <c r="C99" s="1052"/>
      <c r="D99" s="1052"/>
      <c r="E99" s="1052"/>
      <c r="F99" s="105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51"/>
      <c r="B100" s="1052"/>
      <c r="C100" s="1052"/>
      <c r="D100" s="1052"/>
      <c r="E100" s="1052"/>
      <c r="F100" s="105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51"/>
      <c r="B101" s="1052"/>
      <c r="C101" s="1052"/>
      <c r="D101" s="1052"/>
      <c r="E101" s="1052"/>
      <c r="F101" s="105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51"/>
      <c r="B102" s="1052"/>
      <c r="C102" s="1052"/>
      <c r="D102" s="1052"/>
      <c r="E102" s="1052"/>
      <c r="F102" s="105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51"/>
      <c r="B103" s="1052"/>
      <c r="C103" s="1052"/>
      <c r="D103" s="1052"/>
      <c r="E103" s="1052"/>
      <c r="F103" s="105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51"/>
      <c r="B104" s="1052"/>
      <c r="C104" s="1052"/>
      <c r="D104" s="1052"/>
      <c r="E104" s="1052"/>
      <c r="F104" s="105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51"/>
      <c r="B105" s="1052"/>
      <c r="C105" s="1052"/>
      <c r="D105" s="1052"/>
      <c r="E105" s="1052"/>
      <c r="F105" s="105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5"/>
      <c r="AY108">
        <f>COUNTA($G$110,$AC$110)</f>
        <v>0</v>
      </c>
    </row>
    <row r="109" spans="1:51"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c r="AY109" s="34">
        <f>$AY$108</f>
        <v>0</v>
      </c>
    </row>
    <row r="110" spans="1:51" ht="24.75" customHeight="1" x14ac:dyDescent="0.15">
      <c r="A110" s="1051"/>
      <c r="B110" s="1052"/>
      <c r="C110" s="1052"/>
      <c r="D110" s="1052"/>
      <c r="E110" s="1052"/>
      <c r="F110" s="1053"/>
      <c r="G110" s="672"/>
      <c r="H110" s="834"/>
      <c r="I110" s="834"/>
      <c r="J110" s="834"/>
      <c r="K110" s="835"/>
      <c r="L110" s="666"/>
      <c r="M110" s="667"/>
      <c r="N110" s="667"/>
      <c r="O110" s="667"/>
      <c r="P110" s="667"/>
      <c r="Q110" s="667"/>
      <c r="R110" s="667"/>
      <c r="S110" s="667"/>
      <c r="T110" s="667"/>
      <c r="U110" s="667"/>
      <c r="V110" s="667"/>
      <c r="W110" s="667"/>
      <c r="X110" s="668"/>
      <c r="Y110" s="382"/>
      <c r="Z110" s="383"/>
      <c r="AA110" s="383"/>
      <c r="AB110" s="804"/>
      <c r="AC110" s="672"/>
      <c r="AD110" s="834"/>
      <c r="AE110" s="834"/>
      <c r="AF110" s="834"/>
      <c r="AG110" s="835"/>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51"/>
      <c r="B111" s="1052"/>
      <c r="C111" s="1052"/>
      <c r="D111" s="1052"/>
      <c r="E111" s="1052"/>
      <c r="F111" s="105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51"/>
      <c r="B112" s="1052"/>
      <c r="C112" s="1052"/>
      <c r="D112" s="1052"/>
      <c r="E112" s="1052"/>
      <c r="F112" s="105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51"/>
      <c r="B113" s="1052"/>
      <c r="C113" s="1052"/>
      <c r="D113" s="1052"/>
      <c r="E113" s="1052"/>
      <c r="F113" s="105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51"/>
      <c r="B114" s="1052"/>
      <c r="C114" s="1052"/>
      <c r="D114" s="1052"/>
      <c r="E114" s="1052"/>
      <c r="F114" s="105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51"/>
      <c r="B115" s="1052"/>
      <c r="C115" s="1052"/>
      <c r="D115" s="1052"/>
      <c r="E115" s="1052"/>
      <c r="F115" s="105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51"/>
      <c r="B116" s="1052"/>
      <c r="C116" s="1052"/>
      <c r="D116" s="1052"/>
      <c r="E116" s="1052"/>
      <c r="F116" s="105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51"/>
      <c r="B117" s="1052"/>
      <c r="C117" s="1052"/>
      <c r="D117" s="1052"/>
      <c r="E117" s="1052"/>
      <c r="F117" s="105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51"/>
      <c r="B118" s="1052"/>
      <c r="C118" s="1052"/>
      <c r="D118" s="1052"/>
      <c r="E118" s="1052"/>
      <c r="F118" s="105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51"/>
      <c r="B119" s="1052"/>
      <c r="C119" s="1052"/>
      <c r="D119" s="1052"/>
      <c r="E119" s="1052"/>
      <c r="F119" s="105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1"/>
      <c r="B121" s="1052"/>
      <c r="C121" s="1052"/>
      <c r="D121" s="1052"/>
      <c r="E121" s="1052"/>
      <c r="F121" s="1053"/>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5"/>
      <c r="AY121">
        <f>COUNTA($G$123,$AC$123)</f>
        <v>0</v>
      </c>
    </row>
    <row r="122" spans="1:51"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c r="AY122" s="34">
        <f>$AY$121</f>
        <v>0</v>
      </c>
    </row>
    <row r="123" spans="1:51" ht="24.75" customHeight="1" x14ac:dyDescent="0.15">
      <c r="A123" s="1051"/>
      <c r="B123" s="1052"/>
      <c r="C123" s="1052"/>
      <c r="D123" s="1052"/>
      <c r="E123" s="1052"/>
      <c r="F123" s="1053"/>
      <c r="G123" s="672"/>
      <c r="H123" s="834"/>
      <c r="I123" s="834"/>
      <c r="J123" s="834"/>
      <c r="K123" s="835"/>
      <c r="L123" s="666"/>
      <c r="M123" s="667"/>
      <c r="N123" s="667"/>
      <c r="O123" s="667"/>
      <c r="P123" s="667"/>
      <c r="Q123" s="667"/>
      <c r="R123" s="667"/>
      <c r="S123" s="667"/>
      <c r="T123" s="667"/>
      <c r="U123" s="667"/>
      <c r="V123" s="667"/>
      <c r="W123" s="667"/>
      <c r="X123" s="668"/>
      <c r="Y123" s="382"/>
      <c r="Z123" s="383"/>
      <c r="AA123" s="383"/>
      <c r="AB123" s="804"/>
      <c r="AC123" s="672"/>
      <c r="AD123" s="834"/>
      <c r="AE123" s="834"/>
      <c r="AF123" s="834"/>
      <c r="AG123" s="835"/>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51"/>
      <c r="B124" s="1052"/>
      <c r="C124" s="1052"/>
      <c r="D124" s="1052"/>
      <c r="E124" s="1052"/>
      <c r="F124" s="105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51"/>
      <c r="B125" s="1052"/>
      <c r="C125" s="1052"/>
      <c r="D125" s="1052"/>
      <c r="E125" s="1052"/>
      <c r="F125" s="105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51"/>
      <c r="B126" s="1052"/>
      <c r="C126" s="1052"/>
      <c r="D126" s="1052"/>
      <c r="E126" s="1052"/>
      <c r="F126" s="105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51"/>
      <c r="B127" s="1052"/>
      <c r="C127" s="1052"/>
      <c r="D127" s="1052"/>
      <c r="E127" s="1052"/>
      <c r="F127" s="105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51"/>
      <c r="B128" s="1052"/>
      <c r="C128" s="1052"/>
      <c r="D128" s="1052"/>
      <c r="E128" s="1052"/>
      <c r="F128" s="105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51"/>
      <c r="B129" s="1052"/>
      <c r="C129" s="1052"/>
      <c r="D129" s="1052"/>
      <c r="E129" s="1052"/>
      <c r="F129" s="105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51"/>
      <c r="B130" s="1052"/>
      <c r="C130" s="1052"/>
      <c r="D130" s="1052"/>
      <c r="E130" s="1052"/>
      <c r="F130" s="105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51"/>
      <c r="B131" s="1052"/>
      <c r="C131" s="1052"/>
      <c r="D131" s="1052"/>
      <c r="E131" s="1052"/>
      <c r="F131" s="105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51"/>
      <c r="B132" s="1052"/>
      <c r="C132" s="1052"/>
      <c r="D132" s="1052"/>
      <c r="E132" s="1052"/>
      <c r="F132" s="105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1"/>
      <c r="B134" s="1052"/>
      <c r="C134" s="1052"/>
      <c r="D134" s="1052"/>
      <c r="E134" s="1052"/>
      <c r="F134" s="1053"/>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5"/>
      <c r="AY134">
        <f>COUNTA($G$136,$AC$136)</f>
        <v>0</v>
      </c>
    </row>
    <row r="135" spans="1:51"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c r="AY135" s="34">
        <f>$AY$134</f>
        <v>0</v>
      </c>
    </row>
    <row r="136" spans="1:51" ht="24.75" customHeight="1" x14ac:dyDescent="0.15">
      <c r="A136" s="1051"/>
      <c r="B136" s="1052"/>
      <c r="C136" s="1052"/>
      <c r="D136" s="1052"/>
      <c r="E136" s="1052"/>
      <c r="F136" s="1053"/>
      <c r="G136" s="672"/>
      <c r="H136" s="834"/>
      <c r="I136" s="834"/>
      <c r="J136" s="834"/>
      <c r="K136" s="835"/>
      <c r="L136" s="666"/>
      <c r="M136" s="667"/>
      <c r="N136" s="667"/>
      <c r="O136" s="667"/>
      <c r="P136" s="667"/>
      <c r="Q136" s="667"/>
      <c r="R136" s="667"/>
      <c r="S136" s="667"/>
      <c r="T136" s="667"/>
      <c r="U136" s="667"/>
      <c r="V136" s="667"/>
      <c r="W136" s="667"/>
      <c r="X136" s="668"/>
      <c r="Y136" s="382"/>
      <c r="Z136" s="383"/>
      <c r="AA136" s="383"/>
      <c r="AB136" s="804"/>
      <c r="AC136" s="672"/>
      <c r="AD136" s="834"/>
      <c r="AE136" s="834"/>
      <c r="AF136" s="834"/>
      <c r="AG136" s="835"/>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51"/>
      <c r="B137" s="1052"/>
      <c r="C137" s="1052"/>
      <c r="D137" s="1052"/>
      <c r="E137" s="1052"/>
      <c r="F137" s="105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51"/>
      <c r="B138" s="1052"/>
      <c r="C138" s="1052"/>
      <c r="D138" s="1052"/>
      <c r="E138" s="1052"/>
      <c r="F138" s="105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51"/>
      <c r="B139" s="1052"/>
      <c r="C139" s="1052"/>
      <c r="D139" s="1052"/>
      <c r="E139" s="1052"/>
      <c r="F139" s="105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51"/>
      <c r="B140" s="1052"/>
      <c r="C140" s="1052"/>
      <c r="D140" s="1052"/>
      <c r="E140" s="1052"/>
      <c r="F140" s="105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51"/>
      <c r="B141" s="1052"/>
      <c r="C141" s="1052"/>
      <c r="D141" s="1052"/>
      <c r="E141" s="1052"/>
      <c r="F141" s="105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51"/>
      <c r="B142" s="1052"/>
      <c r="C142" s="1052"/>
      <c r="D142" s="1052"/>
      <c r="E142" s="1052"/>
      <c r="F142" s="105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51"/>
      <c r="B143" s="1052"/>
      <c r="C143" s="1052"/>
      <c r="D143" s="1052"/>
      <c r="E143" s="1052"/>
      <c r="F143" s="105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51"/>
      <c r="B144" s="1052"/>
      <c r="C144" s="1052"/>
      <c r="D144" s="1052"/>
      <c r="E144" s="1052"/>
      <c r="F144" s="105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51"/>
      <c r="B145" s="1052"/>
      <c r="C145" s="1052"/>
      <c r="D145" s="1052"/>
      <c r="E145" s="1052"/>
      <c r="F145" s="105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1"/>
      <c r="B147" s="1052"/>
      <c r="C147" s="1052"/>
      <c r="D147" s="1052"/>
      <c r="E147" s="1052"/>
      <c r="F147" s="1053"/>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5"/>
      <c r="AY147">
        <f>COUNTA($G$149,$AC$149)</f>
        <v>0</v>
      </c>
    </row>
    <row r="148" spans="1:51"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c r="AY148" s="34">
        <f>$AY$147</f>
        <v>0</v>
      </c>
    </row>
    <row r="149" spans="1:51" ht="24.75" customHeight="1" x14ac:dyDescent="0.15">
      <c r="A149" s="1051"/>
      <c r="B149" s="1052"/>
      <c r="C149" s="1052"/>
      <c r="D149" s="1052"/>
      <c r="E149" s="1052"/>
      <c r="F149" s="1053"/>
      <c r="G149" s="672"/>
      <c r="H149" s="834"/>
      <c r="I149" s="834"/>
      <c r="J149" s="834"/>
      <c r="K149" s="835"/>
      <c r="L149" s="666"/>
      <c r="M149" s="667"/>
      <c r="N149" s="667"/>
      <c r="O149" s="667"/>
      <c r="P149" s="667"/>
      <c r="Q149" s="667"/>
      <c r="R149" s="667"/>
      <c r="S149" s="667"/>
      <c r="T149" s="667"/>
      <c r="U149" s="667"/>
      <c r="V149" s="667"/>
      <c r="W149" s="667"/>
      <c r="X149" s="668"/>
      <c r="Y149" s="382"/>
      <c r="Z149" s="383"/>
      <c r="AA149" s="383"/>
      <c r="AB149" s="804"/>
      <c r="AC149" s="672"/>
      <c r="AD149" s="834"/>
      <c r="AE149" s="834"/>
      <c r="AF149" s="834"/>
      <c r="AG149" s="835"/>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51"/>
      <c r="B150" s="1052"/>
      <c r="C150" s="1052"/>
      <c r="D150" s="1052"/>
      <c r="E150" s="1052"/>
      <c r="F150" s="105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51"/>
      <c r="B151" s="1052"/>
      <c r="C151" s="1052"/>
      <c r="D151" s="1052"/>
      <c r="E151" s="1052"/>
      <c r="F151" s="105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51"/>
      <c r="B152" s="1052"/>
      <c r="C152" s="1052"/>
      <c r="D152" s="1052"/>
      <c r="E152" s="1052"/>
      <c r="F152" s="105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51"/>
      <c r="B153" s="1052"/>
      <c r="C153" s="1052"/>
      <c r="D153" s="1052"/>
      <c r="E153" s="1052"/>
      <c r="F153" s="105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51"/>
      <c r="B154" s="1052"/>
      <c r="C154" s="1052"/>
      <c r="D154" s="1052"/>
      <c r="E154" s="1052"/>
      <c r="F154" s="105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51"/>
      <c r="B155" s="1052"/>
      <c r="C155" s="1052"/>
      <c r="D155" s="1052"/>
      <c r="E155" s="1052"/>
      <c r="F155" s="105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51"/>
      <c r="B156" s="1052"/>
      <c r="C156" s="1052"/>
      <c r="D156" s="1052"/>
      <c r="E156" s="1052"/>
      <c r="F156" s="105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51"/>
      <c r="B157" s="1052"/>
      <c r="C157" s="1052"/>
      <c r="D157" s="1052"/>
      <c r="E157" s="1052"/>
      <c r="F157" s="105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51"/>
      <c r="B158" s="1052"/>
      <c r="C158" s="1052"/>
      <c r="D158" s="1052"/>
      <c r="E158" s="1052"/>
      <c r="F158" s="105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5"/>
      <c r="AY161">
        <f>COUNTA($G$163,$AC$163)</f>
        <v>0</v>
      </c>
    </row>
    <row r="162" spans="1:51"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c r="AY162" s="34">
        <f>$AY$161</f>
        <v>0</v>
      </c>
    </row>
    <row r="163" spans="1:51" ht="24.75" customHeight="1" x14ac:dyDescent="0.15">
      <c r="A163" s="1051"/>
      <c r="B163" s="1052"/>
      <c r="C163" s="1052"/>
      <c r="D163" s="1052"/>
      <c r="E163" s="1052"/>
      <c r="F163" s="1053"/>
      <c r="G163" s="672"/>
      <c r="H163" s="834"/>
      <c r="I163" s="834"/>
      <c r="J163" s="834"/>
      <c r="K163" s="835"/>
      <c r="L163" s="666"/>
      <c r="M163" s="667"/>
      <c r="N163" s="667"/>
      <c r="O163" s="667"/>
      <c r="P163" s="667"/>
      <c r="Q163" s="667"/>
      <c r="R163" s="667"/>
      <c r="S163" s="667"/>
      <c r="T163" s="667"/>
      <c r="U163" s="667"/>
      <c r="V163" s="667"/>
      <c r="W163" s="667"/>
      <c r="X163" s="668"/>
      <c r="Y163" s="382"/>
      <c r="Z163" s="383"/>
      <c r="AA163" s="383"/>
      <c r="AB163" s="804"/>
      <c r="AC163" s="672"/>
      <c r="AD163" s="834"/>
      <c r="AE163" s="834"/>
      <c r="AF163" s="834"/>
      <c r="AG163" s="835"/>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51"/>
      <c r="B164" s="1052"/>
      <c r="C164" s="1052"/>
      <c r="D164" s="1052"/>
      <c r="E164" s="1052"/>
      <c r="F164" s="105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51"/>
      <c r="B165" s="1052"/>
      <c r="C165" s="1052"/>
      <c r="D165" s="1052"/>
      <c r="E165" s="1052"/>
      <c r="F165" s="105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51"/>
      <c r="B166" s="1052"/>
      <c r="C166" s="1052"/>
      <c r="D166" s="1052"/>
      <c r="E166" s="1052"/>
      <c r="F166" s="105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51"/>
      <c r="B167" s="1052"/>
      <c r="C167" s="1052"/>
      <c r="D167" s="1052"/>
      <c r="E167" s="1052"/>
      <c r="F167" s="105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51"/>
      <c r="B168" s="1052"/>
      <c r="C168" s="1052"/>
      <c r="D168" s="1052"/>
      <c r="E168" s="1052"/>
      <c r="F168" s="105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51"/>
      <c r="B169" s="1052"/>
      <c r="C169" s="1052"/>
      <c r="D169" s="1052"/>
      <c r="E169" s="1052"/>
      <c r="F169" s="105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51"/>
      <c r="B170" s="1052"/>
      <c r="C170" s="1052"/>
      <c r="D170" s="1052"/>
      <c r="E170" s="1052"/>
      <c r="F170" s="105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51"/>
      <c r="B171" s="1052"/>
      <c r="C171" s="1052"/>
      <c r="D171" s="1052"/>
      <c r="E171" s="1052"/>
      <c r="F171" s="105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51"/>
      <c r="B172" s="1052"/>
      <c r="C172" s="1052"/>
      <c r="D172" s="1052"/>
      <c r="E172" s="1052"/>
      <c r="F172" s="105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1"/>
      <c r="B174" s="1052"/>
      <c r="C174" s="1052"/>
      <c r="D174" s="1052"/>
      <c r="E174" s="1052"/>
      <c r="F174" s="1053"/>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5"/>
      <c r="AY174">
        <f>COUNTA($G$176,$AC$176)</f>
        <v>0</v>
      </c>
    </row>
    <row r="175" spans="1:51"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c r="AY175" s="34">
        <f>$AY$174</f>
        <v>0</v>
      </c>
    </row>
    <row r="176" spans="1:51" ht="24.75" customHeight="1" x14ac:dyDescent="0.15">
      <c r="A176" s="1051"/>
      <c r="B176" s="1052"/>
      <c r="C176" s="1052"/>
      <c r="D176" s="1052"/>
      <c r="E176" s="1052"/>
      <c r="F176" s="1053"/>
      <c r="G176" s="672"/>
      <c r="H176" s="834"/>
      <c r="I176" s="834"/>
      <c r="J176" s="834"/>
      <c r="K176" s="835"/>
      <c r="L176" s="666"/>
      <c r="M176" s="667"/>
      <c r="N176" s="667"/>
      <c r="O176" s="667"/>
      <c r="P176" s="667"/>
      <c r="Q176" s="667"/>
      <c r="R176" s="667"/>
      <c r="S176" s="667"/>
      <c r="T176" s="667"/>
      <c r="U176" s="667"/>
      <c r="V176" s="667"/>
      <c r="W176" s="667"/>
      <c r="X176" s="668"/>
      <c r="Y176" s="382"/>
      <c r="Z176" s="383"/>
      <c r="AA176" s="383"/>
      <c r="AB176" s="804"/>
      <c r="AC176" s="672"/>
      <c r="AD176" s="834"/>
      <c r="AE176" s="834"/>
      <c r="AF176" s="834"/>
      <c r="AG176" s="835"/>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51"/>
      <c r="B177" s="1052"/>
      <c r="C177" s="1052"/>
      <c r="D177" s="1052"/>
      <c r="E177" s="1052"/>
      <c r="F177" s="105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51"/>
      <c r="B178" s="1052"/>
      <c r="C178" s="1052"/>
      <c r="D178" s="1052"/>
      <c r="E178" s="1052"/>
      <c r="F178" s="105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51"/>
      <c r="B179" s="1052"/>
      <c r="C179" s="1052"/>
      <c r="D179" s="1052"/>
      <c r="E179" s="1052"/>
      <c r="F179" s="105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51"/>
      <c r="B180" s="1052"/>
      <c r="C180" s="1052"/>
      <c r="D180" s="1052"/>
      <c r="E180" s="1052"/>
      <c r="F180" s="105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51"/>
      <c r="B181" s="1052"/>
      <c r="C181" s="1052"/>
      <c r="D181" s="1052"/>
      <c r="E181" s="1052"/>
      <c r="F181" s="105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51"/>
      <c r="B182" s="1052"/>
      <c r="C182" s="1052"/>
      <c r="D182" s="1052"/>
      <c r="E182" s="1052"/>
      <c r="F182" s="105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51"/>
      <c r="B183" s="1052"/>
      <c r="C183" s="1052"/>
      <c r="D183" s="1052"/>
      <c r="E183" s="1052"/>
      <c r="F183" s="105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51"/>
      <c r="B184" s="1052"/>
      <c r="C184" s="1052"/>
      <c r="D184" s="1052"/>
      <c r="E184" s="1052"/>
      <c r="F184" s="105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51"/>
      <c r="B185" s="1052"/>
      <c r="C185" s="1052"/>
      <c r="D185" s="1052"/>
      <c r="E185" s="1052"/>
      <c r="F185" s="105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1"/>
      <c r="B187" s="1052"/>
      <c r="C187" s="1052"/>
      <c r="D187" s="1052"/>
      <c r="E187" s="1052"/>
      <c r="F187" s="1053"/>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5"/>
      <c r="AY187">
        <f>COUNTA($G$189,$AC$189)</f>
        <v>0</v>
      </c>
    </row>
    <row r="188" spans="1:51"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c r="AY188" s="34">
        <f>$AY$187</f>
        <v>0</v>
      </c>
    </row>
    <row r="189" spans="1:51" ht="24.75" customHeight="1" x14ac:dyDescent="0.15">
      <c r="A189" s="1051"/>
      <c r="B189" s="1052"/>
      <c r="C189" s="1052"/>
      <c r="D189" s="1052"/>
      <c r="E189" s="1052"/>
      <c r="F189" s="1053"/>
      <c r="G189" s="672"/>
      <c r="H189" s="834"/>
      <c r="I189" s="834"/>
      <c r="J189" s="834"/>
      <c r="K189" s="835"/>
      <c r="L189" s="666"/>
      <c r="M189" s="667"/>
      <c r="N189" s="667"/>
      <c r="O189" s="667"/>
      <c r="P189" s="667"/>
      <c r="Q189" s="667"/>
      <c r="R189" s="667"/>
      <c r="S189" s="667"/>
      <c r="T189" s="667"/>
      <c r="U189" s="667"/>
      <c r="V189" s="667"/>
      <c r="W189" s="667"/>
      <c r="X189" s="668"/>
      <c r="Y189" s="382"/>
      <c r="Z189" s="383"/>
      <c r="AA189" s="383"/>
      <c r="AB189" s="804"/>
      <c r="AC189" s="672"/>
      <c r="AD189" s="834"/>
      <c r="AE189" s="834"/>
      <c r="AF189" s="834"/>
      <c r="AG189" s="835"/>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51"/>
      <c r="B190" s="1052"/>
      <c r="C190" s="1052"/>
      <c r="D190" s="1052"/>
      <c r="E190" s="1052"/>
      <c r="F190" s="105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51"/>
      <c r="B191" s="1052"/>
      <c r="C191" s="1052"/>
      <c r="D191" s="1052"/>
      <c r="E191" s="1052"/>
      <c r="F191" s="105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51"/>
      <c r="B192" s="1052"/>
      <c r="C192" s="1052"/>
      <c r="D192" s="1052"/>
      <c r="E192" s="1052"/>
      <c r="F192" s="105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51"/>
      <c r="B193" s="1052"/>
      <c r="C193" s="1052"/>
      <c r="D193" s="1052"/>
      <c r="E193" s="1052"/>
      <c r="F193" s="105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51"/>
      <c r="B194" s="1052"/>
      <c r="C194" s="1052"/>
      <c r="D194" s="1052"/>
      <c r="E194" s="1052"/>
      <c r="F194" s="105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51"/>
      <c r="B195" s="1052"/>
      <c r="C195" s="1052"/>
      <c r="D195" s="1052"/>
      <c r="E195" s="1052"/>
      <c r="F195" s="105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51"/>
      <c r="B196" s="1052"/>
      <c r="C196" s="1052"/>
      <c r="D196" s="1052"/>
      <c r="E196" s="1052"/>
      <c r="F196" s="105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51"/>
      <c r="B197" s="1052"/>
      <c r="C197" s="1052"/>
      <c r="D197" s="1052"/>
      <c r="E197" s="1052"/>
      <c r="F197" s="105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51"/>
      <c r="B198" s="1052"/>
      <c r="C198" s="1052"/>
      <c r="D198" s="1052"/>
      <c r="E198" s="1052"/>
      <c r="F198" s="105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1"/>
      <c r="B200" s="1052"/>
      <c r="C200" s="1052"/>
      <c r="D200" s="1052"/>
      <c r="E200" s="1052"/>
      <c r="F200" s="1053"/>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5"/>
      <c r="AY200">
        <f>COUNTA($G$202,$AC$202)</f>
        <v>0</v>
      </c>
    </row>
    <row r="201" spans="1:51"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c r="AY201" s="34">
        <f>$AY$200</f>
        <v>0</v>
      </c>
    </row>
    <row r="202" spans="1:51" ht="24.75" customHeight="1" x14ac:dyDescent="0.15">
      <c r="A202" s="1051"/>
      <c r="B202" s="1052"/>
      <c r="C202" s="1052"/>
      <c r="D202" s="1052"/>
      <c r="E202" s="1052"/>
      <c r="F202" s="1053"/>
      <c r="G202" s="672"/>
      <c r="H202" s="834"/>
      <c r="I202" s="834"/>
      <c r="J202" s="834"/>
      <c r="K202" s="835"/>
      <c r="L202" s="666"/>
      <c r="M202" s="667"/>
      <c r="N202" s="667"/>
      <c r="O202" s="667"/>
      <c r="P202" s="667"/>
      <c r="Q202" s="667"/>
      <c r="R202" s="667"/>
      <c r="S202" s="667"/>
      <c r="T202" s="667"/>
      <c r="U202" s="667"/>
      <c r="V202" s="667"/>
      <c r="W202" s="667"/>
      <c r="X202" s="668"/>
      <c r="Y202" s="382"/>
      <c r="Z202" s="383"/>
      <c r="AA202" s="383"/>
      <c r="AB202" s="804"/>
      <c r="AC202" s="672"/>
      <c r="AD202" s="834"/>
      <c r="AE202" s="834"/>
      <c r="AF202" s="834"/>
      <c r="AG202" s="835"/>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51"/>
      <c r="B203" s="1052"/>
      <c r="C203" s="1052"/>
      <c r="D203" s="1052"/>
      <c r="E203" s="1052"/>
      <c r="F203" s="105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51"/>
      <c r="B204" s="1052"/>
      <c r="C204" s="1052"/>
      <c r="D204" s="1052"/>
      <c r="E204" s="1052"/>
      <c r="F204" s="105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51"/>
      <c r="B205" s="1052"/>
      <c r="C205" s="1052"/>
      <c r="D205" s="1052"/>
      <c r="E205" s="1052"/>
      <c r="F205" s="105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51"/>
      <c r="B206" s="1052"/>
      <c r="C206" s="1052"/>
      <c r="D206" s="1052"/>
      <c r="E206" s="1052"/>
      <c r="F206" s="105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51"/>
      <c r="B207" s="1052"/>
      <c r="C207" s="1052"/>
      <c r="D207" s="1052"/>
      <c r="E207" s="1052"/>
      <c r="F207" s="105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51"/>
      <c r="B208" s="1052"/>
      <c r="C208" s="1052"/>
      <c r="D208" s="1052"/>
      <c r="E208" s="1052"/>
      <c r="F208" s="105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51"/>
      <c r="B209" s="1052"/>
      <c r="C209" s="1052"/>
      <c r="D209" s="1052"/>
      <c r="E209" s="1052"/>
      <c r="F209" s="105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51"/>
      <c r="B210" s="1052"/>
      <c r="C210" s="1052"/>
      <c r="D210" s="1052"/>
      <c r="E210" s="1052"/>
      <c r="F210" s="105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51"/>
      <c r="B211" s="1052"/>
      <c r="C211" s="1052"/>
      <c r="D211" s="1052"/>
      <c r="E211" s="1052"/>
      <c r="F211" s="105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5"/>
      <c r="AY214">
        <f>COUNTA($G$216,$AC$216)</f>
        <v>0</v>
      </c>
    </row>
    <row r="215" spans="1:51"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c r="AY215" s="34">
        <f>$AY$214</f>
        <v>0</v>
      </c>
    </row>
    <row r="216" spans="1:51" ht="24.75" customHeight="1" x14ac:dyDescent="0.15">
      <c r="A216" s="1051"/>
      <c r="B216" s="1052"/>
      <c r="C216" s="1052"/>
      <c r="D216" s="1052"/>
      <c r="E216" s="1052"/>
      <c r="F216" s="1053"/>
      <c r="G216" s="672"/>
      <c r="H216" s="834"/>
      <c r="I216" s="834"/>
      <c r="J216" s="834"/>
      <c r="K216" s="835"/>
      <c r="L216" s="666"/>
      <c r="M216" s="667"/>
      <c r="N216" s="667"/>
      <c r="O216" s="667"/>
      <c r="P216" s="667"/>
      <c r="Q216" s="667"/>
      <c r="R216" s="667"/>
      <c r="S216" s="667"/>
      <c r="T216" s="667"/>
      <c r="U216" s="667"/>
      <c r="V216" s="667"/>
      <c r="W216" s="667"/>
      <c r="X216" s="668"/>
      <c r="Y216" s="382"/>
      <c r="Z216" s="383"/>
      <c r="AA216" s="383"/>
      <c r="AB216" s="804"/>
      <c r="AC216" s="672"/>
      <c r="AD216" s="834"/>
      <c r="AE216" s="834"/>
      <c r="AF216" s="834"/>
      <c r="AG216" s="835"/>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51"/>
      <c r="B217" s="1052"/>
      <c r="C217" s="1052"/>
      <c r="D217" s="1052"/>
      <c r="E217" s="1052"/>
      <c r="F217" s="105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51"/>
      <c r="B218" s="1052"/>
      <c r="C218" s="1052"/>
      <c r="D218" s="1052"/>
      <c r="E218" s="1052"/>
      <c r="F218" s="105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51"/>
      <c r="B219" s="1052"/>
      <c r="C219" s="1052"/>
      <c r="D219" s="1052"/>
      <c r="E219" s="1052"/>
      <c r="F219" s="105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51"/>
      <c r="B220" s="1052"/>
      <c r="C220" s="1052"/>
      <c r="D220" s="1052"/>
      <c r="E220" s="1052"/>
      <c r="F220" s="105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51"/>
      <c r="B221" s="1052"/>
      <c r="C221" s="1052"/>
      <c r="D221" s="1052"/>
      <c r="E221" s="1052"/>
      <c r="F221" s="105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51"/>
      <c r="B222" s="1052"/>
      <c r="C222" s="1052"/>
      <c r="D222" s="1052"/>
      <c r="E222" s="1052"/>
      <c r="F222" s="105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51"/>
      <c r="B223" s="1052"/>
      <c r="C223" s="1052"/>
      <c r="D223" s="1052"/>
      <c r="E223" s="1052"/>
      <c r="F223" s="105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51"/>
      <c r="B224" s="1052"/>
      <c r="C224" s="1052"/>
      <c r="D224" s="1052"/>
      <c r="E224" s="1052"/>
      <c r="F224" s="105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51"/>
      <c r="B225" s="1052"/>
      <c r="C225" s="1052"/>
      <c r="D225" s="1052"/>
      <c r="E225" s="1052"/>
      <c r="F225" s="105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1"/>
      <c r="B227" s="1052"/>
      <c r="C227" s="1052"/>
      <c r="D227" s="1052"/>
      <c r="E227" s="1052"/>
      <c r="F227" s="1053"/>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5"/>
      <c r="AY227">
        <f>COUNTA($G$229,$AC$229)</f>
        <v>0</v>
      </c>
    </row>
    <row r="228" spans="1:51"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c r="AY228" s="34">
        <f>$AY$227</f>
        <v>0</v>
      </c>
    </row>
    <row r="229" spans="1:51" ht="24.75" customHeight="1" x14ac:dyDescent="0.15">
      <c r="A229" s="1051"/>
      <c r="B229" s="1052"/>
      <c r="C229" s="1052"/>
      <c r="D229" s="1052"/>
      <c r="E229" s="1052"/>
      <c r="F229" s="1053"/>
      <c r="G229" s="672"/>
      <c r="H229" s="834"/>
      <c r="I229" s="834"/>
      <c r="J229" s="834"/>
      <c r="K229" s="835"/>
      <c r="L229" s="666"/>
      <c r="M229" s="667"/>
      <c r="N229" s="667"/>
      <c r="O229" s="667"/>
      <c r="P229" s="667"/>
      <c r="Q229" s="667"/>
      <c r="R229" s="667"/>
      <c r="S229" s="667"/>
      <c r="T229" s="667"/>
      <c r="U229" s="667"/>
      <c r="V229" s="667"/>
      <c r="W229" s="667"/>
      <c r="X229" s="668"/>
      <c r="Y229" s="382"/>
      <c r="Z229" s="383"/>
      <c r="AA229" s="383"/>
      <c r="AB229" s="804"/>
      <c r="AC229" s="672"/>
      <c r="AD229" s="834"/>
      <c r="AE229" s="834"/>
      <c r="AF229" s="834"/>
      <c r="AG229" s="835"/>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51"/>
      <c r="B230" s="1052"/>
      <c r="C230" s="1052"/>
      <c r="D230" s="1052"/>
      <c r="E230" s="1052"/>
      <c r="F230" s="105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51"/>
      <c r="B231" s="1052"/>
      <c r="C231" s="1052"/>
      <c r="D231" s="1052"/>
      <c r="E231" s="1052"/>
      <c r="F231" s="105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51"/>
      <c r="B232" s="1052"/>
      <c r="C232" s="1052"/>
      <c r="D232" s="1052"/>
      <c r="E232" s="1052"/>
      <c r="F232" s="105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51"/>
      <c r="B233" s="1052"/>
      <c r="C233" s="1052"/>
      <c r="D233" s="1052"/>
      <c r="E233" s="1052"/>
      <c r="F233" s="105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51"/>
      <c r="B234" s="1052"/>
      <c r="C234" s="1052"/>
      <c r="D234" s="1052"/>
      <c r="E234" s="1052"/>
      <c r="F234" s="105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51"/>
      <c r="B235" s="1052"/>
      <c r="C235" s="1052"/>
      <c r="D235" s="1052"/>
      <c r="E235" s="1052"/>
      <c r="F235" s="105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51"/>
      <c r="B236" s="1052"/>
      <c r="C236" s="1052"/>
      <c r="D236" s="1052"/>
      <c r="E236" s="1052"/>
      <c r="F236" s="105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51"/>
      <c r="B237" s="1052"/>
      <c r="C237" s="1052"/>
      <c r="D237" s="1052"/>
      <c r="E237" s="1052"/>
      <c r="F237" s="105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51"/>
      <c r="B238" s="1052"/>
      <c r="C238" s="1052"/>
      <c r="D238" s="1052"/>
      <c r="E238" s="1052"/>
      <c r="F238" s="105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1"/>
      <c r="B240" s="1052"/>
      <c r="C240" s="1052"/>
      <c r="D240" s="1052"/>
      <c r="E240" s="1052"/>
      <c r="F240" s="1053"/>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5"/>
      <c r="AY240">
        <f>COUNTA($G$242,$AC$242)</f>
        <v>0</v>
      </c>
    </row>
    <row r="241" spans="1:51"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c r="AY241" s="34">
        <f>$AY$240</f>
        <v>0</v>
      </c>
    </row>
    <row r="242" spans="1:51" ht="24.75" customHeight="1" x14ac:dyDescent="0.15">
      <c r="A242" s="1051"/>
      <c r="B242" s="1052"/>
      <c r="C242" s="1052"/>
      <c r="D242" s="1052"/>
      <c r="E242" s="1052"/>
      <c r="F242" s="1053"/>
      <c r="G242" s="672"/>
      <c r="H242" s="834"/>
      <c r="I242" s="834"/>
      <c r="J242" s="834"/>
      <c r="K242" s="835"/>
      <c r="L242" s="666"/>
      <c r="M242" s="667"/>
      <c r="N242" s="667"/>
      <c r="O242" s="667"/>
      <c r="P242" s="667"/>
      <c r="Q242" s="667"/>
      <c r="R242" s="667"/>
      <c r="S242" s="667"/>
      <c r="T242" s="667"/>
      <c r="U242" s="667"/>
      <c r="V242" s="667"/>
      <c r="W242" s="667"/>
      <c r="X242" s="668"/>
      <c r="Y242" s="382"/>
      <c r="Z242" s="383"/>
      <c r="AA242" s="383"/>
      <c r="AB242" s="804"/>
      <c r="AC242" s="672"/>
      <c r="AD242" s="834"/>
      <c r="AE242" s="834"/>
      <c r="AF242" s="834"/>
      <c r="AG242" s="835"/>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51"/>
      <c r="B243" s="1052"/>
      <c r="C243" s="1052"/>
      <c r="D243" s="1052"/>
      <c r="E243" s="1052"/>
      <c r="F243" s="105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51"/>
      <c r="B244" s="1052"/>
      <c r="C244" s="1052"/>
      <c r="D244" s="1052"/>
      <c r="E244" s="1052"/>
      <c r="F244" s="105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51"/>
      <c r="B245" s="1052"/>
      <c r="C245" s="1052"/>
      <c r="D245" s="1052"/>
      <c r="E245" s="1052"/>
      <c r="F245" s="105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51"/>
      <c r="B246" s="1052"/>
      <c r="C246" s="1052"/>
      <c r="D246" s="1052"/>
      <c r="E246" s="1052"/>
      <c r="F246" s="105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51"/>
      <c r="B247" s="1052"/>
      <c r="C247" s="1052"/>
      <c r="D247" s="1052"/>
      <c r="E247" s="1052"/>
      <c r="F247" s="105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51"/>
      <c r="B248" s="1052"/>
      <c r="C248" s="1052"/>
      <c r="D248" s="1052"/>
      <c r="E248" s="1052"/>
      <c r="F248" s="105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51"/>
      <c r="B249" s="1052"/>
      <c r="C249" s="1052"/>
      <c r="D249" s="1052"/>
      <c r="E249" s="1052"/>
      <c r="F249" s="105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51"/>
      <c r="B250" s="1052"/>
      <c r="C250" s="1052"/>
      <c r="D250" s="1052"/>
      <c r="E250" s="1052"/>
      <c r="F250" s="105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51"/>
      <c r="B251" s="1052"/>
      <c r="C251" s="1052"/>
      <c r="D251" s="1052"/>
      <c r="E251" s="1052"/>
      <c r="F251" s="105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1"/>
      <c r="B253" s="1052"/>
      <c r="C253" s="1052"/>
      <c r="D253" s="1052"/>
      <c r="E253" s="1052"/>
      <c r="F253" s="1053"/>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5"/>
      <c r="AY253">
        <f>COUNTA($G$255,$AC$255)</f>
        <v>0</v>
      </c>
    </row>
    <row r="254" spans="1:51"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c r="AY254" s="34">
        <f>$AY$253</f>
        <v>0</v>
      </c>
    </row>
    <row r="255" spans="1:51" ht="24.75" customHeight="1" x14ac:dyDescent="0.15">
      <c r="A255" s="1051"/>
      <c r="B255" s="1052"/>
      <c r="C255" s="1052"/>
      <c r="D255" s="1052"/>
      <c r="E255" s="1052"/>
      <c r="F255" s="1053"/>
      <c r="G255" s="672"/>
      <c r="H255" s="834"/>
      <c r="I255" s="834"/>
      <c r="J255" s="834"/>
      <c r="K255" s="835"/>
      <c r="L255" s="666"/>
      <c r="M255" s="667"/>
      <c r="N255" s="667"/>
      <c r="O255" s="667"/>
      <c r="P255" s="667"/>
      <c r="Q255" s="667"/>
      <c r="R255" s="667"/>
      <c r="S255" s="667"/>
      <c r="T255" s="667"/>
      <c r="U255" s="667"/>
      <c r="V255" s="667"/>
      <c r="W255" s="667"/>
      <c r="X255" s="668"/>
      <c r="Y255" s="382"/>
      <c r="Z255" s="383"/>
      <c r="AA255" s="383"/>
      <c r="AB255" s="804"/>
      <c r="AC255" s="672"/>
      <c r="AD255" s="834"/>
      <c r="AE255" s="834"/>
      <c r="AF255" s="834"/>
      <c r="AG255" s="835"/>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51"/>
      <c r="B256" s="1052"/>
      <c r="C256" s="1052"/>
      <c r="D256" s="1052"/>
      <c r="E256" s="1052"/>
      <c r="F256" s="105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51"/>
      <c r="B257" s="1052"/>
      <c r="C257" s="1052"/>
      <c r="D257" s="1052"/>
      <c r="E257" s="1052"/>
      <c r="F257" s="105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51"/>
      <c r="B258" s="1052"/>
      <c r="C258" s="1052"/>
      <c r="D258" s="1052"/>
      <c r="E258" s="1052"/>
      <c r="F258" s="105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51"/>
      <c r="B259" s="1052"/>
      <c r="C259" s="1052"/>
      <c r="D259" s="1052"/>
      <c r="E259" s="1052"/>
      <c r="F259" s="105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51"/>
      <c r="B260" s="1052"/>
      <c r="C260" s="1052"/>
      <c r="D260" s="1052"/>
      <c r="E260" s="1052"/>
      <c r="F260" s="105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51"/>
      <c r="B261" s="1052"/>
      <c r="C261" s="1052"/>
      <c r="D261" s="1052"/>
      <c r="E261" s="1052"/>
      <c r="F261" s="105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51"/>
      <c r="B262" s="1052"/>
      <c r="C262" s="1052"/>
      <c r="D262" s="1052"/>
      <c r="E262" s="1052"/>
      <c r="F262" s="105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51"/>
      <c r="B263" s="1052"/>
      <c r="C263" s="1052"/>
      <c r="D263" s="1052"/>
      <c r="E263" s="1052"/>
      <c r="F263" s="105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51"/>
      <c r="B264" s="1052"/>
      <c r="C264" s="1052"/>
      <c r="D264" s="1052"/>
      <c r="E264" s="1052"/>
      <c r="F264" s="105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池本 裕一</dc:creator>
  <cp:lastModifiedBy>ㅤ</cp:lastModifiedBy>
  <cp:lastPrinted>2021-08-27T10:25:33Z</cp:lastPrinted>
  <dcterms:created xsi:type="dcterms:W3CDTF">2012-03-13T00:50:25Z</dcterms:created>
  <dcterms:modified xsi:type="dcterms:W3CDTF">2021-09-03T06:28:56Z</dcterms:modified>
</cp:coreProperties>
</file>