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Y795" i="3"/>
  <c r="Y794" i="3"/>
  <c r="Y793" i="3"/>
  <c r="Y792" i="3"/>
  <c r="Y791" i="3"/>
  <c r="Y790" i="3"/>
  <c r="Y78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<sst xmlns="http://schemas.openxmlformats.org/spreadsheetml/2006/main" count="2308" uniqueCount="690">
  <si>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</si>
  <si>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</si>
  <si>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</si>
  <si>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</si>
  <si>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賃金</t>
    <rPh sb="0" eb="2">
      <t>チンギン</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</si>
  <si>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</si>
  <si>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</si>
  <si>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</si>
  <si>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</si>
  <si>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</si>
  <si>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</si>
  <si>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</si>
  <si>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</si>
  <si>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</si>
  <si>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</si>
  <si>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</si>
  <si>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</si>
  <si>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</si>
  <si>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</si>
  <si>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</si>
  <si>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</si>
  <si>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</si>
  <si>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</si>
  <si>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</si>
  <si>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</si>
  <si>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</si>
  <si>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</si>
  <si>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</si>
  <si>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</si>
  <si>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</si>
  <si>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</si>
  <si>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</si>
  <si>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</si>
  <si>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</si>
  <si>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</si>
  <si>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</si>
  <si>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</si>
  <si>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</si>
  <si>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</si>
  <si>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</si>
  <si>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</si>
  <si>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</si>
  <si>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</si>
  <si>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</si>
  <si>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</si>
  <si>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</si>
  <si>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</si>
  <si>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</si>
  <si>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4" eb="27">
      <t>テキゴウセイ</t>
    </rPh>
    <rPh sb="27" eb="29">
      <t>ハンテイ</t>
    </rPh>
    <rPh sb="29" eb="31">
      <t>キカン</t>
    </rPh>
    <rPh sb="32" eb="34">
      <t>テキセイ</t>
    </rPh>
    <rPh sb="35" eb="37">
      <t>ギョウム</t>
    </rPh>
    <rPh sb="38" eb="40">
      <t>ソクシン</t>
    </rPh>
    <rPh sb="42" eb="44">
      <t>ダイジン</t>
    </rPh>
    <rPh sb="44" eb="46">
      <t>ニンテイ</t>
    </rPh>
    <rPh sb="46" eb="48">
      <t>セイド</t>
    </rPh>
    <rPh sb="49" eb="52">
      <t>テキセイセイ</t>
    </rPh>
    <rPh sb="53" eb="55">
      <t>カクホ</t>
    </rPh>
    <rPh sb="56" eb="57">
      <t>シ</t>
    </rPh>
    <rPh sb="65" eb="67">
      <t>キカン</t>
    </rPh>
    <rPh sb="68" eb="70">
      <t>シドウ</t>
    </rPh>
    <rPh sb="70" eb="72">
      <t>カントク</t>
    </rPh>
    <rPh sb="74" eb="76">
      <t>ダイジン</t>
    </rPh>
    <rPh sb="76" eb="78">
      <t>ニンテイ</t>
    </rPh>
    <rPh sb="79" eb="80">
      <t>オコナ</t>
    </rPh>
    <rPh sb="81" eb="82">
      <t>クニ</t>
    </rPh>
    <rPh sb="83" eb="85">
      <t>シエン</t>
    </rPh>
    <rPh sb="89" eb="91">
      <t>ギョウム</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</si>
  <si>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</si>
  <si>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</si>
  <si>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</si>
  <si>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</si>
  <si>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</si>
  <si>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</si>
  <si>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</si>
  <si>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</si>
  <si>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</si>
  <si>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資料印刷、会議費等</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</si>
  <si>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</si>
  <si>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</si>
  <si>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</si>
  <si>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</si>
  <si>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</si>
  <si>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</si>
  <si>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</si>
  <si>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</si>
  <si>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</si>
  <si>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</si>
  <si>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</si>
  <si>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</si>
  <si>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</si>
  <si>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</si>
  <si>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</si>
  <si>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</si>
  <si>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</si>
  <si>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</si>
  <si>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</si>
  <si>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</si>
  <si>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</si>
  <si>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</si>
  <si>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</si>
  <si>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</si>
  <si>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成果については、指定確認検査機関等へフィードバックしており、確認審査業務において活用されている。また、国土交通省のホームページにおいて公開すること等により、国民に対して広く周知を行っている。</t>
    <rPh sb="0" eb="2">
      <t>セイカ</t>
    </rPh>
    <rPh sb="8" eb="10">
      <t>シテイ</t>
    </rPh>
    <rPh sb="10" eb="12">
      <t>カクニン</t>
    </rPh>
    <rPh sb="12" eb="14">
      <t>ケンサ</t>
    </rPh>
    <rPh sb="14" eb="16">
      <t>キカン</t>
    </rPh>
    <rPh sb="16" eb="17">
      <t>トウ</t>
    </rPh>
    <rPh sb="30" eb="32">
      <t>カクニン</t>
    </rPh>
    <rPh sb="32" eb="34">
      <t>シンサ</t>
    </rPh>
    <rPh sb="34" eb="36">
      <t>ギョウム</t>
    </rPh>
    <rPh sb="40" eb="42">
      <t>カツヨウ</t>
    </rPh>
    <rPh sb="51" eb="53">
      <t>コクド</t>
    </rPh>
    <rPh sb="53" eb="56">
      <t>コウツウショウ</t>
    </rPh>
    <rPh sb="67" eb="69">
      <t>コウカイ</t>
    </rPh>
    <rPh sb="73" eb="74">
      <t>トウ</t>
    </rPh>
    <rPh sb="78" eb="80">
      <t>コクミン</t>
    </rPh>
    <rPh sb="81" eb="82">
      <t>タイ</t>
    </rPh>
    <rPh sb="84" eb="85">
      <t>ヒロ</t>
    </rPh>
    <rPh sb="86" eb="88">
      <t>シュウチ</t>
    </rPh>
    <rPh sb="89" eb="90">
      <t>オコナ</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</si>
  <si>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</si>
  <si>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</si>
  <si>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</si>
  <si>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</si>
  <si>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</si>
  <si>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</si>
  <si>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</si>
  <si>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</si>
  <si>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</si>
  <si>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</si>
  <si>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</si>
  <si>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</si>
  <si>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</si>
  <si>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</si>
  <si>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</si>
  <si>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</si>
  <si>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</si>
  <si>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007</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</si>
  <si>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</si>
  <si>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</si>
  <si>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</si>
  <si>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</si>
  <si>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</si>
  <si>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</si>
  <si>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</si>
  <si>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</si>
  <si>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</si>
  <si>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</si>
  <si>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</si>
  <si>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</si>
  <si>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</si>
  <si>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</si>
  <si>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</si>
  <si>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</si>
  <si>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</si>
  <si>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</si>
  <si>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</si>
  <si>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</si>
  <si>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</si>
  <si>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</si>
  <si>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</si>
  <si>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</si>
  <si>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</si>
  <si>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</si>
  <si>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</si>
  <si>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</si>
  <si>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</si>
  <si>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</si>
  <si>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</si>
  <si>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</si>
  <si>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</si>
  <si>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</si>
  <si>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</si>
  <si>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</si>
  <si>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</si>
  <si>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</si>
  <si>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</si>
  <si>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</si>
  <si>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</si>
  <si>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</si>
  <si>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</si>
  <si>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</si>
  <si>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</si>
  <si>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</si>
  <si>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</si>
  <si>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</si>
  <si>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</si>
  <si>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</si>
  <si>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</si>
  <si>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</si>
  <si>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</si>
  <si>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</si>
  <si>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</si>
  <si>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</si>
  <si>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</si>
  <si>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</si>
  <si>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</si>
  <si>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</si>
  <si>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</si>
  <si>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</si>
  <si>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</si>
  <si>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</si>
  <si>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</si>
  <si>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</si>
  <si>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</si>
  <si>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</si>
  <si>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</si>
  <si>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</si>
  <si>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</si>
  <si>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</si>
  <si>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</si>
  <si>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</si>
  <si>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</si>
  <si>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</si>
  <si>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</si>
  <si>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</si>
  <si>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</si>
  <si>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</si>
  <si>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</si>
  <si>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</si>
  <si>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</si>
  <si>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</si>
  <si>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</si>
  <si>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</si>
  <si>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</si>
  <si>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</si>
  <si>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</si>
  <si>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</si>
  <si>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</si>
  <si>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</si>
  <si>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</si>
  <si>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</si>
  <si>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</si>
  <si>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</si>
  <si>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</si>
  <si>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</si>
  <si>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</si>
  <si>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</si>
  <si>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</si>
  <si>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</si>
  <si>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</si>
  <si>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</si>
  <si>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委託費</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</si>
  <si>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</si>
  <si>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</si>
  <si>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</si>
  <si>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</si>
  <si>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</si>
  <si>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</si>
  <si>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</si>
  <si>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</si>
  <si>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</si>
  <si>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</si>
  <si>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</si>
  <si>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</si>
  <si>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</si>
  <si>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</si>
  <si>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</si>
  <si>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</si>
  <si>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</si>
  <si>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</si>
  <si>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</si>
  <si>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</si>
  <si>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</si>
  <si>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</si>
  <si>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</si>
  <si>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</si>
  <si>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</si>
  <si>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</si>
  <si>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</si>
  <si>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</si>
  <si>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</si>
  <si>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</si>
  <si>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</si>
  <si>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</si>
  <si>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</si>
  <si>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</si>
  <si>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</si>
  <si>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</si>
  <si>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</si>
  <si>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</si>
  <si>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</si>
  <si>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</si>
  <si>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</si>
  <si>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</si>
  <si>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</si>
  <si>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</si>
  <si>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</si>
  <si>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</si>
  <si>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</si>
  <si>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</si>
  <si>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</si>
  <si>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</si>
  <si>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</si>
  <si>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</si>
  <si>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</si>
  <si>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</si>
  <si>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</si>
  <si>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</si>
  <si>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（一財）日本建築防災協会等
実績調査、データ管理等</t>
    <rPh sb="1" eb="3">
      <t>イチザイ</t>
    </rPh>
    <rPh sb="4" eb="6">
      <t>ニホン</t>
    </rPh>
    <rPh sb="6" eb="8">
      <t>ケンチク</t>
    </rPh>
    <rPh sb="8" eb="10">
      <t>ボウサイ</t>
    </rPh>
    <rPh sb="10" eb="12">
      <t>キョウカイ</t>
    </rPh>
    <rPh sb="12" eb="13">
      <t>トウ</t>
    </rPh>
    <rPh sb="22" eb="24">
      <t>カンリ</t>
    </rPh>
    <rPh sb="24" eb="25">
      <t>ナド</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</si>
  <si>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</si>
  <si>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</si>
  <si>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</si>
  <si>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</si>
  <si>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</si>
  <si>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</si>
  <si>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</si>
  <si>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</si>
  <si>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</si>
  <si>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</si>
  <si>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</si>
  <si>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</si>
  <si>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</si>
  <si>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</si>
  <si>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</si>
  <si>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</si>
  <si>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</si>
  <si>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</si>
  <si>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</si>
  <si>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</si>
  <si>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</si>
  <si>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</si>
  <si>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</si>
  <si>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</si>
  <si>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</si>
  <si>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</si>
  <si>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</si>
  <si>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</si>
  <si>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</si>
  <si>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</si>
  <si>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</si>
  <si>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</si>
  <si>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</si>
  <si>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臨時雇用者に対する賃金</t>
    <rPh sb="0" eb="2">
      <t>リンジ</t>
    </rPh>
    <rPh sb="2" eb="5">
      <t>コヨウシャ</t>
    </rPh>
    <rPh sb="6" eb="7">
      <t>タイ</t>
    </rPh>
    <rPh sb="9" eb="11">
      <t>チンギン</t>
    </rPh>
    <phoneticPr fontId="4"/>
  </si>
  <si>
    <t>a</t>
  </si>
  <si>
    <t>昭和39年度</t>
    <rPh sb="0" eb="2">
      <t>ショウワ</t>
    </rPh>
    <rPh sb="4" eb="5">
      <t>ネン</t>
    </rPh>
    <rPh sb="5" eb="6">
      <t>ド</t>
    </rPh>
    <phoneticPr fontId="4"/>
  </si>
  <si>
    <t>府</t>
  </si>
  <si>
    <t>測定指標</t>
    <rPh sb="0" eb="2">
      <t>ソクテイ</t>
    </rPh>
    <rPh sb="2" eb="4">
      <t>シヒョウ</t>
    </rPh>
    <phoneticPr fontId="4"/>
  </si>
  <si>
    <t>500/3</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</si>
  <si>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</si>
  <si>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</si>
  <si>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</si>
  <si>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</si>
  <si>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</si>
  <si>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</si>
  <si>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</si>
  <si>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</si>
  <si>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</si>
  <si>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一般社団法人 建築性能基準推進協会</t>
    <rPh sb="0" eb="2">
      <t>イッパン</t>
    </rPh>
    <rPh sb="2" eb="4">
      <t>シャダン</t>
    </rPh>
    <rPh sb="4" eb="6">
      <t>ホウジン</t>
    </rPh>
    <rPh sb="7" eb="9">
      <t>ケンチク</t>
    </rPh>
    <rPh sb="9" eb="11">
      <t>セイノウ</t>
    </rPh>
    <rPh sb="11" eb="13">
      <t>キジュン</t>
    </rPh>
    <rPh sb="13" eb="15">
      <t>スイシン</t>
    </rPh>
    <rPh sb="15" eb="17">
      <t>キョウカイ</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</si>
  <si>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</si>
  <si>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</si>
  <si>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</si>
  <si>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</si>
  <si>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</si>
  <si>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</si>
  <si>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防耐火関連の構造方法等のサンプル調査実施件数に対する必要な性能等を有しないことが確認された件数の割合</t>
    <rPh sb="0" eb="1">
      <t>フセ</t>
    </rPh>
    <rPh sb="1" eb="3">
      <t>タイカ</t>
    </rPh>
    <rPh sb="3" eb="5">
      <t>カンレン</t>
    </rPh>
    <rPh sb="6" eb="8">
      <t>コウゾウ</t>
    </rPh>
    <rPh sb="8" eb="10">
      <t>ホウホウ</t>
    </rPh>
    <rPh sb="10" eb="11">
      <t>トウ</t>
    </rPh>
    <rPh sb="16" eb="18">
      <t>チョウサ</t>
    </rPh>
    <rPh sb="18" eb="20">
      <t>ジッシ</t>
    </rPh>
    <rPh sb="20" eb="22">
      <t>ケンスウ</t>
    </rPh>
    <rPh sb="23" eb="24">
      <t>タイ</t>
    </rPh>
    <rPh sb="26" eb="28">
      <t>ヒツヨウ</t>
    </rPh>
    <rPh sb="29" eb="31">
      <t>セイノウ</t>
    </rPh>
    <rPh sb="31" eb="32">
      <t>トウ</t>
    </rPh>
    <rPh sb="33" eb="34">
      <t>ユウ</t>
    </rPh>
    <rPh sb="40" eb="42">
      <t>カクニン</t>
    </rPh>
    <rPh sb="45" eb="47">
      <t>ケンスウ</t>
    </rPh>
    <rPh sb="48" eb="50">
      <t>ワリアイ</t>
    </rPh>
    <phoneticPr fontId="4"/>
  </si>
  <si>
    <t>契約額
（百万円）</t>
  </si>
  <si>
    <t>契約方式</t>
    <rPh sb="0" eb="2">
      <t>ケイヤク</t>
    </rPh>
    <rPh sb="2" eb="4">
      <t>ホウシキ</t>
    </rPh>
    <phoneticPr fontId="4"/>
  </si>
  <si>
    <t>・R３年度事業では昨年度の評価結果を踏まえ、引き続き適切な執行を図る。
・新型コロナウイルス感染拡大防止を踏まえた適切な調査方法等を推進する。</t>
    <rPh sb="3" eb="5">
      <t>ネンド</t>
    </rPh>
    <rPh sb="5" eb="7">
      <t>ジギョウ</t>
    </rPh>
    <rPh sb="9" eb="12">
      <t>サクネンド</t>
    </rPh>
    <rPh sb="13" eb="15">
      <t>ヒョウカ</t>
    </rPh>
    <rPh sb="15" eb="17">
      <t>ケッカ</t>
    </rPh>
    <rPh sb="18" eb="19">
      <t>フ</t>
    </rPh>
    <rPh sb="22" eb="23">
      <t>ヒ</t>
    </rPh>
    <rPh sb="24" eb="25">
      <t>ツヅ</t>
    </rPh>
    <rPh sb="26" eb="28">
      <t>テキセツ</t>
    </rPh>
    <rPh sb="29" eb="31">
      <t>シッコウ</t>
    </rPh>
    <rPh sb="32" eb="33">
      <t>ハカ</t>
    </rPh>
    <rPh sb="37" eb="39">
      <t>シンガタ</t>
    </rPh>
    <rPh sb="46" eb="48">
      <t>カンセン</t>
    </rPh>
    <rPh sb="48" eb="50">
      <t>カクダイ</t>
    </rPh>
    <rPh sb="50" eb="52">
      <t>ボウシ</t>
    </rPh>
    <rPh sb="53" eb="54">
      <t>フ</t>
    </rPh>
    <rPh sb="57" eb="59">
      <t>テキセツ</t>
    </rPh>
    <rPh sb="60" eb="62">
      <t>チョウサ</t>
    </rPh>
    <rPh sb="62" eb="64">
      <t>ホウホウ</t>
    </rPh>
    <rPh sb="64" eb="65">
      <t>トウ</t>
    </rPh>
    <rPh sb="66" eb="68">
      <t>スイシン</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</si>
  <si>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</si>
  <si>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</si>
  <si>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</si>
  <si>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</si>
  <si>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</si>
  <si>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</si>
  <si>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</si>
  <si>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</si>
  <si>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</si>
  <si>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</si>
  <si>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</si>
  <si>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</si>
  <si>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</si>
  <si>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</si>
  <si>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事業内容に即して適切に運用されている。</t>
    <rPh sb="0" eb="2">
      <t>ジギョウ</t>
    </rPh>
    <rPh sb="2" eb="4">
      <t>ナイヨウ</t>
    </rPh>
    <rPh sb="5" eb="6">
      <t>ソク</t>
    </rPh>
    <rPh sb="8" eb="10">
      <t>テキセツ</t>
    </rPh>
    <rPh sb="11" eb="13">
      <t>ウンヨウ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</si>
  <si>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</si>
  <si>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</si>
  <si>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</si>
  <si>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</si>
  <si>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</si>
  <si>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</si>
  <si>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</si>
  <si>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</si>
  <si>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</si>
  <si>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</si>
  <si>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</si>
  <si>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</si>
  <si>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</si>
  <si>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</si>
  <si>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</si>
  <si>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①構造計算の妥当性等の検証等を行う体制の整備
②防耐火構造等の品質確保のための体制の整備
③建築材料等に関するサンプル調査</t>
    <rPh sb="1" eb="3">
      <t>コウゾウ</t>
    </rPh>
    <rPh sb="3" eb="5">
      <t>ケイサン</t>
    </rPh>
    <rPh sb="6" eb="9">
      <t>ダトウセイ</t>
    </rPh>
    <rPh sb="9" eb="10">
      <t>トウ</t>
    </rPh>
    <rPh sb="11" eb="13">
      <t>ケンショウ</t>
    </rPh>
    <rPh sb="13" eb="14">
      <t>トウ</t>
    </rPh>
    <rPh sb="15" eb="16">
      <t>オコナ</t>
    </rPh>
    <rPh sb="17" eb="19">
      <t>タイセイ</t>
    </rPh>
    <rPh sb="20" eb="22">
      <t>セイビ</t>
    </rPh>
    <rPh sb="24" eb="25">
      <t>フセ</t>
    </rPh>
    <rPh sb="25" eb="27">
      <t>タイカ</t>
    </rPh>
    <rPh sb="27" eb="29">
      <t>コウゾウ</t>
    </rPh>
    <rPh sb="29" eb="30">
      <t>トウ</t>
    </rPh>
    <rPh sb="31" eb="33">
      <t>ヒンシツ</t>
    </rPh>
    <rPh sb="33" eb="35">
      <t>カクホ</t>
    </rPh>
    <rPh sb="39" eb="41">
      <t>タイセイ</t>
    </rPh>
    <rPh sb="42" eb="44">
      <t>セイビ</t>
    </rPh>
    <rPh sb="46" eb="48">
      <t>ケンチク</t>
    </rPh>
    <rPh sb="48" eb="50">
      <t>ザイリョウ</t>
    </rPh>
    <rPh sb="50" eb="51">
      <t>トウ</t>
    </rPh>
    <rPh sb="52" eb="53">
      <t>カン</t>
    </rPh>
    <rPh sb="59" eb="61">
      <t>チョウサ</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</si>
  <si>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</si>
  <si>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</si>
  <si>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</si>
  <si>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</si>
  <si>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</si>
  <si>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</si>
  <si>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当初の見込みどおり実施している。</t>
    <rPh sb="0" eb="2">
      <t>トウショ</t>
    </rPh>
    <rPh sb="3" eb="5">
      <t>ミコ</t>
    </rPh>
    <rPh sb="9" eb="11">
      <t>ジッシ</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</si>
  <si>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</si>
  <si>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</si>
  <si>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</si>
  <si>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</si>
  <si>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</si>
  <si>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</si>
  <si>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</si>
  <si>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</si>
  <si>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</si>
  <si>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</si>
  <si>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</si>
  <si>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</si>
  <si>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</si>
  <si>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</si>
  <si>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</si>
  <si>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</si>
  <si>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</si>
  <si>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</si>
  <si>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</si>
  <si>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</si>
  <si>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</si>
  <si>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</si>
  <si>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</si>
  <si>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</si>
  <si>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</si>
  <si>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</si>
  <si>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</si>
  <si>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</si>
  <si>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</si>
  <si>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</si>
  <si>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</si>
  <si>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</si>
  <si>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</si>
  <si>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</si>
  <si>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</si>
  <si>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</si>
  <si>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</si>
  <si>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</si>
  <si>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</si>
  <si>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</si>
  <si>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</si>
  <si>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建築物の安全確保のための体制の整備事業</t>
  </si>
  <si>
    <t>一者応札・一者応募又は
競争性のない随意契約となった理由及び改善策
（契約額10億円以上）</t>
  </si>
  <si>
    <t>食料安定供給関係</t>
    <rPh sb="1" eb="2">
      <t>リョウ</t>
    </rPh>
    <phoneticPr fontId="4"/>
  </si>
  <si>
    <t>450/3</t>
  </si>
  <si>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</si>
  <si>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</si>
  <si>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</si>
  <si>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</si>
  <si>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</si>
  <si>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</si>
  <si>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</si>
  <si>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</si>
  <si>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</si>
  <si>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</si>
  <si>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</si>
  <si>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</si>
  <si>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</si>
  <si>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</si>
  <si>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</si>
  <si>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</si>
  <si>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</si>
  <si>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</si>
  <si>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</si>
  <si>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</si>
  <si>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</si>
  <si>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</si>
  <si>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</si>
  <si>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</si>
  <si>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</si>
  <si>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</si>
  <si>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</si>
  <si>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</si>
  <si>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</si>
  <si>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（株）東亜理科等
調査・試験実施費等</t>
    <rPh sb="1" eb="2">
      <t>カブ</t>
    </rPh>
    <rPh sb="3" eb="5">
      <t>トウア</t>
    </rPh>
    <rPh sb="5" eb="7">
      <t>リカ</t>
    </rPh>
    <rPh sb="7" eb="8">
      <t>トウ</t>
    </rPh>
    <rPh sb="9" eb="11">
      <t>チョウサ</t>
    </rPh>
    <rPh sb="12" eb="14">
      <t>シケン</t>
    </rPh>
    <rPh sb="14" eb="16">
      <t>ジッシ</t>
    </rPh>
    <rPh sb="16" eb="17">
      <t>ヒ</t>
    </rPh>
    <rPh sb="17" eb="18">
      <t>トウ</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</si>
  <si>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</si>
  <si>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</si>
  <si>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</si>
  <si>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</si>
  <si>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「指定建築材料の大臣認定件数」国土交通省住宅局調べ（令和３年３月）</t>
    <rPh sb="1" eb="3">
      <t>シテイ</t>
    </rPh>
    <rPh sb="3" eb="5">
      <t>ケンチク</t>
    </rPh>
    <rPh sb="5" eb="7">
      <t>ザイリョウ</t>
    </rPh>
    <rPh sb="8" eb="10">
      <t>ダイジン</t>
    </rPh>
    <rPh sb="10" eb="12">
      <t>ニンテイ</t>
    </rPh>
    <rPh sb="12" eb="14">
      <t>ケンスウ</t>
    </rPh>
    <rPh sb="15" eb="17">
      <t>コクド</t>
    </rPh>
    <rPh sb="17" eb="20">
      <t>コウツウショウ</t>
    </rPh>
    <rPh sb="20" eb="23">
      <t>ジュウタクキョク</t>
    </rPh>
    <rPh sb="23" eb="24">
      <t>シラ</t>
    </rPh>
    <rPh sb="26" eb="28">
      <t>レイワ</t>
    </rPh>
    <rPh sb="29" eb="30">
      <t>ネン</t>
    </rPh>
    <rPh sb="31" eb="32">
      <t>ガツ</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</si>
  <si>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</si>
  <si>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</si>
  <si>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</si>
  <si>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</si>
  <si>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</si>
  <si>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</si>
  <si>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</si>
  <si>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住宅市場整備推進等事業費補助金要綱（令和３年４月１日）</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</si>
  <si>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</si>
  <si>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</si>
  <si>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</si>
  <si>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・R２年度事業では、昨年度と概ね同程度の活動実績を達成しており、事業者による調査分析結果について情報公開を図り、広く国民に検証の結果を周知している。
・一部の区分では、新型コロナウイルス感染拡大防止のため活動実績が当初見込みを下回る結果となった。</t>
    <rPh sb="3" eb="5">
      <t>ネンド</t>
    </rPh>
    <rPh sb="5" eb="7">
      <t>ジギョウ</t>
    </rPh>
    <rPh sb="10" eb="13">
      <t>サクネンド</t>
    </rPh>
    <rPh sb="14" eb="15">
      <t>オオム</t>
    </rPh>
    <rPh sb="16" eb="19">
      <t>ドウテイド</t>
    </rPh>
    <rPh sb="20" eb="22">
      <t>カツドウ</t>
    </rPh>
    <rPh sb="22" eb="24">
      <t>ジッセキ</t>
    </rPh>
    <rPh sb="25" eb="27">
      <t>タッセイ</t>
    </rPh>
    <rPh sb="32" eb="35">
      <t>ジギョウシャ</t>
    </rPh>
    <rPh sb="38" eb="40">
      <t>チョウサ</t>
    </rPh>
    <rPh sb="40" eb="42">
      <t>ブンセキ</t>
    </rPh>
    <rPh sb="42" eb="44">
      <t>ケッカ</t>
    </rPh>
    <rPh sb="48" eb="50">
      <t>ジョウホウ</t>
    </rPh>
    <rPh sb="50" eb="52">
      <t>コウカイ</t>
    </rPh>
    <rPh sb="53" eb="54">
      <t>ハカ</t>
    </rPh>
    <rPh sb="56" eb="57">
      <t>ヒロ</t>
    </rPh>
    <rPh sb="58" eb="60">
      <t>コクミン</t>
    </rPh>
    <rPh sb="61" eb="63">
      <t>ケンショウ</t>
    </rPh>
    <rPh sb="64" eb="66">
      <t>ケッカ</t>
    </rPh>
    <rPh sb="67" eb="69">
      <t>シュウチ</t>
    </rPh>
    <rPh sb="76" eb="78">
      <t>イチブ</t>
    </rPh>
    <rPh sb="79" eb="81">
      <t>クブン</t>
    </rPh>
    <rPh sb="84" eb="86">
      <t>シンガタ</t>
    </rPh>
    <rPh sb="93" eb="95">
      <t>カンセン</t>
    </rPh>
    <rPh sb="95" eb="97">
      <t>カクダイ</t>
    </rPh>
    <rPh sb="97" eb="99">
      <t>ボウシ</t>
    </rPh>
    <rPh sb="102" eb="104">
      <t>カツドウ</t>
    </rPh>
    <rPh sb="104" eb="106">
      <t>ジッセキ</t>
    </rPh>
    <rPh sb="107" eb="109">
      <t>トウショ</t>
    </rPh>
    <rPh sb="109" eb="111">
      <t>ミコ</t>
    </rPh>
    <rPh sb="113" eb="115">
      <t>シタマワ</t>
    </rPh>
    <rPh sb="116" eb="118">
      <t>ケッカ</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</si>
  <si>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</si>
  <si>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</si>
  <si>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</si>
  <si>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</si>
  <si>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</si>
  <si>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</si>
  <si>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</si>
  <si>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</si>
  <si>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</si>
  <si>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</si>
  <si>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</si>
  <si>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</si>
  <si>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</si>
  <si>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</si>
  <si>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</si>
  <si>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</si>
  <si>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</si>
  <si>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</si>
  <si>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</si>
  <si>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</si>
  <si>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</si>
  <si>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</si>
  <si>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</si>
  <si>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</si>
  <si>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</si>
  <si>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</si>
  <si>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</si>
  <si>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</si>
  <si>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</si>
  <si>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</si>
  <si>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</si>
  <si>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</si>
  <si>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</si>
  <si>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</si>
  <si>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</si>
  <si>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</si>
  <si>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</si>
  <si>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公募により事業者を選定しており、その審査においては事業を的確に遂行する技術能力、経理・事務の管理体制及び費目・使途の妥当性について確認している。</t>
    <rPh sb="0" eb="2">
      <t>コウボ</t>
    </rPh>
    <rPh sb="5" eb="8">
      <t>ジギョウシャ</t>
    </rPh>
    <rPh sb="9" eb="11">
      <t>センテイ</t>
    </rPh>
    <rPh sb="18" eb="20">
      <t>シンサ</t>
    </rPh>
    <rPh sb="25" eb="27">
      <t>ジギョウ</t>
    </rPh>
    <rPh sb="28" eb="30">
      <t>テキカク</t>
    </rPh>
    <rPh sb="31" eb="33">
      <t>スイコウ</t>
    </rPh>
    <rPh sb="35" eb="37">
      <t>ギジュツ</t>
    </rPh>
    <rPh sb="37" eb="39">
      <t>ノウリョク</t>
    </rPh>
    <rPh sb="40" eb="42">
      <t>ケイリ</t>
    </rPh>
    <rPh sb="43" eb="45">
      <t>ジム</t>
    </rPh>
    <rPh sb="46" eb="48">
      <t>カンリ</t>
    </rPh>
    <rPh sb="48" eb="50">
      <t>タイセイ</t>
    </rPh>
    <rPh sb="50" eb="51">
      <t>オヨ</t>
    </rPh>
    <rPh sb="52" eb="54">
      <t>ヒモク</t>
    </rPh>
    <rPh sb="55" eb="57">
      <t>シト</t>
    </rPh>
    <rPh sb="58" eb="61">
      <t>ダトウセイ</t>
    </rPh>
    <rPh sb="65" eb="67">
      <t>カクニン</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</si>
  <si>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</si>
  <si>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</si>
  <si>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</si>
  <si>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</si>
  <si>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</si>
  <si>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</si>
  <si>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</si>
  <si>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</si>
  <si>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</si>
  <si>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</si>
  <si>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X / Y</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</si>
  <si>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</si>
  <si>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</si>
  <si>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</si>
  <si>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</si>
  <si>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</si>
  <si>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244</t>
  </si>
  <si>
    <t>平成20年度</t>
    <rPh sb="0" eb="2">
      <t>ヘイセイ</t>
    </rPh>
    <rPh sb="4" eb="5">
      <t>ネン</t>
    </rPh>
    <rPh sb="5" eb="6">
      <t>ド</t>
    </rPh>
    <phoneticPr fontId="4"/>
  </si>
  <si>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試験体の製作・解体調査や、防耐火試験等による性能等の確認を実施し、大臣認定仕様への適合性等を検証する民間事業者等に対して補助を行う。
③建築材料等に関するサンプル調査：大臣認定を取得した建築材料等について、生産現場への立入り等による検査・品質管理体制等の確認や、性能確認試験等を実施し、大臣認定仕様への適合性等を検証する民間事業者等に対して補助を行う。</t>
    <rPh sb="111" eb="112">
      <t>ボウ</t>
    </rPh>
    <rPh sb="112" eb="114">
      <t>タイカ</t>
    </rPh>
    <rPh sb="114" eb="116">
      <t>コウゾウ</t>
    </rPh>
    <rPh sb="185" eb="187">
      <t>ダイジン</t>
    </rPh>
    <rPh sb="187" eb="189">
      <t>ニンテイ</t>
    </rPh>
    <rPh sb="189" eb="191">
      <t>シヨウ</t>
    </rPh>
    <rPh sb="193" eb="195">
      <t>テキゴウ</t>
    </rPh>
    <rPh sb="195" eb="196">
      <t>セイ</t>
    </rPh>
    <rPh sb="196" eb="197">
      <t>トウ</t>
    </rPh>
    <rPh sb="198" eb="200">
      <t>ケンショウ</t>
    </rPh>
    <rPh sb="202" eb="204">
      <t>ミンカン</t>
    </rPh>
    <rPh sb="204" eb="206">
      <t>ジギョウ</t>
    </rPh>
    <rPh sb="206" eb="207">
      <t>シャ</t>
    </rPh>
    <rPh sb="207" eb="208">
      <t>トウ</t>
    </rPh>
    <rPh sb="209" eb="210">
      <t>タイ</t>
    </rPh>
    <rPh sb="212" eb="214">
      <t>ホジョ</t>
    </rPh>
    <rPh sb="215" eb="216">
      <t>オコナ</t>
    </rPh>
    <rPh sb="220" eb="222">
      <t>ケンチク</t>
    </rPh>
    <rPh sb="222" eb="224">
      <t>ザイリョウ</t>
    </rPh>
    <rPh sb="224" eb="225">
      <t>トウ</t>
    </rPh>
    <rPh sb="226" eb="227">
      <t>カン</t>
    </rPh>
    <rPh sb="233" eb="235">
      <t>チョウサ</t>
    </rPh>
    <rPh sb="264" eb="265">
      <t>トウ</t>
    </rPh>
    <rPh sb="277" eb="278">
      <t>トウ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</si>
  <si>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</si>
  <si>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</si>
  <si>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</si>
  <si>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</si>
  <si>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</si>
  <si>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</si>
  <si>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</si>
  <si>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</si>
  <si>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</si>
  <si>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</si>
  <si>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</si>
  <si>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</si>
  <si>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</si>
  <si>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</si>
  <si>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</si>
  <si>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</si>
  <si>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</si>
  <si>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</si>
  <si>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</si>
  <si>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</si>
  <si>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</si>
  <si>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</si>
  <si>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</si>
  <si>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</si>
  <si>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</si>
  <si>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</si>
  <si>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</si>
  <si>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</si>
  <si>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</si>
  <si>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</si>
  <si>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</si>
  <si>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</si>
  <si>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</si>
  <si>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確認検査の実効性を担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0" eb="2">
      <t>カクニン</t>
    </rPh>
    <rPh sb="2" eb="4">
      <t>ケンサ</t>
    </rPh>
    <rPh sb="5" eb="8">
      <t>ジッコウセイ</t>
    </rPh>
    <rPh sb="9" eb="11">
      <t>タンポ</t>
    </rPh>
    <rPh sb="13" eb="15">
      <t>イハン</t>
    </rPh>
    <rPh sb="15" eb="18">
      <t>ケンチクブツ</t>
    </rPh>
    <rPh sb="18" eb="19">
      <t>トウ</t>
    </rPh>
    <rPh sb="20" eb="22">
      <t>ゼセイ</t>
    </rPh>
    <rPh sb="23" eb="25">
      <t>ソクシン</t>
    </rPh>
    <rPh sb="26" eb="27">
      <t>ハカ</t>
    </rPh>
    <rPh sb="32" eb="34">
      <t>ダイジン</t>
    </rPh>
    <rPh sb="34" eb="36">
      <t>ニンテイ</t>
    </rPh>
    <rPh sb="36" eb="38">
      <t>シンセイ</t>
    </rPh>
    <rPh sb="38" eb="40">
      <t>キギョウ</t>
    </rPh>
    <rPh sb="40" eb="41">
      <t>トウ</t>
    </rPh>
    <rPh sb="42" eb="44">
      <t>テキセイ</t>
    </rPh>
    <rPh sb="45" eb="47">
      <t>ダイジン</t>
    </rPh>
    <rPh sb="47" eb="49">
      <t>ニンテイ</t>
    </rPh>
    <rPh sb="49" eb="51">
      <t>シュトク</t>
    </rPh>
    <rPh sb="51" eb="52">
      <t>トウ</t>
    </rPh>
    <rPh sb="53" eb="55">
      <t>ソクシン</t>
    </rPh>
    <rPh sb="56" eb="57">
      <t>ハカ</t>
    </rPh>
    <rPh sb="62" eb="64">
      <t>コクミン</t>
    </rPh>
    <rPh sb="65" eb="67">
      <t>アンシン</t>
    </rPh>
    <rPh sb="69" eb="71">
      <t>セイカツ</t>
    </rPh>
    <rPh sb="72" eb="74">
      <t>リヨウ</t>
    </rPh>
    <rPh sb="82" eb="84">
      <t>ジュウタク</t>
    </rPh>
    <rPh sb="85" eb="87">
      <t>ケンチク</t>
    </rPh>
    <rPh sb="88" eb="90">
      <t>カクホ</t>
    </rPh>
    <rPh sb="100" eb="101">
      <t>テキ</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</si>
  <si>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</si>
  <si>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</si>
  <si>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</si>
  <si>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</si>
  <si>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</si>
  <si>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</si>
  <si>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</si>
  <si>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百万円／件</t>
    <rPh sb="0" eb="1">
      <t>ヒャク</t>
    </rPh>
    <rPh sb="1" eb="3">
      <t>マンエン</t>
    </rPh>
    <rPh sb="4" eb="5">
      <t>ケン</t>
    </rPh>
    <phoneticPr fontId="4"/>
  </si>
  <si>
    <t>1939年度</t>
    <rPh sb="5" eb="6">
      <t>ド</t>
    </rPh>
    <phoneticPr fontId="4"/>
  </si>
  <si>
    <t>1940年度</t>
    <rPh sb="5" eb="6">
      <t>ド</t>
    </rPh>
    <phoneticPr fontId="4"/>
  </si>
  <si>
    <t>453/3</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</si>
  <si>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</si>
  <si>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</si>
  <si>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</si>
  <si>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</si>
  <si>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</si>
  <si>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</si>
  <si>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</si>
  <si>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</si>
  <si>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</si>
  <si>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</si>
  <si>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</si>
  <si>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</si>
  <si>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</si>
  <si>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</si>
  <si>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</si>
  <si>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</si>
  <si>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</si>
  <si>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</si>
  <si>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</si>
  <si>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</si>
  <si>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</si>
  <si>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</si>
  <si>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</si>
  <si>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</si>
  <si>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</si>
  <si>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</si>
  <si>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</si>
  <si>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</si>
  <si>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</si>
  <si>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</si>
  <si>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</si>
  <si>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</si>
  <si>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</si>
  <si>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防耐火構造等の性能の確認数</t>
    <rPh sb="0" eb="1">
      <t>フセ</t>
    </rPh>
    <rPh sb="1" eb="3">
      <t>タイカ</t>
    </rPh>
    <rPh sb="3" eb="5">
      <t>コウゾウ</t>
    </rPh>
    <rPh sb="5" eb="6">
      <t>トウ</t>
    </rPh>
    <rPh sb="7" eb="9">
      <t>セイノウ</t>
    </rPh>
    <rPh sb="10" eb="12">
      <t>カクニン</t>
    </rPh>
    <rPh sb="12" eb="13">
      <t>スウ</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</si>
  <si>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</si>
  <si>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</si>
  <si>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</si>
  <si>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</si>
  <si>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</si>
  <si>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</si>
  <si>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</si>
  <si>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</si>
  <si>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</si>
  <si>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</si>
  <si>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</si>
  <si>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</si>
  <si>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</si>
  <si>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</si>
  <si>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</si>
  <si>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</si>
  <si>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</si>
  <si>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</si>
  <si>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</si>
  <si>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</si>
  <si>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</si>
  <si>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</si>
  <si>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</si>
  <si>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</si>
  <si>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</si>
  <si>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</si>
  <si>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</si>
  <si>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</si>
  <si>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</si>
  <si>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</si>
  <si>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</si>
  <si>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</si>
  <si>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</si>
  <si>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</si>
  <si>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</si>
  <si>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</si>
  <si>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</si>
  <si>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</si>
  <si>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</si>
  <si>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</si>
  <si>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</si>
  <si>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</si>
  <si>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</si>
  <si>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</si>
  <si>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rPh sb="0" eb="1">
      <t>ホン</t>
    </rPh>
    <rPh sb="1" eb="3">
      <t>ジギョウ</t>
    </rPh>
    <rPh sb="6" eb="8">
      <t>カクニン</t>
    </rPh>
    <rPh sb="8" eb="10">
      <t>ケンサ</t>
    </rPh>
    <rPh sb="10" eb="11">
      <t>トウ</t>
    </rPh>
    <rPh sb="12" eb="15">
      <t>ジッコウセイ</t>
    </rPh>
    <rPh sb="16" eb="18">
      <t>カクホ</t>
    </rPh>
    <rPh sb="20" eb="22">
      <t>イハン</t>
    </rPh>
    <rPh sb="22" eb="25">
      <t>ケンチクブツ</t>
    </rPh>
    <rPh sb="25" eb="26">
      <t>トウ</t>
    </rPh>
    <rPh sb="27" eb="29">
      <t>ゼセイ</t>
    </rPh>
    <rPh sb="30" eb="32">
      <t>ソクシン</t>
    </rPh>
    <rPh sb="33" eb="34">
      <t>ハカ</t>
    </rPh>
    <rPh sb="39" eb="41">
      <t>ダイジン</t>
    </rPh>
    <rPh sb="41" eb="43">
      <t>ニンテイ</t>
    </rPh>
    <rPh sb="43" eb="45">
      <t>シンセイ</t>
    </rPh>
    <rPh sb="45" eb="47">
      <t>キギョウ</t>
    </rPh>
    <rPh sb="47" eb="48">
      <t>トウ</t>
    </rPh>
    <rPh sb="49" eb="51">
      <t>テキセイ</t>
    </rPh>
    <rPh sb="52" eb="54">
      <t>ダイジン</t>
    </rPh>
    <rPh sb="54" eb="56">
      <t>ニンテイ</t>
    </rPh>
    <rPh sb="56" eb="58">
      <t>シュトク</t>
    </rPh>
    <rPh sb="58" eb="59">
      <t>トウ</t>
    </rPh>
    <rPh sb="60" eb="62">
      <t>ソクシン</t>
    </rPh>
    <rPh sb="63" eb="64">
      <t>ハカ</t>
    </rPh>
    <rPh sb="73" eb="76">
      <t>ジッコウセイ</t>
    </rPh>
    <rPh sb="77" eb="78">
      <t>タカ</t>
    </rPh>
    <rPh sb="79" eb="81">
      <t>ナイヨウ</t>
    </rPh>
    <rPh sb="92" eb="94">
      <t>セイカ</t>
    </rPh>
    <rPh sb="94" eb="96">
      <t>モクヒョウ</t>
    </rPh>
    <rPh sb="97" eb="99">
      <t>コウジョウ</t>
    </rPh>
    <rPh sb="100" eb="102">
      <t>タッセイ</t>
    </rPh>
    <rPh sb="103" eb="104">
      <t>シ</t>
    </rPh>
    <rPh sb="106" eb="108">
      <t>ナイヨウ</t>
    </rPh>
    <phoneticPr fontId="4"/>
  </si>
  <si>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</si>
  <si>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</si>
  <si>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</si>
  <si>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</si>
  <si>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</si>
  <si>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</si>
  <si>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</si>
  <si>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</si>
  <si>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</si>
  <si>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</si>
  <si>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</si>
  <si>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</si>
  <si>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</si>
  <si>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</si>
  <si>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</si>
  <si>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</si>
  <si>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</si>
  <si>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</si>
  <si>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009</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</si>
  <si>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</si>
  <si>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</si>
  <si>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</si>
  <si>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</si>
  <si>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者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rPh sb="200" eb="201">
      <t>シャ</t>
    </rPh>
    <phoneticPr fontId="4"/>
  </si>
  <si>
    <t>耐震性の検証を行い、法への不適合が確認された物件数の割合を令和３年度までに０とする。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0">
      <t>レイ</t>
    </rPh>
    <rPh sb="30" eb="31">
      <t>ワ</t>
    </rPh>
    <rPh sb="32" eb="33">
      <t>ネン</t>
    </rPh>
    <rPh sb="33" eb="34">
      <t>ド</t>
    </rPh>
    <phoneticPr fontId="4"/>
  </si>
  <si>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4"/>
  </si>
  <si>
    <t>建築基準法施行関係統計報告集計結果</t>
    <rPh sb="0" eb="2">
      <t>ケンチク</t>
    </rPh>
    <rPh sb="2" eb="5">
      <t>キジュンホウ</t>
    </rPh>
    <rPh sb="5" eb="7">
      <t>セコウ</t>
    </rPh>
    <rPh sb="7" eb="9">
      <t>カンケイ</t>
    </rPh>
    <rPh sb="9" eb="11">
      <t>トウケイ</t>
    </rPh>
    <rPh sb="11" eb="13">
      <t>ホウコク</t>
    </rPh>
    <rPh sb="13" eb="15">
      <t>シュウケイ</t>
    </rPh>
    <rPh sb="15" eb="17">
      <t>ケッカ</t>
    </rPh>
    <phoneticPr fontId="4"/>
  </si>
  <si>
    <t>件数</t>
    <rPh sb="0" eb="2">
      <t>ケンスウ</t>
    </rPh>
    <phoneticPr fontId="4"/>
  </si>
  <si>
    <t>建築材料のサンプル調査において、必要な性能を有しないことが確認された件数の割合を令和３年度までに0とする。</t>
    <rPh sb="0" eb="2">
      <t>ケンチク</t>
    </rPh>
    <rPh sb="2" eb="4">
      <t>ザイリョウ</t>
    </rPh>
    <rPh sb="9" eb="11">
      <t>チョウサ</t>
    </rPh>
    <rPh sb="16" eb="18">
      <t>ヒツヨウ</t>
    </rPh>
    <rPh sb="19" eb="21">
      <t>セイノウ</t>
    </rPh>
    <rPh sb="22" eb="23">
      <t>ユウ</t>
    </rPh>
    <rPh sb="29" eb="31">
      <t>カクニン</t>
    </rPh>
    <rPh sb="34" eb="36">
      <t>ケンスウ</t>
    </rPh>
    <rPh sb="37" eb="39">
      <t>ワリアイ</t>
    </rPh>
    <rPh sb="40" eb="42">
      <t>レイワ</t>
    </rPh>
    <rPh sb="43" eb="45">
      <t>ネンド</t>
    </rPh>
    <phoneticPr fontId="4"/>
  </si>
  <si>
    <t>建築材料等のサンプル調査実施件数に対する必要な性能等を有していないことが確認された件数の割合</t>
    <rPh sb="0" eb="2">
      <t>ケンチク</t>
    </rPh>
    <rPh sb="2" eb="4">
      <t>ザイリョウ</t>
    </rPh>
    <rPh sb="4" eb="5">
      <t>トウ</t>
    </rPh>
    <rPh sb="10" eb="12">
      <t>チョウサ</t>
    </rPh>
    <rPh sb="12" eb="14">
      <t>ジッシ</t>
    </rPh>
    <rPh sb="14" eb="16">
      <t>ケンスウ</t>
    </rPh>
    <rPh sb="17" eb="18">
      <t>タイ</t>
    </rPh>
    <rPh sb="20" eb="22">
      <t>ヒツヨウ</t>
    </rPh>
    <rPh sb="23" eb="25">
      <t>セイノウ</t>
    </rPh>
    <rPh sb="25" eb="26">
      <t>トウ</t>
    </rPh>
    <rPh sb="27" eb="28">
      <t>ユウ</t>
    </rPh>
    <rPh sb="36" eb="38">
      <t>カクニン</t>
    </rPh>
    <rPh sb="41" eb="43">
      <t>ケンスウ</t>
    </rPh>
    <rPh sb="44" eb="46">
      <t>ワリアイ</t>
    </rPh>
    <phoneticPr fontId="4"/>
  </si>
  <si>
    <t>建築材料等の性能確認数</t>
    <rPh sb="0" eb="2">
      <t>ケンチク</t>
    </rPh>
    <rPh sb="2" eb="4">
      <t>ザイリョウ</t>
    </rPh>
    <rPh sb="4" eb="5">
      <t>トウ</t>
    </rPh>
    <rPh sb="6" eb="8">
      <t>セイノウ</t>
    </rPh>
    <rPh sb="8" eb="11">
      <t>カクニンスウ</t>
    </rPh>
    <phoneticPr fontId="4"/>
  </si>
  <si>
    <t>X：実績額（百万円）／Y：交付件数（件）　　　　　　　　　　　　　　</t>
    <rPh sb="2" eb="5">
      <t>ジッセキガク</t>
    </rPh>
    <rPh sb="6" eb="7">
      <t>ヒャク</t>
    </rPh>
    <rPh sb="7" eb="9">
      <t>マンエン</t>
    </rPh>
    <rPh sb="13" eb="15">
      <t>コウフ</t>
    </rPh>
    <rPh sb="15" eb="17">
      <t>ケンスウ</t>
    </rPh>
    <rPh sb="18" eb="19">
      <t>ケン</t>
    </rPh>
    <phoneticPr fontId="4"/>
  </si>
  <si>
    <t>474/3</t>
  </si>
  <si>
    <t>当初の交付申請時と完了実績報告時に大幅な金額の変更があった項目について報告させるとともに、単位あたりコストの妥当性を精査している。</t>
    <rPh sb="0" eb="2">
      <t>トウショ</t>
    </rPh>
    <rPh sb="3" eb="5">
      <t>コウフ</t>
    </rPh>
    <rPh sb="5" eb="8">
      <t>シンセイジ</t>
    </rPh>
    <rPh sb="9" eb="11">
      <t>カンリョウ</t>
    </rPh>
    <rPh sb="11" eb="13">
      <t>ジッセキ</t>
    </rPh>
    <rPh sb="13" eb="15">
      <t>ホウコク</t>
    </rPh>
    <rPh sb="15" eb="16">
      <t>ジ</t>
    </rPh>
    <rPh sb="17" eb="19">
      <t>オオハバ</t>
    </rPh>
    <rPh sb="20" eb="22">
      <t>キンガク</t>
    </rPh>
    <rPh sb="23" eb="25">
      <t>ヘンコウ</t>
    </rPh>
    <rPh sb="29" eb="31">
      <t>コウモク</t>
    </rPh>
    <rPh sb="35" eb="37">
      <t>ホウコク</t>
    </rPh>
    <rPh sb="45" eb="47">
      <t>タンイ</t>
    </rPh>
    <rPh sb="54" eb="57">
      <t>ダトウセイ</t>
    </rPh>
    <rPh sb="58" eb="60">
      <t>セイサ</t>
    </rPh>
    <phoneticPr fontId="4"/>
  </si>
  <si>
    <t>国民の住生活の安定を、確認検査の実効性の確保及び、違反建築物是正の促進によって達成を図る本事業は優先度が高く妥当な手段である。</t>
    <rPh sb="0" eb="2">
      <t>コクミン</t>
    </rPh>
    <rPh sb="3" eb="6">
      <t>ジュウセイカツ</t>
    </rPh>
    <rPh sb="7" eb="9">
      <t>アンテイ</t>
    </rPh>
    <rPh sb="11" eb="13">
      <t>カクニン</t>
    </rPh>
    <rPh sb="13" eb="15">
      <t>ケンサ</t>
    </rPh>
    <rPh sb="16" eb="19">
      <t>ジッコウセイ</t>
    </rPh>
    <rPh sb="20" eb="22">
      <t>カクホ</t>
    </rPh>
    <rPh sb="22" eb="23">
      <t>オヨ</t>
    </rPh>
    <rPh sb="25" eb="27">
      <t>イハン</t>
    </rPh>
    <rPh sb="27" eb="30">
      <t>ケンチクブツ</t>
    </rPh>
    <rPh sb="30" eb="32">
      <t>ゼセイ</t>
    </rPh>
    <rPh sb="33" eb="35">
      <t>ソクシン</t>
    </rPh>
    <rPh sb="39" eb="41">
      <t>タッセイ</t>
    </rPh>
    <rPh sb="42" eb="43">
      <t>ハカ</t>
    </rPh>
    <rPh sb="44" eb="45">
      <t>ホン</t>
    </rPh>
    <rPh sb="45" eb="47">
      <t>ジギョウ</t>
    </rPh>
    <rPh sb="48" eb="51">
      <t>ユウセンド</t>
    </rPh>
    <rPh sb="52" eb="53">
      <t>タカ</t>
    </rPh>
    <rPh sb="54" eb="56">
      <t>ダトウ</t>
    </rPh>
    <rPh sb="57" eb="59">
      <t>シュダン</t>
    </rPh>
    <phoneticPr fontId="4"/>
  </si>
  <si>
    <t>242</t>
  </si>
  <si>
    <t>008</t>
  </si>
  <si>
    <t>（項）住宅市場整備推進費</t>
  </si>
  <si>
    <t>（事項）住宅市場の環境整備の推進に必要な経費</t>
  </si>
  <si>
    <t>役務費</t>
    <rPh sb="0" eb="2">
      <t>エキム</t>
    </rPh>
    <rPh sb="2" eb="3">
      <t>ヒ</t>
    </rPh>
    <phoneticPr fontId="4"/>
  </si>
  <si>
    <t>需用費</t>
  </si>
  <si>
    <t>旅費</t>
    <rPh sb="0" eb="2">
      <t>リョヒ</t>
    </rPh>
    <phoneticPr fontId="4"/>
  </si>
  <si>
    <t>その他</t>
  </si>
  <si>
    <t>検証体制の運営</t>
  </si>
  <si>
    <t>旅費、宿泊費</t>
    <rPh sb="0" eb="2">
      <t>リョヒ</t>
    </rPh>
    <rPh sb="3" eb="6">
      <t>シュクハクヒ</t>
    </rPh>
    <phoneticPr fontId="4"/>
  </si>
  <si>
    <t>事務所賃料、資料保管料等</t>
  </si>
  <si>
    <t>２　住宅の取得・賃貸・管理・修繕が円滑に行われる住宅市場を整備する</t>
  </si>
  <si>
    <t>本事業により、耐震性を有しない建築物、大臣認定仕様に適合しない防耐火関連及び指定建築材料の大臣認定品の割合を減少することで、より安全な住宅・建築物を供給することができることから、国民が安心して住宅等を選択できる市場の整備を促進することができる。</t>
    <rPh sb="0" eb="1">
      <t>ホン</t>
    </rPh>
    <rPh sb="1" eb="3">
      <t>ジギョウ</t>
    </rPh>
    <rPh sb="7" eb="10">
      <t>タイシンセイ</t>
    </rPh>
    <rPh sb="11" eb="12">
      <t>ユウ</t>
    </rPh>
    <rPh sb="15" eb="18">
      <t>ケンチクブツ</t>
    </rPh>
    <rPh sb="19" eb="21">
      <t>ダイジン</t>
    </rPh>
    <rPh sb="21" eb="23">
      <t>ニンテイ</t>
    </rPh>
    <rPh sb="23" eb="25">
      <t>シヨウ</t>
    </rPh>
    <rPh sb="26" eb="28">
      <t>テキゴウ</t>
    </rPh>
    <phoneticPr fontId="4"/>
  </si>
  <si>
    <t>防耐火関連の構造方法等のサンプル調査において、必要な性能を有しないことが確認された件数の割合を令和３年度までに0とする。</t>
    <rPh sb="0" eb="1">
      <t>フセ</t>
    </rPh>
    <rPh sb="1" eb="3">
      <t>タイカ</t>
    </rPh>
    <rPh sb="3" eb="5">
      <t>カンレン</t>
    </rPh>
    <rPh sb="6" eb="8">
      <t>コウゾウ</t>
    </rPh>
    <rPh sb="8" eb="10">
      <t>ホウホウ</t>
    </rPh>
    <rPh sb="10" eb="11">
      <t>トウ</t>
    </rPh>
    <rPh sb="16" eb="18">
      <t>チョウサ</t>
    </rPh>
    <rPh sb="23" eb="25">
      <t>ヒツヨウ</t>
    </rPh>
    <rPh sb="26" eb="28">
      <t>セイノウ</t>
    </rPh>
    <rPh sb="29" eb="30">
      <t>ユウ</t>
    </rPh>
    <rPh sb="36" eb="38">
      <t>カクニン</t>
    </rPh>
    <rPh sb="41" eb="43">
      <t>ケンスウ</t>
    </rPh>
    <rPh sb="44" eb="46">
      <t>ワリアイ</t>
    </rPh>
    <rPh sb="47" eb="48">
      <t>レイ</t>
    </rPh>
    <rPh sb="48" eb="49">
      <t>カズ</t>
    </rPh>
    <rPh sb="50" eb="52">
      <t>ネンド</t>
    </rPh>
    <phoneticPr fontId="4"/>
  </si>
  <si>
    <t>「防耐火関連の大臣認定件数」国土交通省住宅局調べ（令和３年３月）</t>
    <rPh sb="1" eb="2">
      <t>ボウ</t>
    </rPh>
    <rPh sb="2" eb="4">
      <t>タイカ</t>
    </rPh>
    <rPh sb="4" eb="6">
      <t>カンレン</t>
    </rPh>
    <rPh sb="7" eb="9">
      <t>ダイジン</t>
    </rPh>
    <rPh sb="9" eb="11">
      <t>ニンテイ</t>
    </rPh>
    <rPh sb="11" eb="13">
      <t>ケンスウ</t>
    </rPh>
    <rPh sb="14" eb="16">
      <t>コクド</t>
    </rPh>
    <rPh sb="16" eb="19">
      <t>コウツウショウ</t>
    </rPh>
    <rPh sb="19" eb="22">
      <t>ジュウタクキョク</t>
    </rPh>
    <rPh sb="22" eb="23">
      <t>シラ</t>
    </rPh>
    <rPh sb="25" eb="27">
      <t>レイワ</t>
    </rPh>
    <rPh sb="28" eb="29">
      <t>ネン</t>
    </rPh>
    <rPh sb="30" eb="31">
      <t>ガツ</t>
    </rPh>
    <phoneticPr fontId="4"/>
  </si>
  <si>
    <t>耐震性の検証を行った物件数</t>
    <rPh sb="0" eb="3">
      <t>タイシンセイ</t>
    </rPh>
    <rPh sb="4" eb="6">
      <t>ケンショウ</t>
    </rPh>
    <rPh sb="7" eb="8">
      <t>オコナ</t>
    </rPh>
    <rPh sb="10" eb="12">
      <t>ブッケン</t>
    </rPh>
    <rPh sb="12" eb="13">
      <t>スウ</t>
    </rPh>
    <phoneticPr fontId="4"/>
  </si>
  <si>
    <t>課長　深井 敦夫
参事官　今村 敬</t>
    <rPh sb="9" eb="12">
      <t>サンジカン</t>
    </rPh>
    <phoneticPr fontId="4"/>
  </si>
  <si>
    <t>建築指導課
参事官（建築企画担当）</t>
    <rPh sb="6" eb="9">
      <t>サンジカン</t>
    </rPh>
    <phoneticPr fontId="4"/>
  </si>
  <si>
    <t>建築物の安全確保に資する適切なサンプル調査を実施するとともに、本調査の結果得られたノウハウ・知見は、適時・適切に情報開示すべきである。</t>
  </si>
  <si>
    <t>本事業では、調査結果を踏まえ、指定確認検査機関等へのフィードバックやホームページでの情報公開を適時実施しており、引き続き適切な執行を図る。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</si>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</sst>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8255</xdr:colOff>
      <xdr:row>748</xdr:row>
      <xdr:rowOff>190500</xdr:rowOff>
    </xdr:from>
    <xdr:to>
      <xdr:col>36</xdr:col>
      <xdr:colOff>120650</xdr:colOff>
      <xdr:row>758</xdr:row>
      <xdr:rowOff>20955</xdr:rowOff>
    </xdr:to>
    <xdr:grpSp>
      <xdr:nvGrpSpPr>
        <xdr:cNvPr id="8" name="グループ化 7"/>
        <xdr:cNvGrpSpPr/>
      </xdr:nvGrpSpPr>
      <xdr:grpSpPr>
        <a:xfrm>
          <a:off x="3627755" y="44873333"/>
          <a:ext cx="3731895" cy="3322955"/>
          <a:chOff x="3586369" y="46150695"/>
          <a:chExt cx="3690738" cy="3392068"/>
        </a:xfrm>
      </xdr:grpSpPr>
      <xdr:sp macro="" textlink="">
        <xdr:nvSpPr>
          <xdr:cNvPr id="3" name="テキスト ボックス 2"/>
          <xdr:cNvSpPr txBox="1"/>
        </xdr:nvSpPr>
        <xdr:spPr>
          <a:xfrm>
            <a:off x="3878130" y="46150695"/>
            <a:ext cx="3065212" cy="81198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474</a:t>
            </a:r>
            <a:r>
              <a:rPr kumimoji="1" lang="ja-JP" altLang="en-US" sz="1100">
                <a:latin typeface="ＭＳ Ｐゴシック"/>
                <a:ea typeface="ＭＳ Ｐゴシック"/>
              </a:rPr>
              <a:t>百万円</a:t>
            </a:r>
          </a:p>
        </xdr:txBody>
      </xdr:sp>
      <xdr:sp macro="" textlink="">
        <xdr:nvSpPr>
          <xdr:cNvPr id="4" name="テキスト ボックス 3"/>
          <xdr:cNvSpPr txBox="1"/>
        </xdr:nvSpPr>
        <xdr:spPr>
          <a:xfrm>
            <a:off x="3878130" y="47612265"/>
            <a:ext cx="3057103" cy="34188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 name="テキスト ボックス 4"/>
          <xdr:cNvSpPr txBox="1"/>
        </xdr:nvSpPr>
        <xdr:spPr>
          <a:xfrm>
            <a:off x="3878130" y="47919965"/>
            <a:ext cx="3057103" cy="81198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chemeClr val="dk1"/>
                </a:solidFill>
                <a:latin typeface="ＭＳ Ｐゴシック"/>
                <a:ea typeface="ＭＳ Ｐゴシック"/>
                <a:cs typeface="+mn-cs"/>
              </a:rPr>
              <a:t>A.</a:t>
            </a:r>
            <a:r>
              <a:rPr kumimoji="1" lang="ja-JP" altLang="en-US" sz="1100">
                <a:solidFill>
                  <a:schemeClr val="dk1"/>
                </a:solidFill>
                <a:latin typeface="ＭＳ Ｐゴシック"/>
                <a:ea typeface="ＭＳ Ｐゴシック"/>
                <a:cs typeface="+mn-cs"/>
              </a:rPr>
              <a:t>一般社団法人建築性能基準推進協会</a:t>
            </a:r>
          </a:p>
          <a:p>
            <a:pPr algn="ctr"/>
            <a:r>
              <a:rPr kumimoji="1" lang="en-US" altLang="ja-JP" sz="1100">
                <a:solidFill>
                  <a:schemeClr val="dk1"/>
                </a:solidFill>
                <a:latin typeface="ＭＳ Ｐゴシック"/>
                <a:ea typeface="ＭＳ Ｐゴシック"/>
                <a:cs typeface="+mn-cs"/>
              </a:rPr>
              <a:t>474</a:t>
            </a:r>
            <a:r>
              <a:rPr kumimoji="1" lang="ja-JP" altLang="en-US" sz="1100">
                <a:solidFill>
                  <a:schemeClr val="dk1"/>
                </a:solidFill>
                <a:latin typeface="ＭＳ Ｐゴシック"/>
                <a:ea typeface="ＭＳ Ｐゴシック"/>
                <a:cs typeface="+mn-cs"/>
              </a:rPr>
              <a:t>百万円</a:t>
            </a:r>
            <a:endParaRPr lang="ja-JP" altLang="ja-JP">
              <a:latin typeface="ＭＳ Ｐゴシック"/>
              <a:ea typeface="ＭＳ Ｐゴシック"/>
            </a:endParaRPr>
          </a:p>
        </xdr:txBody>
      </xdr:sp>
      <xdr:sp macro="" textlink="">
        <xdr:nvSpPr>
          <xdr:cNvPr id="6" name="大かっこ 5"/>
          <xdr:cNvSpPr/>
        </xdr:nvSpPr>
        <xdr:spPr>
          <a:xfrm>
            <a:off x="3586369" y="48740493"/>
            <a:ext cx="3690738" cy="80227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②防耐火構造等の品質確保のための体制の整備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③建築材料等に関するサンプル調査</a:t>
            </a:r>
          </a:p>
        </xdr:txBody>
      </xdr:sp>
      <xdr:cxnSp macro="">
        <xdr:nvCxnSpPr>
          <xdr:cNvPr id="7" name="直線矢印コネクタ 6"/>
          <xdr:cNvCxnSpPr>
            <a:stCxn id="3" idx="2"/>
            <a:endCxn id="4" idx="0"/>
          </xdr:cNvCxnSpPr>
        </xdr:nvCxnSpPr>
        <xdr:spPr>
          <a:xfrm flipH="1">
            <a:off x="5402627" y="46962676"/>
            <a:ext cx="0" cy="649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9">
        <v>2021</v>
      </c>
      <c r="AE2" s="869"/>
      <c r="AF2" s="869"/>
      <c r="AG2" s="869"/>
      <c r="AH2" s="869"/>
      <c r="AI2" s="32" t="s">
        <v>449</v>
      </c>
      <c r="AJ2" s="869" t="s">
        <v>643</v>
      </c>
      <c r="AK2" s="869"/>
      <c r="AL2" s="869"/>
      <c r="AM2" s="869"/>
      <c r="AN2" s="32" t="s">
        <v>449</v>
      </c>
      <c r="AO2" s="869">
        <v>20</v>
      </c>
      <c r="AP2" s="869"/>
      <c r="AQ2" s="869"/>
      <c r="AR2" s="40" t="s">
        <v>449</v>
      </c>
      <c r="AS2" s="870">
        <v>9</v>
      </c>
      <c r="AT2" s="870"/>
      <c r="AU2" s="870"/>
      <c r="AV2" s="32" t="str">
        <f>IF(AW2="","","-")</f>
        <v/>
      </c>
      <c r="AW2" s="871"/>
      <c r="AX2" s="871"/>
    </row>
    <row r="3" spans="1:50" ht="21" customHeight="1" x14ac:dyDescent="0.15">
      <c r="A3" s="872" t="s">
        <v>649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93</v>
      </c>
      <c r="AJ3" s="874" t="s">
        <v>273</v>
      </c>
      <c r="AK3" s="874"/>
      <c r="AL3" s="874"/>
      <c r="AM3" s="874"/>
      <c r="AN3" s="874"/>
      <c r="AO3" s="874"/>
      <c r="AP3" s="874"/>
      <c r="AQ3" s="874"/>
      <c r="AR3" s="874"/>
      <c r="AS3" s="874"/>
      <c r="AT3" s="874"/>
      <c r="AU3" s="874"/>
      <c r="AV3" s="874"/>
      <c r="AW3" s="874"/>
      <c r="AX3" s="42" t="s">
        <v>131</v>
      </c>
    </row>
    <row r="4" spans="1:50" ht="24.75" customHeight="1" x14ac:dyDescent="0.15">
      <c r="A4" s="875" t="s">
        <v>52</v>
      </c>
      <c r="B4" s="876"/>
      <c r="C4" s="876"/>
      <c r="D4" s="876"/>
      <c r="E4" s="876"/>
      <c r="F4" s="876"/>
      <c r="G4" s="877" t="s">
        <v>402</v>
      </c>
      <c r="H4" s="878"/>
      <c r="I4" s="878"/>
      <c r="J4" s="878"/>
      <c r="K4" s="878"/>
      <c r="L4" s="878"/>
      <c r="M4" s="878"/>
      <c r="N4" s="878"/>
      <c r="O4" s="878"/>
      <c r="P4" s="878"/>
      <c r="Q4" s="878"/>
      <c r="R4" s="878"/>
      <c r="S4" s="878"/>
      <c r="T4" s="878"/>
      <c r="U4" s="878"/>
      <c r="V4" s="878"/>
      <c r="W4" s="878"/>
      <c r="X4" s="878"/>
      <c r="Y4" s="879" t="s">
        <v>8</v>
      </c>
      <c r="Z4" s="880"/>
      <c r="AA4" s="880"/>
      <c r="AB4" s="880"/>
      <c r="AC4" s="880"/>
      <c r="AD4" s="881"/>
      <c r="AE4" s="882" t="s">
        <v>655</v>
      </c>
      <c r="AF4" s="878"/>
      <c r="AG4" s="878"/>
      <c r="AH4" s="878"/>
      <c r="AI4" s="878"/>
      <c r="AJ4" s="878"/>
      <c r="AK4" s="878"/>
      <c r="AL4" s="878"/>
      <c r="AM4" s="878"/>
      <c r="AN4" s="878"/>
      <c r="AO4" s="878"/>
      <c r="AP4" s="883"/>
      <c r="AQ4" s="884" t="s">
        <v>21</v>
      </c>
      <c r="AR4" s="880"/>
      <c r="AS4" s="880"/>
      <c r="AT4" s="880"/>
      <c r="AU4" s="880"/>
      <c r="AV4" s="880"/>
      <c r="AW4" s="880"/>
      <c r="AX4" s="885"/>
    </row>
    <row r="5" spans="1:50" ht="50.1" customHeight="1" x14ac:dyDescent="0.15">
      <c r="A5" s="886" t="s">
        <v>135</v>
      </c>
      <c r="B5" s="887"/>
      <c r="C5" s="887"/>
      <c r="D5" s="887"/>
      <c r="E5" s="887"/>
      <c r="F5" s="888"/>
      <c r="G5" s="889" t="s">
        <v>512</v>
      </c>
      <c r="H5" s="890"/>
      <c r="I5" s="890"/>
      <c r="J5" s="890"/>
      <c r="K5" s="890"/>
      <c r="L5" s="890"/>
      <c r="M5" s="891" t="s">
        <v>133</v>
      </c>
      <c r="N5" s="892"/>
      <c r="O5" s="892"/>
      <c r="P5" s="892"/>
      <c r="Q5" s="892"/>
      <c r="R5" s="893"/>
      <c r="S5" s="894" t="s">
        <v>29</v>
      </c>
      <c r="T5" s="890"/>
      <c r="U5" s="890"/>
      <c r="V5" s="890"/>
      <c r="W5" s="890"/>
      <c r="X5" s="895"/>
      <c r="Y5" s="896" t="s">
        <v>25</v>
      </c>
      <c r="Z5" s="713"/>
      <c r="AA5" s="713"/>
      <c r="AB5" s="713"/>
      <c r="AC5" s="713"/>
      <c r="AD5" s="714"/>
      <c r="AE5" s="897" t="s">
        <v>686</v>
      </c>
      <c r="AF5" s="897"/>
      <c r="AG5" s="897"/>
      <c r="AH5" s="897"/>
      <c r="AI5" s="897"/>
      <c r="AJ5" s="897"/>
      <c r="AK5" s="897"/>
      <c r="AL5" s="897"/>
      <c r="AM5" s="897"/>
      <c r="AN5" s="897"/>
      <c r="AO5" s="897"/>
      <c r="AP5" s="898"/>
      <c r="AQ5" s="899" t="s">
        <v>685</v>
      </c>
      <c r="AR5" s="900"/>
      <c r="AS5" s="900"/>
      <c r="AT5" s="900"/>
      <c r="AU5" s="900"/>
      <c r="AV5" s="900"/>
      <c r="AW5" s="900"/>
      <c r="AX5" s="901"/>
    </row>
    <row r="6" spans="1:50" ht="39" customHeight="1" x14ac:dyDescent="0.15">
      <c r="A6" s="835" t="s">
        <v>27</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40" t="s">
        <v>1</v>
      </c>
      <c r="B7" s="841"/>
      <c r="C7" s="841"/>
      <c r="D7" s="841"/>
      <c r="E7" s="841"/>
      <c r="F7" s="842"/>
      <c r="G7" s="843" t="s">
        <v>449</v>
      </c>
      <c r="H7" s="753"/>
      <c r="I7" s="753"/>
      <c r="J7" s="753"/>
      <c r="K7" s="753"/>
      <c r="L7" s="753"/>
      <c r="M7" s="753"/>
      <c r="N7" s="753"/>
      <c r="O7" s="753"/>
      <c r="P7" s="753"/>
      <c r="Q7" s="753"/>
      <c r="R7" s="753"/>
      <c r="S7" s="753"/>
      <c r="T7" s="753"/>
      <c r="U7" s="753"/>
      <c r="V7" s="753"/>
      <c r="W7" s="753"/>
      <c r="X7" s="754"/>
      <c r="Y7" s="844" t="s">
        <v>251</v>
      </c>
      <c r="Z7" s="259"/>
      <c r="AA7" s="259"/>
      <c r="AB7" s="259"/>
      <c r="AC7" s="259"/>
      <c r="AD7" s="845"/>
      <c r="AE7" s="846" t="s">
        <v>448</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339</v>
      </c>
      <c r="B8" s="841"/>
      <c r="C8" s="841"/>
      <c r="D8" s="841"/>
      <c r="E8" s="841"/>
      <c r="F8" s="842"/>
      <c r="G8" s="849" t="str">
        <f>入力規則等!A27</f>
        <v>-</v>
      </c>
      <c r="H8" s="850"/>
      <c r="I8" s="850"/>
      <c r="J8" s="850"/>
      <c r="K8" s="850"/>
      <c r="L8" s="850"/>
      <c r="M8" s="850"/>
      <c r="N8" s="850"/>
      <c r="O8" s="850"/>
      <c r="P8" s="850"/>
      <c r="Q8" s="850"/>
      <c r="R8" s="850"/>
      <c r="S8" s="850"/>
      <c r="T8" s="850"/>
      <c r="U8" s="850"/>
      <c r="V8" s="850"/>
      <c r="W8" s="850"/>
      <c r="X8" s="851"/>
      <c r="Y8" s="852" t="s">
        <v>341</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0" t="s">
        <v>81</v>
      </c>
      <c r="B9" s="121"/>
      <c r="C9" s="121"/>
      <c r="D9" s="121"/>
      <c r="E9" s="121"/>
      <c r="F9" s="121"/>
      <c r="G9" s="857" t="s">
        <v>657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860" t="s">
        <v>90</v>
      </c>
      <c r="B10" s="861"/>
      <c r="C10" s="861"/>
      <c r="D10" s="861"/>
      <c r="E10" s="861"/>
      <c r="F10" s="861"/>
      <c r="G10" s="857" t="s">
        <v>509</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60" t="s">
        <v>17</v>
      </c>
      <c r="B11" s="861"/>
      <c r="C11" s="861"/>
      <c r="D11" s="861"/>
      <c r="E11" s="861"/>
      <c r="F11" s="862"/>
      <c r="G11" s="863" t="str">
        <f>入力規則等!P10</f>
        <v>補助</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85</v>
      </c>
      <c r="B12" s="118"/>
      <c r="C12" s="118"/>
      <c r="D12" s="118"/>
      <c r="E12" s="118"/>
      <c r="F12" s="119"/>
      <c r="G12" s="866"/>
      <c r="H12" s="867"/>
      <c r="I12" s="867"/>
      <c r="J12" s="867"/>
      <c r="K12" s="867"/>
      <c r="L12" s="867"/>
      <c r="M12" s="867"/>
      <c r="N12" s="867"/>
      <c r="O12" s="867"/>
      <c r="P12" s="413" t="s">
        <v>425</v>
      </c>
      <c r="Q12" s="287"/>
      <c r="R12" s="287"/>
      <c r="S12" s="287"/>
      <c r="T12" s="287"/>
      <c r="U12" s="287"/>
      <c r="V12" s="288"/>
      <c r="W12" s="413" t="s">
        <v>79</v>
      </c>
      <c r="X12" s="287"/>
      <c r="Y12" s="287"/>
      <c r="Z12" s="287"/>
      <c r="AA12" s="287"/>
      <c r="AB12" s="287"/>
      <c r="AC12" s="288"/>
      <c r="AD12" s="413" t="s">
        <v>182</v>
      </c>
      <c r="AE12" s="287"/>
      <c r="AF12" s="287"/>
      <c r="AG12" s="287"/>
      <c r="AH12" s="287"/>
      <c r="AI12" s="287"/>
      <c r="AJ12" s="288"/>
      <c r="AK12" s="413" t="s">
        <v>650</v>
      </c>
      <c r="AL12" s="287"/>
      <c r="AM12" s="287"/>
      <c r="AN12" s="287"/>
      <c r="AO12" s="287"/>
      <c r="AP12" s="287"/>
      <c r="AQ12" s="288"/>
      <c r="AR12" s="413" t="s">
        <v>651</v>
      </c>
      <c r="AS12" s="287"/>
      <c r="AT12" s="287"/>
      <c r="AU12" s="287"/>
      <c r="AV12" s="287"/>
      <c r="AW12" s="287"/>
      <c r="AX12" s="868"/>
    </row>
    <row r="13" spans="1:50" ht="21" customHeight="1" x14ac:dyDescent="0.15">
      <c r="A13" s="80"/>
      <c r="B13" s="81"/>
      <c r="C13" s="81"/>
      <c r="D13" s="81"/>
      <c r="E13" s="81"/>
      <c r="F13" s="82"/>
      <c r="G13" s="429" t="s">
        <v>5</v>
      </c>
      <c r="H13" s="430"/>
      <c r="I13" s="828" t="s">
        <v>14</v>
      </c>
      <c r="J13" s="829"/>
      <c r="K13" s="829"/>
      <c r="L13" s="829"/>
      <c r="M13" s="829"/>
      <c r="N13" s="829"/>
      <c r="O13" s="830"/>
      <c r="P13" s="785">
        <v>462</v>
      </c>
      <c r="Q13" s="786"/>
      <c r="R13" s="786"/>
      <c r="S13" s="786"/>
      <c r="T13" s="786"/>
      <c r="U13" s="786"/>
      <c r="V13" s="787"/>
      <c r="W13" s="785">
        <v>453</v>
      </c>
      <c r="X13" s="786"/>
      <c r="Y13" s="786"/>
      <c r="Z13" s="786"/>
      <c r="AA13" s="786"/>
      <c r="AB13" s="786"/>
      <c r="AC13" s="787"/>
      <c r="AD13" s="800">
        <v>474</v>
      </c>
      <c r="AE13" s="801"/>
      <c r="AF13" s="801"/>
      <c r="AG13" s="801"/>
      <c r="AH13" s="801"/>
      <c r="AI13" s="801"/>
      <c r="AJ13" s="802"/>
      <c r="AK13" s="800">
        <v>500</v>
      </c>
      <c r="AL13" s="801"/>
      <c r="AM13" s="801"/>
      <c r="AN13" s="801"/>
      <c r="AO13" s="801"/>
      <c r="AP13" s="801"/>
      <c r="AQ13" s="802"/>
      <c r="AR13" s="800">
        <v>500</v>
      </c>
      <c r="AS13" s="801"/>
      <c r="AT13" s="801"/>
      <c r="AU13" s="801"/>
      <c r="AV13" s="801"/>
      <c r="AW13" s="801"/>
      <c r="AX13" s="831"/>
    </row>
    <row r="14" spans="1:50" ht="21" customHeight="1" x14ac:dyDescent="0.15">
      <c r="A14" s="80"/>
      <c r="B14" s="81"/>
      <c r="C14" s="81"/>
      <c r="D14" s="81"/>
      <c r="E14" s="81"/>
      <c r="F14" s="82"/>
      <c r="G14" s="431"/>
      <c r="H14" s="432"/>
      <c r="I14" s="814" t="s">
        <v>7</v>
      </c>
      <c r="J14" s="820"/>
      <c r="K14" s="820"/>
      <c r="L14" s="820"/>
      <c r="M14" s="820"/>
      <c r="N14" s="820"/>
      <c r="O14" s="821"/>
      <c r="P14" s="785" t="s">
        <v>449</v>
      </c>
      <c r="Q14" s="786"/>
      <c r="R14" s="786"/>
      <c r="S14" s="786"/>
      <c r="T14" s="786"/>
      <c r="U14" s="786"/>
      <c r="V14" s="787"/>
      <c r="W14" s="785" t="s">
        <v>449</v>
      </c>
      <c r="X14" s="786"/>
      <c r="Y14" s="786"/>
      <c r="Z14" s="786"/>
      <c r="AA14" s="786"/>
      <c r="AB14" s="786"/>
      <c r="AC14" s="787"/>
      <c r="AD14" s="785" t="s">
        <v>449</v>
      </c>
      <c r="AE14" s="786"/>
      <c r="AF14" s="786"/>
      <c r="AG14" s="786"/>
      <c r="AH14" s="786"/>
      <c r="AI14" s="786"/>
      <c r="AJ14" s="787"/>
      <c r="AK14" s="785" t="s">
        <v>689</v>
      </c>
      <c r="AL14" s="786"/>
      <c r="AM14" s="786"/>
      <c r="AN14" s="786"/>
      <c r="AO14" s="786"/>
      <c r="AP14" s="786"/>
      <c r="AQ14" s="787"/>
      <c r="AR14" s="832"/>
      <c r="AS14" s="832"/>
      <c r="AT14" s="832"/>
      <c r="AU14" s="832"/>
      <c r="AV14" s="832"/>
      <c r="AW14" s="832"/>
      <c r="AX14" s="833"/>
    </row>
    <row r="15" spans="1:50" ht="21" customHeight="1" x14ac:dyDescent="0.15">
      <c r="A15" s="80"/>
      <c r="B15" s="81"/>
      <c r="C15" s="81"/>
      <c r="D15" s="81"/>
      <c r="E15" s="81"/>
      <c r="F15" s="82"/>
      <c r="G15" s="431"/>
      <c r="H15" s="432"/>
      <c r="I15" s="814" t="s">
        <v>113</v>
      </c>
      <c r="J15" s="815"/>
      <c r="K15" s="815"/>
      <c r="L15" s="815"/>
      <c r="M15" s="815"/>
      <c r="N15" s="815"/>
      <c r="O15" s="816"/>
      <c r="P15" s="785" t="s">
        <v>449</v>
      </c>
      <c r="Q15" s="786"/>
      <c r="R15" s="786"/>
      <c r="S15" s="786"/>
      <c r="T15" s="786"/>
      <c r="U15" s="786"/>
      <c r="V15" s="787"/>
      <c r="W15" s="785" t="s">
        <v>449</v>
      </c>
      <c r="X15" s="786"/>
      <c r="Y15" s="786"/>
      <c r="Z15" s="786"/>
      <c r="AA15" s="786"/>
      <c r="AB15" s="786"/>
      <c r="AC15" s="787"/>
      <c r="AD15" s="785" t="s">
        <v>449</v>
      </c>
      <c r="AE15" s="786"/>
      <c r="AF15" s="786"/>
      <c r="AG15" s="786"/>
      <c r="AH15" s="786"/>
      <c r="AI15" s="786"/>
      <c r="AJ15" s="787"/>
      <c r="AK15" s="785" t="s">
        <v>449</v>
      </c>
      <c r="AL15" s="786"/>
      <c r="AM15" s="786"/>
      <c r="AN15" s="786"/>
      <c r="AO15" s="786"/>
      <c r="AP15" s="786"/>
      <c r="AQ15" s="787"/>
      <c r="AR15" s="785" t="s">
        <v>689</v>
      </c>
      <c r="AS15" s="786"/>
      <c r="AT15" s="786"/>
      <c r="AU15" s="786"/>
      <c r="AV15" s="786"/>
      <c r="AW15" s="786"/>
      <c r="AX15" s="834"/>
    </row>
    <row r="16" spans="1:50" ht="21" customHeight="1" x14ac:dyDescent="0.15">
      <c r="A16" s="80"/>
      <c r="B16" s="81"/>
      <c r="C16" s="81"/>
      <c r="D16" s="81"/>
      <c r="E16" s="81"/>
      <c r="F16" s="82"/>
      <c r="G16" s="431"/>
      <c r="H16" s="432"/>
      <c r="I16" s="814" t="s">
        <v>62</v>
      </c>
      <c r="J16" s="815"/>
      <c r="K16" s="815"/>
      <c r="L16" s="815"/>
      <c r="M16" s="815"/>
      <c r="N16" s="815"/>
      <c r="O16" s="816"/>
      <c r="P16" s="785" t="s">
        <v>449</v>
      </c>
      <c r="Q16" s="786"/>
      <c r="R16" s="786"/>
      <c r="S16" s="786"/>
      <c r="T16" s="786"/>
      <c r="U16" s="786"/>
      <c r="V16" s="787"/>
      <c r="W16" s="785" t="s">
        <v>449</v>
      </c>
      <c r="X16" s="786"/>
      <c r="Y16" s="786"/>
      <c r="Z16" s="786"/>
      <c r="AA16" s="786"/>
      <c r="AB16" s="786"/>
      <c r="AC16" s="787"/>
      <c r="AD16" s="785" t="s">
        <v>449</v>
      </c>
      <c r="AE16" s="786"/>
      <c r="AF16" s="786"/>
      <c r="AG16" s="786"/>
      <c r="AH16" s="786"/>
      <c r="AI16" s="786"/>
      <c r="AJ16" s="787"/>
      <c r="AK16" s="785" t="s">
        <v>689</v>
      </c>
      <c r="AL16" s="786"/>
      <c r="AM16" s="786"/>
      <c r="AN16" s="786"/>
      <c r="AO16" s="786"/>
      <c r="AP16" s="786"/>
      <c r="AQ16" s="787"/>
      <c r="AR16" s="817"/>
      <c r="AS16" s="818"/>
      <c r="AT16" s="818"/>
      <c r="AU16" s="818"/>
      <c r="AV16" s="818"/>
      <c r="AW16" s="818"/>
      <c r="AX16" s="819"/>
    </row>
    <row r="17" spans="1:50" ht="24.75" customHeight="1" x14ac:dyDescent="0.15">
      <c r="A17" s="80"/>
      <c r="B17" s="81"/>
      <c r="C17" s="81"/>
      <c r="D17" s="81"/>
      <c r="E17" s="81"/>
      <c r="F17" s="82"/>
      <c r="G17" s="431"/>
      <c r="H17" s="432"/>
      <c r="I17" s="814" t="s">
        <v>124</v>
      </c>
      <c r="J17" s="820"/>
      <c r="K17" s="820"/>
      <c r="L17" s="820"/>
      <c r="M17" s="820"/>
      <c r="N17" s="820"/>
      <c r="O17" s="821"/>
      <c r="P17" s="785" t="s">
        <v>449</v>
      </c>
      <c r="Q17" s="786"/>
      <c r="R17" s="786"/>
      <c r="S17" s="786"/>
      <c r="T17" s="786"/>
      <c r="U17" s="786"/>
      <c r="V17" s="787"/>
      <c r="W17" s="785" t="s">
        <v>449</v>
      </c>
      <c r="X17" s="786"/>
      <c r="Y17" s="786"/>
      <c r="Z17" s="786"/>
      <c r="AA17" s="786"/>
      <c r="AB17" s="786"/>
      <c r="AC17" s="787"/>
      <c r="AD17" s="785" t="s">
        <v>449</v>
      </c>
      <c r="AE17" s="786"/>
      <c r="AF17" s="786"/>
      <c r="AG17" s="786"/>
      <c r="AH17" s="786"/>
      <c r="AI17" s="786"/>
      <c r="AJ17" s="787"/>
      <c r="AK17" s="785" t="s">
        <v>689</v>
      </c>
      <c r="AL17" s="786"/>
      <c r="AM17" s="786"/>
      <c r="AN17" s="786"/>
      <c r="AO17" s="786"/>
      <c r="AP17" s="786"/>
      <c r="AQ17" s="787"/>
      <c r="AR17" s="822"/>
      <c r="AS17" s="822"/>
      <c r="AT17" s="822"/>
      <c r="AU17" s="822"/>
      <c r="AV17" s="822"/>
      <c r="AW17" s="822"/>
      <c r="AX17" s="823"/>
    </row>
    <row r="18" spans="1:50" ht="24.75" customHeight="1" x14ac:dyDescent="0.15">
      <c r="A18" s="80"/>
      <c r="B18" s="81"/>
      <c r="C18" s="81"/>
      <c r="D18" s="81"/>
      <c r="E18" s="81"/>
      <c r="F18" s="82"/>
      <c r="G18" s="433"/>
      <c r="H18" s="434"/>
      <c r="I18" s="824" t="s">
        <v>73</v>
      </c>
      <c r="J18" s="825"/>
      <c r="K18" s="825"/>
      <c r="L18" s="825"/>
      <c r="M18" s="825"/>
      <c r="N18" s="825"/>
      <c r="O18" s="826"/>
      <c r="P18" s="781">
        <f>SUM(P13:V17)</f>
        <v>462</v>
      </c>
      <c r="Q18" s="782"/>
      <c r="R18" s="782"/>
      <c r="S18" s="782"/>
      <c r="T18" s="782"/>
      <c r="U18" s="782"/>
      <c r="V18" s="783"/>
      <c r="W18" s="781">
        <f>SUM(W13:AC17)</f>
        <v>453</v>
      </c>
      <c r="X18" s="782"/>
      <c r="Y18" s="782"/>
      <c r="Z18" s="782"/>
      <c r="AA18" s="782"/>
      <c r="AB18" s="782"/>
      <c r="AC18" s="783"/>
      <c r="AD18" s="781">
        <f>SUM(AD13:AJ17)</f>
        <v>474</v>
      </c>
      <c r="AE18" s="782"/>
      <c r="AF18" s="782"/>
      <c r="AG18" s="782"/>
      <c r="AH18" s="782"/>
      <c r="AI18" s="782"/>
      <c r="AJ18" s="783"/>
      <c r="AK18" s="781">
        <f>SUM(AK13:AQ17)</f>
        <v>500</v>
      </c>
      <c r="AL18" s="782"/>
      <c r="AM18" s="782"/>
      <c r="AN18" s="782"/>
      <c r="AO18" s="782"/>
      <c r="AP18" s="782"/>
      <c r="AQ18" s="783"/>
      <c r="AR18" s="781">
        <f>SUM(AR13:AX17)</f>
        <v>500</v>
      </c>
      <c r="AS18" s="782"/>
      <c r="AT18" s="782"/>
      <c r="AU18" s="782"/>
      <c r="AV18" s="782"/>
      <c r="AW18" s="782"/>
      <c r="AX18" s="827"/>
    </row>
    <row r="19" spans="1:50" ht="24.75" customHeight="1" x14ac:dyDescent="0.15">
      <c r="A19" s="80"/>
      <c r="B19" s="81"/>
      <c r="C19" s="81"/>
      <c r="D19" s="81"/>
      <c r="E19" s="81"/>
      <c r="F19" s="82"/>
      <c r="G19" s="806" t="s">
        <v>31</v>
      </c>
      <c r="H19" s="807"/>
      <c r="I19" s="807"/>
      <c r="J19" s="807"/>
      <c r="K19" s="807"/>
      <c r="L19" s="807"/>
      <c r="M19" s="807"/>
      <c r="N19" s="807"/>
      <c r="O19" s="807"/>
      <c r="P19" s="785">
        <v>450</v>
      </c>
      <c r="Q19" s="786"/>
      <c r="R19" s="786"/>
      <c r="S19" s="786"/>
      <c r="T19" s="786"/>
      <c r="U19" s="786"/>
      <c r="V19" s="787"/>
      <c r="W19" s="785">
        <v>453</v>
      </c>
      <c r="X19" s="786"/>
      <c r="Y19" s="786"/>
      <c r="Z19" s="786"/>
      <c r="AA19" s="786"/>
      <c r="AB19" s="786"/>
      <c r="AC19" s="787"/>
      <c r="AD19" s="785">
        <v>474</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0"/>
      <c r="B20" s="81"/>
      <c r="C20" s="81"/>
      <c r="D20" s="81"/>
      <c r="E20" s="81"/>
      <c r="F20" s="82"/>
      <c r="G20" s="806" t="s">
        <v>38</v>
      </c>
      <c r="H20" s="807"/>
      <c r="I20" s="807"/>
      <c r="J20" s="807"/>
      <c r="K20" s="807"/>
      <c r="L20" s="807"/>
      <c r="M20" s="807"/>
      <c r="N20" s="807"/>
      <c r="O20" s="807"/>
      <c r="P20" s="810">
        <f>IF(P18=0,"-",SUM(P19)/P18)</f>
        <v>0.97402597402597402</v>
      </c>
      <c r="Q20" s="810"/>
      <c r="R20" s="810"/>
      <c r="S20" s="810"/>
      <c r="T20" s="810"/>
      <c r="U20" s="810"/>
      <c r="V20" s="810"/>
      <c r="W20" s="810">
        <f>IF(W18=0,"-",SUM(W19)/W18)</f>
        <v>1</v>
      </c>
      <c r="X20" s="810"/>
      <c r="Y20" s="810"/>
      <c r="Z20" s="810"/>
      <c r="AA20" s="810"/>
      <c r="AB20" s="810"/>
      <c r="AC20" s="810"/>
      <c r="AD20" s="810">
        <f>IF(AD18=0,"-",SUM(AD19)/AD18)</f>
        <v>1</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0"/>
      <c r="B21" s="121"/>
      <c r="C21" s="121"/>
      <c r="D21" s="121"/>
      <c r="E21" s="121"/>
      <c r="F21" s="122"/>
      <c r="G21" s="812" t="s">
        <v>414</v>
      </c>
      <c r="H21" s="813"/>
      <c r="I21" s="813"/>
      <c r="J21" s="813"/>
      <c r="K21" s="813"/>
      <c r="L21" s="813"/>
      <c r="M21" s="813"/>
      <c r="N21" s="813"/>
      <c r="O21" s="813"/>
      <c r="P21" s="810">
        <f>IF(P19=0,"-",SUM(P19)/SUM(P13,P14))</f>
        <v>0.97402597402597402</v>
      </c>
      <c r="Q21" s="810"/>
      <c r="R21" s="810"/>
      <c r="S21" s="810"/>
      <c r="T21" s="810"/>
      <c r="U21" s="810"/>
      <c r="V21" s="810"/>
      <c r="W21" s="810">
        <f>IF(W19=0,"-",SUM(W19)/SUM(W13,W14))</f>
        <v>1</v>
      </c>
      <c r="X21" s="810"/>
      <c r="Y21" s="810"/>
      <c r="Z21" s="810"/>
      <c r="AA21" s="810"/>
      <c r="AB21" s="810"/>
      <c r="AC21" s="810"/>
      <c r="AD21" s="810">
        <f>IF(AD19=0,"-",SUM(AD19)/SUM(AD13,AD14))</f>
        <v>1</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3" t="s">
        <v>242</v>
      </c>
      <c r="B22" s="124"/>
      <c r="C22" s="124"/>
      <c r="D22" s="124"/>
      <c r="E22" s="124"/>
      <c r="F22" s="125"/>
      <c r="G22" s="795" t="s">
        <v>234</v>
      </c>
      <c r="H22" s="192"/>
      <c r="I22" s="192"/>
      <c r="J22" s="192"/>
      <c r="K22" s="192"/>
      <c r="L22" s="192"/>
      <c r="M22" s="192"/>
      <c r="N22" s="192"/>
      <c r="O22" s="193"/>
      <c r="P22" s="191" t="s">
        <v>199</v>
      </c>
      <c r="Q22" s="192"/>
      <c r="R22" s="192"/>
      <c r="S22" s="192"/>
      <c r="T22" s="192"/>
      <c r="U22" s="192"/>
      <c r="V22" s="193"/>
      <c r="W22" s="191" t="s">
        <v>653</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96"/>
    </row>
    <row r="23" spans="1:50" ht="25.5" customHeight="1" x14ac:dyDescent="0.15">
      <c r="A23" s="126"/>
      <c r="B23" s="127"/>
      <c r="C23" s="127"/>
      <c r="D23" s="127"/>
      <c r="E23" s="127"/>
      <c r="F23" s="128"/>
      <c r="G23" s="797" t="s">
        <v>671</v>
      </c>
      <c r="H23" s="798"/>
      <c r="I23" s="798"/>
      <c r="J23" s="798"/>
      <c r="K23" s="798"/>
      <c r="L23" s="798"/>
      <c r="M23" s="798"/>
      <c r="N23" s="798"/>
      <c r="O23" s="799"/>
      <c r="P23" s="800"/>
      <c r="Q23" s="801"/>
      <c r="R23" s="801"/>
      <c r="S23" s="801"/>
      <c r="T23" s="801"/>
      <c r="U23" s="801"/>
      <c r="V23" s="802"/>
      <c r="W23" s="800"/>
      <c r="X23" s="801"/>
      <c r="Y23" s="801"/>
      <c r="Z23" s="801"/>
      <c r="AA23" s="801"/>
      <c r="AB23" s="801"/>
      <c r="AC23" s="802"/>
      <c r="AD23" s="132" t="s">
        <v>689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3" t="s">
        <v>672</v>
      </c>
      <c r="H24" s="804"/>
      <c r="I24" s="804"/>
      <c r="J24" s="804"/>
      <c r="K24" s="804"/>
      <c r="L24" s="804"/>
      <c r="M24" s="804"/>
      <c r="N24" s="804"/>
      <c r="O24" s="805"/>
      <c r="P24" s="785"/>
      <c r="Q24" s="786"/>
      <c r="R24" s="786"/>
      <c r="S24" s="786"/>
      <c r="T24" s="786"/>
      <c r="U24" s="786"/>
      <c r="V24" s="787"/>
      <c r="W24" s="785"/>
      <c r="X24" s="786"/>
      <c r="Y24" s="786"/>
      <c r="Z24" s="786"/>
      <c r="AA24" s="786"/>
      <c r="AB24" s="786"/>
      <c r="AC24" s="78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3" t="s">
        <v>80</v>
      </c>
      <c r="H25" s="804"/>
      <c r="I25" s="804"/>
      <c r="J25" s="804"/>
      <c r="K25" s="804"/>
      <c r="L25" s="804"/>
      <c r="M25" s="804"/>
      <c r="N25" s="804"/>
      <c r="O25" s="805"/>
      <c r="P25" s="785">
        <v>500</v>
      </c>
      <c r="Q25" s="786"/>
      <c r="R25" s="786"/>
      <c r="S25" s="786"/>
      <c r="T25" s="786"/>
      <c r="U25" s="786"/>
      <c r="V25" s="787"/>
      <c r="W25" s="785">
        <v>500</v>
      </c>
      <c r="X25" s="786"/>
      <c r="Y25" s="786"/>
      <c r="Z25" s="786"/>
      <c r="AA25" s="786"/>
      <c r="AB25" s="786"/>
      <c r="AC25" s="78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3"/>
      <c r="H26" s="804"/>
      <c r="I26" s="804"/>
      <c r="J26" s="804"/>
      <c r="K26" s="804"/>
      <c r="L26" s="804"/>
      <c r="M26" s="804"/>
      <c r="N26" s="804"/>
      <c r="O26" s="805"/>
      <c r="P26" s="785"/>
      <c r="Q26" s="786"/>
      <c r="R26" s="786"/>
      <c r="S26" s="786"/>
      <c r="T26" s="786"/>
      <c r="U26" s="786"/>
      <c r="V26" s="787"/>
      <c r="W26" s="785"/>
      <c r="X26" s="786"/>
      <c r="Y26" s="786"/>
      <c r="Z26" s="786"/>
      <c r="AA26" s="786"/>
      <c r="AB26" s="786"/>
      <c r="AC26" s="78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8" t="s">
        <v>152</v>
      </c>
      <c r="H28" s="779"/>
      <c r="I28" s="779"/>
      <c r="J28" s="779"/>
      <c r="K28" s="779"/>
      <c r="L28" s="779"/>
      <c r="M28" s="779"/>
      <c r="N28" s="779"/>
      <c r="O28" s="780"/>
      <c r="P28" s="781">
        <f>P29-SUM(P23:P27)</f>
        <v>0</v>
      </c>
      <c r="Q28" s="782"/>
      <c r="R28" s="782"/>
      <c r="S28" s="782"/>
      <c r="T28" s="782"/>
      <c r="U28" s="782"/>
      <c r="V28" s="783"/>
      <c r="W28" s="781">
        <f>W29-SUM(W23:W27)</f>
        <v>0</v>
      </c>
      <c r="X28" s="782"/>
      <c r="Y28" s="782"/>
      <c r="Z28" s="782"/>
      <c r="AA28" s="782"/>
      <c r="AB28" s="782"/>
      <c r="AC28" s="78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4" t="s">
        <v>73</v>
      </c>
      <c r="H29" s="724"/>
      <c r="I29" s="724"/>
      <c r="J29" s="724"/>
      <c r="K29" s="724"/>
      <c r="L29" s="724"/>
      <c r="M29" s="724"/>
      <c r="N29" s="724"/>
      <c r="O29" s="725"/>
      <c r="P29" s="785">
        <f>AK13</f>
        <v>500</v>
      </c>
      <c r="Q29" s="786"/>
      <c r="R29" s="786"/>
      <c r="S29" s="786"/>
      <c r="T29" s="786"/>
      <c r="U29" s="786"/>
      <c r="V29" s="787"/>
      <c r="W29" s="788">
        <f>AR13</f>
        <v>500</v>
      </c>
      <c r="X29" s="789"/>
      <c r="Y29" s="789"/>
      <c r="Z29" s="789"/>
      <c r="AA29" s="789"/>
      <c r="AB29" s="789"/>
      <c r="AC29" s="79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411</v>
      </c>
      <c r="B30" s="436"/>
      <c r="C30" s="436"/>
      <c r="D30" s="436"/>
      <c r="E30" s="436"/>
      <c r="F30" s="437"/>
      <c r="G30" s="438" t="s">
        <v>200</v>
      </c>
      <c r="H30" s="439"/>
      <c r="I30" s="439"/>
      <c r="J30" s="439"/>
      <c r="K30" s="439"/>
      <c r="L30" s="439"/>
      <c r="M30" s="439"/>
      <c r="N30" s="439"/>
      <c r="O30" s="440"/>
      <c r="P30" s="441" t="s">
        <v>87</v>
      </c>
      <c r="Q30" s="439"/>
      <c r="R30" s="439"/>
      <c r="S30" s="439"/>
      <c r="T30" s="439"/>
      <c r="U30" s="439"/>
      <c r="V30" s="439"/>
      <c r="W30" s="439"/>
      <c r="X30" s="440"/>
      <c r="Y30" s="442"/>
      <c r="Z30" s="443"/>
      <c r="AA30" s="444"/>
      <c r="AB30" s="445" t="s">
        <v>42</v>
      </c>
      <c r="AC30" s="446"/>
      <c r="AD30" s="447"/>
      <c r="AE30" s="445" t="s">
        <v>425</v>
      </c>
      <c r="AF30" s="446"/>
      <c r="AG30" s="446"/>
      <c r="AH30" s="447"/>
      <c r="AI30" s="448" t="s">
        <v>79</v>
      </c>
      <c r="AJ30" s="448"/>
      <c r="AK30" s="448"/>
      <c r="AL30" s="445"/>
      <c r="AM30" s="448" t="s">
        <v>517</v>
      </c>
      <c r="AN30" s="448"/>
      <c r="AO30" s="448"/>
      <c r="AP30" s="445"/>
      <c r="AQ30" s="791" t="s">
        <v>306</v>
      </c>
      <c r="AR30" s="792"/>
      <c r="AS30" s="792"/>
      <c r="AT30" s="793"/>
      <c r="AU30" s="439" t="s">
        <v>233</v>
      </c>
      <c r="AV30" s="439"/>
      <c r="AW30" s="439"/>
      <c r="AX30" s="794"/>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449</v>
      </c>
      <c r="AR31" s="198"/>
      <c r="AS31" s="176" t="s">
        <v>307</v>
      </c>
      <c r="AT31" s="177"/>
      <c r="AU31" s="245">
        <v>3</v>
      </c>
      <c r="AV31" s="245"/>
      <c r="AW31" s="310" t="s">
        <v>283</v>
      </c>
      <c r="AX31" s="737"/>
    </row>
    <row r="32" spans="1:50" ht="23.25" customHeight="1" x14ac:dyDescent="0.15">
      <c r="A32" s="365"/>
      <c r="B32" s="363"/>
      <c r="C32" s="363"/>
      <c r="D32" s="363"/>
      <c r="E32" s="363"/>
      <c r="F32" s="364"/>
      <c r="G32" s="355" t="s">
        <v>658</v>
      </c>
      <c r="H32" s="356"/>
      <c r="I32" s="356"/>
      <c r="J32" s="356"/>
      <c r="K32" s="356"/>
      <c r="L32" s="356"/>
      <c r="M32" s="356"/>
      <c r="N32" s="356"/>
      <c r="O32" s="382"/>
      <c r="P32" s="98" t="s">
        <v>659</v>
      </c>
      <c r="Q32" s="99"/>
      <c r="R32" s="99"/>
      <c r="S32" s="99"/>
      <c r="T32" s="99"/>
      <c r="U32" s="99"/>
      <c r="V32" s="99"/>
      <c r="W32" s="99"/>
      <c r="X32" s="186"/>
      <c r="Y32" s="680" t="s">
        <v>49</v>
      </c>
      <c r="Z32" s="773"/>
      <c r="AA32" s="774"/>
      <c r="AB32" s="715" t="s">
        <v>661</v>
      </c>
      <c r="AC32" s="715"/>
      <c r="AD32" s="715"/>
      <c r="AE32" s="326">
        <v>0</v>
      </c>
      <c r="AF32" s="327"/>
      <c r="AG32" s="327"/>
      <c r="AH32" s="327"/>
      <c r="AI32" s="326">
        <v>0</v>
      </c>
      <c r="AJ32" s="327"/>
      <c r="AK32" s="327"/>
      <c r="AL32" s="327"/>
      <c r="AM32" s="326" t="s">
        <v>689</v>
      </c>
      <c r="AN32" s="327"/>
      <c r="AO32" s="327"/>
      <c r="AP32" s="327"/>
      <c r="AQ32" s="195" t="s">
        <v>449</v>
      </c>
      <c r="AR32" s="196"/>
      <c r="AS32" s="196"/>
      <c r="AT32" s="197"/>
      <c r="AU32" s="327" t="s">
        <v>689</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1"/>
      <c r="Q33" s="102"/>
      <c r="R33" s="102"/>
      <c r="S33" s="102"/>
      <c r="T33" s="102"/>
      <c r="U33" s="102"/>
      <c r="V33" s="102"/>
      <c r="W33" s="102"/>
      <c r="X33" s="188"/>
      <c r="Y33" s="413" t="s">
        <v>96</v>
      </c>
      <c r="Z33" s="287"/>
      <c r="AA33" s="288"/>
      <c r="AB33" s="733" t="s">
        <v>661</v>
      </c>
      <c r="AC33" s="733"/>
      <c r="AD33" s="733"/>
      <c r="AE33" s="326">
        <v>0</v>
      </c>
      <c r="AF33" s="327"/>
      <c r="AG33" s="327"/>
      <c r="AH33" s="327"/>
      <c r="AI33" s="326">
        <v>0</v>
      </c>
      <c r="AJ33" s="327"/>
      <c r="AK33" s="327"/>
      <c r="AL33" s="327"/>
      <c r="AM33" s="326">
        <v>0</v>
      </c>
      <c r="AN33" s="327"/>
      <c r="AO33" s="327"/>
      <c r="AP33" s="327"/>
      <c r="AQ33" s="195" t="s">
        <v>449</v>
      </c>
      <c r="AR33" s="196"/>
      <c r="AS33" s="196"/>
      <c r="AT33" s="197"/>
      <c r="AU33" s="327">
        <v>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7"/>
      <c r="Q34" s="168"/>
      <c r="R34" s="168"/>
      <c r="S34" s="168"/>
      <c r="T34" s="168"/>
      <c r="U34" s="168"/>
      <c r="V34" s="168"/>
      <c r="W34" s="168"/>
      <c r="X34" s="190"/>
      <c r="Y34" s="413" t="s">
        <v>56</v>
      </c>
      <c r="Z34" s="287"/>
      <c r="AA34" s="288"/>
      <c r="AB34" s="414" t="s">
        <v>50</v>
      </c>
      <c r="AC34" s="414"/>
      <c r="AD34" s="414"/>
      <c r="AE34" s="326">
        <v>100</v>
      </c>
      <c r="AF34" s="327"/>
      <c r="AG34" s="327"/>
      <c r="AH34" s="327"/>
      <c r="AI34" s="326">
        <v>100</v>
      </c>
      <c r="AJ34" s="327"/>
      <c r="AK34" s="327"/>
      <c r="AL34" s="327"/>
      <c r="AM34" s="326" t="s">
        <v>689</v>
      </c>
      <c r="AN34" s="327"/>
      <c r="AO34" s="327"/>
      <c r="AP34" s="327"/>
      <c r="AQ34" s="195" t="s">
        <v>449</v>
      </c>
      <c r="AR34" s="196"/>
      <c r="AS34" s="196"/>
      <c r="AT34" s="197"/>
      <c r="AU34" s="327" t="s">
        <v>689</v>
      </c>
      <c r="AV34" s="327"/>
      <c r="AW34" s="327"/>
      <c r="AX34" s="415"/>
    </row>
    <row r="35" spans="1:51" ht="23.25" customHeight="1" x14ac:dyDescent="0.15">
      <c r="A35" s="279" t="s">
        <v>255</v>
      </c>
      <c r="B35" s="280"/>
      <c r="C35" s="280"/>
      <c r="D35" s="280"/>
      <c r="E35" s="280"/>
      <c r="F35" s="281"/>
      <c r="G35" s="355" t="s">
        <v>660</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1"/>
    </row>
    <row r="37" spans="1:51" ht="18.75" customHeight="1" x14ac:dyDescent="0.15">
      <c r="A37" s="407" t="s">
        <v>411</v>
      </c>
      <c r="B37" s="408"/>
      <c r="C37" s="408"/>
      <c r="D37" s="408"/>
      <c r="E37" s="408"/>
      <c r="F37" s="409"/>
      <c r="G37" s="369" t="s">
        <v>200</v>
      </c>
      <c r="H37" s="370"/>
      <c r="I37" s="370"/>
      <c r="J37" s="370"/>
      <c r="K37" s="370"/>
      <c r="L37" s="370"/>
      <c r="M37" s="370"/>
      <c r="N37" s="370"/>
      <c r="O37" s="371"/>
      <c r="P37" s="372" t="s">
        <v>87</v>
      </c>
      <c r="Q37" s="370"/>
      <c r="R37" s="370"/>
      <c r="S37" s="370"/>
      <c r="T37" s="370"/>
      <c r="U37" s="370"/>
      <c r="V37" s="370"/>
      <c r="W37" s="370"/>
      <c r="X37" s="371"/>
      <c r="Y37" s="373"/>
      <c r="Z37" s="374"/>
      <c r="AA37" s="375"/>
      <c r="AB37" s="379" t="s">
        <v>42</v>
      </c>
      <c r="AC37" s="380"/>
      <c r="AD37" s="381"/>
      <c r="AE37" s="269" t="s">
        <v>425</v>
      </c>
      <c r="AF37" s="269"/>
      <c r="AG37" s="269"/>
      <c r="AH37" s="269"/>
      <c r="AI37" s="269" t="s">
        <v>79</v>
      </c>
      <c r="AJ37" s="269"/>
      <c r="AK37" s="269"/>
      <c r="AL37" s="269"/>
      <c r="AM37" s="269" t="s">
        <v>517</v>
      </c>
      <c r="AN37" s="269"/>
      <c r="AO37" s="269"/>
      <c r="AP37" s="269"/>
      <c r="AQ37" s="232" t="s">
        <v>306</v>
      </c>
      <c r="AR37" s="227"/>
      <c r="AS37" s="227"/>
      <c r="AT37" s="228"/>
      <c r="AU37" s="370" t="s">
        <v>233</v>
      </c>
      <c r="AV37" s="370"/>
      <c r="AW37" s="370"/>
      <c r="AX37" s="777"/>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449</v>
      </c>
      <c r="AR38" s="198"/>
      <c r="AS38" s="176" t="s">
        <v>307</v>
      </c>
      <c r="AT38" s="177"/>
      <c r="AU38" s="245">
        <v>3</v>
      </c>
      <c r="AV38" s="245"/>
      <c r="AW38" s="310" t="s">
        <v>283</v>
      </c>
      <c r="AX38" s="737"/>
      <c r="AY38">
        <f t="shared" ref="AY38:AY43" si="0">$AY$37</f>
        <v>1</v>
      </c>
    </row>
    <row r="39" spans="1:51" ht="23.25" customHeight="1" x14ac:dyDescent="0.15">
      <c r="A39" s="365"/>
      <c r="B39" s="363"/>
      <c r="C39" s="363"/>
      <c r="D39" s="363"/>
      <c r="E39" s="363"/>
      <c r="F39" s="364"/>
      <c r="G39" s="355" t="s">
        <v>682</v>
      </c>
      <c r="H39" s="356"/>
      <c r="I39" s="356"/>
      <c r="J39" s="356"/>
      <c r="K39" s="356"/>
      <c r="L39" s="356"/>
      <c r="M39" s="356"/>
      <c r="N39" s="356"/>
      <c r="O39" s="382"/>
      <c r="P39" s="99" t="s">
        <v>319</v>
      </c>
      <c r="Q39" s="99"/>
      <c r="R39" s="99"/>
      <c r="S39" s="99"/>
      <c r="T39" s="99"/>
      <c r="U39" s="99"/>
      <c r="V39" s="99"/>
      <c r="W39" s="99"/>
      <c r="X39" s="186"/>
      <c r="Y39" s="680" t="s">
        <v>49</v>
      </c>
      <c r="Z39" s="773"/>
      <c r="AA39" s="774"/>
      <c r="AB39" s="715" t="s">
        <v>661</v>
      </c>
      <c r="AC39" s="715"/>
      <c r="AD39" s="715"/>
      <c r="AE39" s="326">
        <v>3</v>
      </c>
      <c r="AF39" s="327"/>
      <c r="AG39" s="327"/>
      <c r="AH39" s="327"/>
      <c r="AI39" s="326">
        <v>1</v>
      </c>
      <c r="AJ39" s="327"/>
      <c r="AK39" s="327"/>
      <c r="AL39" s="327"/>
      <c r="AM39" s="326" t="s">
        <v>689</v>
      </c>
      <c r="AN39" s="327"/>
      <c r="AO39" s="327"/>
      <c r="AP39" s="327"/>
      <c r="AQ39" s="195" t="s">
        <v>449</v>
      </c>
      <c r="AR39" s="196"/>
      <c r="AS39" s="196"/>
      <c r="AT39" s="197"/>
      <c r="AU39" s="327" t="s">
        <v>689</v>
      </c>
      <c r="AV39" s="327"/>
      <c r="AW39" s="327"/>
      <c r="AX39" s="415"/>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96</v>
      </c>
      <c r="Z40" s="287"/>
      <c r="AA40" s="288"/>
      <c r="AB40" s="733" t="s">
        <v>661</v>
      </c>
      <c r="AC40" s="733"/>
      <c r="AD40" s="733"/>
      <c r="AE40" s="326">
        <v>0</v>
      </c>
      <c r="AF40" s="327"/>
      <c r="AG40" s="327"/>
      <c r="AH40" s="327"/>
      <c r="AI40" s="326">
        <v>0</v>
      </c>
      <c r="AJ40" s="327"/>
      <c r="AK40" s="327"/>
      <c r="AL40" s="327"/>
      <c r="AM40" s="326">
        <v>0</v>
      </c>
      <c r="AN40" s="327"/>
      <c r="AO40" s="327"/>
      <c r="AP40" s="327"/>
      <c r="AQ40" s="195" t="s">
        <v>449</v>
      </c>
      <c r="AR40" s="196"/>
      <c r="AS40" s="196"/>
      <c r="AT40" s="197"/>
      <c r="AU40" s="327">
        <v>0</v>
      </c>
      <c r="AV40" s="327"/>
      <c r="AW40" s="327"/>
      <c r="AX40" s="415"/>
      <c r="AY40">
        <f t="shared" si="0"/>
        <v>1</v>
      </c>
    </row>
    <row r="41" spans="1:51" ht="50.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56</v>
      </c>
      <c r="Z41" s="287"/>
      <c r="AA41" s="288"/>
      <c r="AB41" s="414" t="s">
        <v>50</v>
      </c>
      <c r="AC41" s="414"/>
      <c r="AD41" s="414"/>
      <c r="AE41" s="326">
        <v>95</v>
      </c>
      <c r="AF41" s="327"/>
      <c r="AG41" s="327"/>
      <c r="AH41" s="327"/>
      <c r="AI41" s="326">
        <v>98</v>
      </c>
      <c r="AJ41" s="327"/>
      <c r="AK41" s="327"/>
      <c r="AL41" s="327"/>
      <c r="AM41" s="326" t="s">
        <v>689</v>
      </c>
      <c r="AN41" s="327"/>
      <c r="AO41" s="327"/>
      <c r="AP41" s="327"/>
      <c r="AQ41" s="195" t="s">
        <v>449</v>
      </c>
      <c r="AR41" s="196"/>
      <c r="AS41" s="196"/>
      <c r="AT41" s="197"/>
      <c r="AU41" s="327" t="s">
        <v>689</v>
      </c>
      <c r="AV41" s="327"/>
      <c r="AW41" s="327"/>
      <c r="AX41" s="415"/>
      <c r="AY41">
        <f t="shared" si="0"/>
        <v>1</v>
      </c>
    </row>
    <row r="42" spans="1:51" ht="23.25" customHeight="1" x14ac:dyDescent="0.15">
      <c r="A42" s="279" t="s">
        <v>255</v>
      </c>
      <c r="B42" s="280"/>
      <c r="C42" s="280"/>
      <c r="D42" s="280"/>
      <c r="E42" s="280"/>
      <c r="F42" s="281"/>
      <c r="G42" s="355" t="s">
        <v>683</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1</v>
      </c>
    </row>
    <row r="44" spans="1:51" ht="18.75" customHeight="1" x14ac:dyDescent="0.15">
      <c r="A44" s="407" t="s">
        <v>411</v>
      </c>
      <c r="B44" s="408"/>
      <c r="C44" s="408"/>
      <c r="D44" s="408"/>
      <c r="E44" s="408"/>
      <c r="F44" s="409"/>
      <c r="G44" s="369" t="s">
        <v>200</v>
      </c>
      <c r="H44" s="370"/>
      <c r="I44" s="370"/>
      <c r="J44" s="370"/>
      <c r="K44" s="370"/>
      <c r="L44" s="370"/>
      <c r="M44" s="370"/>
      <c r="N44" s="370"/>
      <c r="O44" s="371"/>
      <c r="P44" s="372" t="s">
        <v>87</v>
      </c>
      <c r="Q44" s="370"/>
      <c r="R44" s="370"/>
      <c r="S44" s="370"/>
      <c r="T44" s="370"/>
      <c r="U44" s="370"/>
      <c r="V44" s="370"/>
      <c r="W44" s="370"/>
      <c r="X44" s="371"/>
      <c r="Y44" s="373"/>
      <c r="Z44" s="374"/>
      <c r="AA44" s="375"/>
      <c r="AB44" s="379" t="s">
        <v>42</v>
      </c>
      <c r="AC44" s="380"/>
      <c r="AD44" s="381"/>
      <c r="AE44" s="269" t="s">
        <v>425</v>
      </c>
      <c r="AF44" s="269"/>
      <c r="AG44" s="269"/>
      <c r="AH44" s="269"/>
      <c r="AI44" s="269" t="s">
        <v>79</v>
      </c>
      <c r="AJ44" s="269"/>
      <c r="AK44" s="269"/>
      <c r="AL44" s="269"/>
      <c r="AM44" s="269" t="s">
        <v>517</v>
      </c>
      <c r="AN44" s="269"/>
      <c r="AO44" s="269"/>
      <c r="AP44" s="269"/>
      <c r="AQ44" s="232" t="s">
        <v>306</v>
      </c>
      <c r="AR44" s="227"/>
      <c r="AS44" s="227"/>
      <c r="AT44" s="228"/>
      <c r="AU44" s="370" t="s">
        <v>233</v>
      </c>
      <c r="AV44" s="370"/>
      <c r="AW44" s="370"/>
      <c r="AX44" s="777"/>
      <c r="AY44">
        <f>COUNTA($G$46)</f>
        <v>1</v>
      </c>
    </row>
    <row r="45" spans="1:51" ht="18.75"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t="s">
        <v>689</v>
      </c>
      <c r="AR45" s="198"/>
      <c r="AS45" s="176" t="s">
        <v>307</v>
      </c>
      <c r="AT45" s="177"/>
      <c r="AU45" s="245">
        <v>3</v>
      </c>
      <c r="AV45" s="245"/>
      <c r="AW45" s="310" t="s">
        <v>283</v>
      </c>
      <c r="AX45" s="737"/>
      <c r="AY45">
        <f t="shared" ref="AY45:AY50" si="1">$AY$44</f>
        <v>1</v>
      </c>
    </row>
    <row r="46" spans="1:51" ht="23.25" customHeight="1" x14ac:dyDescent="0.15">
      <c r="A46" s="365"/>
      <c r="B46" s="363"/>
      <c r="C46" s="363"/>
      <c r="D46" s="363"/>
      <c r="E46" s="363"/>
      <c r="F46" s="364"/>
      <c r="G46" s="355" t="s">
        <v>662</v>
      </c>
      <c r="H46" s="356"/>
      <c r="I46" s="356"/>
      <c r="J46" s="356"/>
      <c r="K46" s="356"/>
      <c r="L46" s="356"/>
      <c r="M46" s="356"/>
      <c r="N46" s="356"/>
      <c r="O46" s="382"/>
      <c r="P46" s="99" t="s">
        <v>663</v>
      </c>
      <c r="Q46" s="99"/>
      <c r="R46" s="99"/>
      <c r="S46" s="99"/>
      <c r="T46" s="99"/>
      <c r="U46" s="99"/>
      <c r="V46" s="99"/>
      <c r="W46" s="99"/>
      <c r="X46" s="186"/>
      <c r="Y46" s="680" t="s">
        <v>49</v>
      </c>
      <c r="Z46" s="773"/>
      <c r="AA46" s="774"/>
      <c r="AB46" s="715" t="s">
        <v>661</v>
      </c>
      <c r="AC46" s="715"/>
      <c r="AD46" s="715"/>
      <c r="AE46" s="678">
        <v>0</v>
      </c>
      <c r="AF46" s="678"/>
      <c r="AG46" s="678"/>
      <c r="AH46" s="678"/>
      <c r="AI46" s="678">
        <v>1</v>
      </c>
      <c r="AJ46" s="678"/>
      <c r="AK46" s="678"/>
      <c r="AL46" s="678"/>
      <c r="AM46" s="678" t="s">
        <v>689</v>
      </c>
      <c r="AN46" s="678"/>
      <c r="AO46" s="678"/>
      <c r="AP46" s="678"/>
      <c r="AQ46" s="195" t="s">
        <v>449</v>
      </c>
      <c r="AR46" s="196"/>
      <c r="AS46" s="196"/>
      <c r="AT46" s="197"/>
      <c r="AU46" s="327" t="s">
        <v>689</v>
      </c>
      <c r="AV46" s="327"/>
      <c r="AW46" s="327"/>
      <c r="AX46" s="415"/>
      <c r="AY46">
        <f t="shared" si="1"/>
        <v>1</v>
      </c>
    </row>
    <row r="47" spans="1:51" ht="23.25"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96</v>
      </c>
      <c r="Z47" s="287"/>
      <c r="AA47" s="288"/>
      <c r="AB47" s="733" t="s">
        <v>661</v>
      </c>
      <c r="AC47" s="733"/>
      <c r="AD47" s="733"/>
      <c r="AE47" s="326">
        <v>0</v>
      </c>
      <c r="AF47" s="327"/>
      <c r="AG47" s="327"/>
      <c r="AH47" s="327"/>
      <c r="AI47" s="326">
        <v>0</v>
      </c>
      <c r="AJ47" s="327"/>
      <c r="AK47" s="327"/>
      <c r="AL47" s="327"/>
      <c r="AM47" s="326">
        <v>0</v>
      </c>
      <c r="AN47" s="327"/>
      <c r="AO47" s="327"/>
      <c r="AP47" s="327"/>
      <c r="AQ47" s="195" t="s">
        <v>449</v>
      </c>
      <c r="AR47" s="196"/>
      <c r="AS47" s="196"/>
      <c r="AT47" s="197"/>
      <c r="AU47" s="327">
        <v>0</v>
      </c>
      <c r="AV47" s="327"/>
      <c r="AW47" s="327"/>
      <c r="AX47" s="415"/>
      <c r="AY47">
        <f t="shared" si="1"/>
        <v>1</v>
      </c>
    </row>
    <row r="48" spans="1:51" ht="23.25"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56</v>
      </c>
      <c r="Z48" s="287"/>
      <c r="AA48" s="288"/>
      <c r="AB48" s="414" t="s">
        <v>50</v>
      </c>
      <c r="AC48" s="414"/>
      <c r="AD48" s="414"/>
      <c r="AE48" s="326">
        <v>100</v>
      </c>
      <c r="AF48" s="327"/>
      <c r="AG48" s="327"/>
      <c r="AH48" s="327"/>
      <c r="AI48" s="326">
        <v>98</v>
      </c>
      <c r="AJ48" s="327"/>
      <c r="AK48" s="327"/>
      <c r="AL48" s="327"/>
      <c r="AM48" s="326" t="s">
        <v>689</v>
      </c>
      <c r="AN48" s="327"/>
      <c r="AO48" s="327"/>
      <c r="AP48" s="327"/>
      <c r="AQ48" s="195" t="s">
        <v>449</v>
      </c>
      <c r="AR48" s="196"/>
      <c r="AS48" s="196"/>
      <c r="AT48" s="197"/>
      <c r="AU48" s="327" t="s">
        <v>689</v>
      </c>
      <c r="AV48" s="327"/>
      <c r="AW48" s="327"/>
      <c r="AX48" s="415"/>
      <c r="AY48">
        <f t="shared" si="1"/>
        <v>1</v>
      </c>
    </row>
    <row r="49" spans="1:51" ht="23.25" customHeight="1" x14ac:dyDescent="0.15">
      <c r="A49" s="279" t="s">
        <v>255</v>
      </c>
      <c r="B49" s="280"/>
      <c r="C49" s="280"/>
      <c r="D49" s="280"/>
      <c r="E49" s="280"/>
      <c r="F49" s="281"/>
      <c r="G49" s="355" t="s">
        <v>440</v>
      </c>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1</v>
      </c>
    </row>
    <row r="50" spans="1:51" ht="23.25"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1</v>
      </c>
    </row>
    <row r="51" spans="1:51" ht="18.75" hidden="1" customHeight="1" x14ac:dyDescent="0.15">
      <c r="A51" s="362" t="s">
        <v>411</v>
      </c>
      <c r="B51" s="363"/>
      <c r="C51" s="363"/>
      <c r="D51" s="363"/>
      <c r="E51" s="363"/>
      <c r="F51" s="364"/>
      <c r="G51" s="369" t="s">
        <v>200</v>
      </c>
      <c r="H51" s="370"/>
      <c r="I51" s="370"/>
      <c r="J51" s="370"/>
      <c r="K51" s="370"/>
      <c r="L51" s="370"/>
      <c r="M51" s="370"/>
      <c r="N51" s="370"/>
      <c r="O51" s="371"/>
      <c r="P51" s="372" t="s">
        <v>87</v>
      </c>
      <c r="Q51" s="370"/>
      <c r="R51" s="370"/>
      <c r="S51" s="370"/>
      <c r="T51" s="370"/>
      <c r="U51" s="370"/>
      <c r="V51" s="370"/>
      <c r="W51" s="370"/>
      <c r="X51" s="371"/>
      <c r="Y51" s="373"/>
      <c r="Z51" s="374"/>
      <c r="AA51" s="375"/>
      <c r="AB51" s="379" t="s">
        <v>42</v>
      </c>
      <c r="AC51" s="380"/>
      <c r="AD51" s="381"/>
      <c r="AE51" s="269" t="s">
        <v>425</v>
      </c>
      <c r="AF51" s="269"/>
      <c r="AG51" s="269"/>
      <c r="AH51" s="269"/>
      <c r="AI51" s="269" t="s">
        <v>79</v>
      </c>
      <c r="AJ51" s="269"/>
      <c r="AK51" s="269"/>
      <c r="AL51" s="269"/>
      <c r="AM51" s="269" t="s">
        <v>517</v>
      </c>
      <c r="AN51" s="269"/>
      <c r="AO51" s="269"/>
      <c r="AP51" s="269"/>
      <c r="AQ51" s="232" t="s">
        <v>306</v>
      </c>
      <c r="AR51" s="227"/>
      <c r="AS51" s="227"/>
      <c r="AT51" s="228"/>
      <c r="AU51" s="775" t="s">
        <v>233</v>
      </c>
      <c r="AV51" s="775"/>
      <c r="AW51" s="775"/>
      <c r="AX51" s="776"/>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307</v>
      </c>
      <c r="AT52" s="177"/>
      <c r="AU52" s="245"/>
      <c r="AV52" s="245"/>
      <c r="AW52" s="310" t="s">
        <v>283</v>
      </c>
      <c r="AX52" s="737"/>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80" t="s">
        <v>49</v>
      </c>
      <c r="Z53" s="773"/>
      <c r="AA53" s="774"/>
      <c r="AB53" s="715"/>
      <c r="AC53" s="715"/>
      <c r="AD53" s="715"/>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96</v>
      </c>
      <c r="Z54" s="287"/>
      <c r="AA54" s="288"/>
      <c r="AB54" s="733"/>
      <c r="AC54" s="733"/>
      <c r="AD54" s="733"/>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56</v>
      </c>
      <c r="Z55" s="287"/>
      <c r="AA55" s="288"/>
      <c r="AB55" s="734" t="s">
        <v>50</v>
      </c>
      <c r="AC55" s="734"/>
      <c r="AD55" s="734"/>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255</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411</v>
      </c>
      <c r="B58" s="363"/>
      <c r="C58" s="363"/>
      <c r="D58" s="363"/>
      <c r="E58" s="363"/>
      <c r="F58" s="364"/>
      <c r="G58" s="369" t="s">
        <v>200</v>
      </c>
      <c r="H58" s="370"/>
      <c r="I58" s="370"/>
      <c r="J58" s="370"/>
      <c r="K58" s="370"/>
      <c r="L58" s="370"/>
      <c r="M58" s="370"/>
      <c r="N58" s="370"/>
      <c r="O58" s="371"/>
      <c r="P58" s="372" t="s">
        <v>87</v>
      </c>
      <c r="Q58" s="370"/>
      <c r="R58" s="370"/>
      <c r="S58" s="370"/>
      <c r="T58" s="370"/>
      <c r="U58" s="370"/>
      <c r="V58" s="370"/>
      <c r="W58" s="370"/>
      <c r="X58" s="371"/>
      <c r="Y58" s="373"/>
      <c r="Z58" s="374"/>
      <c r="AA58" s="375"/>
      <c r="AB58" s="379" t="s">
        <v>42</v>
      </c>
      <c r="AC58" s="380"/>
      <c r="AD58" s="381"/>
      <c r="AE58" s="269" t="s">
        <v>425</v>
      </c>
      <c r="AF58" s="269"/>
      <c r="AG58" s="269"/>
      <c r="AH58" s="269"/>
      <c r="AI58" s="269" t="s">
        <v>79</v>
      </c>
      <c r="AJ58" s="269"/>
      <c r="AK58" s="269"/>
      <c r="AL58" s="269"/>
      <c r="AM58" s="269" t="s">
        <v>517</v>
      </c>
      <c r="AN58" s="269"/>
      <c r="AO58" s="269"/>
      <c r="AP58" s="269"/>
      <c r="AQ58" s="232" t="s">
        <v>306</v>
      </c>
      <c r="AR58" s="227"/>
      <c r="AS58" s="227"/>
      <c r="AT58" s="228"/>
      <c r="AU58" s="775" t="s">
        <v>233</v>
      </c>
      <c r="AV58" s="775"/>
      <c r="AW58" s="775"/>
      <c r="AX58" s="776"/>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307</v>
      </c>
      <c r="AT59" s="177"/>
      <c r="AU59" s="245"/>
      <c r="AV59" s="245"/>
      <c r="AW59" s="310" t="s">
        <v>283</v>
      </c>
      <c r="AX59" s="737"/>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80" t="s">
        <v>49</v>
      </c>
      <c r="Z60" s="773"/>
      <c r="AA60" s="774"/>
      <c r="AB60" s="715"/>
      <c r="AC60" s="715"/>
      <c r="AD60" s="715"/>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96</v>
      </c>
      <c r="Z61" s="287"/>
      <c r="AA61" s="288"/>
      <c r="AB61" s="733"/>
      <c r="AC61" s="733"/>
      <c r="AD61" s="733"/>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56</v>
      </c>
      <c r="Z62" s="287"/>
      <c r="AA62" s="288"/>
      <c r="AB62" s="414" t="s">
        <v>50</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255</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271</v>
      </c>
      <c r="B65" s="346"/>
      <c r="C65" s="346"/>
      <c r="D65" s="346"/>
      <c r="E65" s="346"/>
      <c r="F65" s="347"/>
      <c r="G65" s="386"/>
      <c r="H65" s="173" t="s">
        <v>200</v>
      </c>
      <c r="I65" s="173"/>
      <c r="J65" s="173"/>
      <c r="K65" s="173"/>
      <c r="L65" s="173"/>
      <c r="M65" s="173"/>
      <c r="N65" s="173"/>
      <c r="O65" s="174"/>
      <c r="P65" s="181" t="s">
        <v>87</v>
      </c>
      <c r="Q65" s="173"/>
      <c r="R65" s="173"/>
      <c r="S65" s="173"/>
      <c r="T65" s="173"/>
      <c r="U65" s="173"/>
      <c r="V65" s="174"/>
      <c r="W65" s="388" t="s">
        <v>119</v>
      </c>
      <c r="X65" s="389"/>
      <c r="Y65" s="392"/>
      <c r="Z65" s="392"/>
      <c r="AA65" s="393"/>
      <c r="AB65" s="181" t="s">
        <v>42</v>
      </c>
      <c r="AC65" s="173"/>
      <c r="AD65" s="174"/>
      <c r="AE65" s="269" t="s">
        <v>425</v>
      </c>
      <c r="AF65" s="269"/>
      <c r="AG65" s="269"/>
      <c r="AH65" s="269"/>
      <c r="AI65" s="269" t="s">
        <v>79</v>
      </c>
      <c r="AJ65" s="269"/>
      <c r="AK65" s="269"/>
      <c r="AL65" s="269"/>
      <c r="AM65" s="269" t="s">
        <v>517</v>
      </c>
      <c r="AN65" s="269"/>
      <c r="AO65" s="269"/>
      <c r="AP65" s="269"/>
      <c r="AQ65" s="181" t="s">
        <v>306</v>
      </c>
      <c r="AR65" s="173"/>
      <c r="AS65" s="173"/>
      <c r="AT65" s="174"/>
      <c r="AU65" s="221" t="s">
        <v>233</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307</v>
      </c>
      <c r="AT66" s="177"/>
      <c r="AU66" s="245"/>
      <c r="AV66" s="245"/>
      <c r="AW66" s="176" t="s">
        <v>283</v>
      </c>
      <c r="AX66" s="234"/>
      <c r="AY66">
        <f t="shared" ref="AY66:AY72" si="4">$AY$65</f>
        <v>0</v>
      </c>
    </row>
    <row r="67" spans="1:51" ht="23.25" hidden="1" customHeight="1" x14ac:dyDescent="0.15">
      <c r="A67" s="329"/>
      <c r="B67" s="330"/>
      <c r="C67" s="330"/>
      <c r="D67" s="330"/>
      <c r="E67" s="330"/>
      <c r="F67" s="331"/>
      <c r="G67" s="353" t="s">
        <v>309</v>
      </c>
      <c r="H67" s="394"/>
      <c r="I67" s="395"/>
      <c r="J67" s="395"/>
      <c r="K67" s="395"/>
      <c r="L67" s="395"/>
      <c r="M67" s="395"/>
      <c r="N67" s="395"/>
      <c r="O67" s="396"/>
      <c r="P67" s="394"/>
      <c r="Q67" s="395"/>
      <c r="R67" s="395"/>
      <c r="S67" s="395"/>
      <c r="T67" s="395"/>
      <c r="U67" s="395"/>
      <c r="V67" s="396"/>
      <c r="W67" s="400"/>
      <c r="X67" s="401"/>
      <c r="Y67" s="247" t="s">
        <v>49</v>
      </c>
      <c r="Z67" s="247"/>
      <c r="AA67" s="248"/>
      <c r="AB67" s="771" t="s">
        <v>94</v>
      </c>
      <c r="AC67" s="771"/>
      <c r="AD67" s="771"/>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96</v>
      </c>
      <c r="Z68" s="192"/>
      <c r="AA68" s="193"/>
      <c r="AB68" s="772" t="s">
        <v>94</v>
      </c>
      <c r="AC68" s="772"/>
      <c r="AD68" s="772"/>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56</v>
      </c>
      <c r="Z69" s="192"/>
      <c r="AA69" s="193"/>
      <c r="AB69" s="769" t="s">
        <v>50</v>
      </c>
      <c r="AC69" s="769"/>
      <c r="AD69" s="769"/>
      <c r="AE69" s="716"/>
      <c r="AF69" s="717"/>
      <c r="AG69" s="717"/>
      <c r="AH69" s="717"/>
      <c r="AI69" s="716"/>
      <c r="AJ69" s="717"/>
      <c r="AK69" s="717"/>
      <c r="AL69" s="717"/>
      <c r="AM69" s="716"/>
      <c r="AN69" s="717"/>
      <c r="AO69" s="717"/>
      <c r="AP69" s="717"/>
      <c r="AQ69" s="326"/>
      <c r="AR69" s="327"/>
      <c r="AS69" s="327"/>
      <c r="AT69" s="328"/>
      <c r="AU69" s="327"/>
      <c r="AV69" s="327"/>
      <c r="AW69" s="327"/>
      <c r="AX69" s="415"/>
      <c r="AY69">
        <f t="shared" si="4"/>
        <v>0</v>
      </c>
    </row>
    <row r="70" spans="1:51" ht="23.25" hidden="1" customHeight="1" x14ac:dyDescent="0.15">
      <c r="A70" s="329" t="s">
        <v>416</v>
      </c>
      <c r="B70" s="330"/>
      <c r="C70" s="330"/>
      <c r="D70" s="330"/>
      <c r="E70" s="330"/>
      <c r="F70" s="331"/>
      <c r="G70" s="335" t="s">
        <v>304</v>
      </c>
      <c r="H70" s="336"/>
      <c r="I70" s="336"/>
      <c r="J70" s="336"/>
      <c r="K70" s="336"/>
      <c r="L70" s="336"/>
      <c r="M70" s="336"/>
      <c r="N70" s="336"/>
      <c r="O70" s="336"/>
      <c r="P70" s="336"/>
      <c r="Q70" s="336"/>
      <c r="R70" s="336"/>
      <c r="S70" s="336"/>
      <c r="T70" s="336"/>
      <c r="U70" s="336"/>
      <c r="V70" s="336"/>
      <c r="W70" s="339" t="s">
        <v>428</v>
      </c>
      <c r="X70" s="340"/>
      <c r="Y70" s="247" t="s">
        <v>49</v>
      </c>
      <c r="Z70" s="247"/>
      <c r="AA70" s="248"/>
      <c r="AB70" s="771" t="s">
        <v>94</v>
      </c>
      <c r="AC70" s="771"/>
      <c r="AD70" s="771"/>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96</v>
      </c>
      <c r="Z71" s="192"/>
      <c r="AA71" s="193"/>
      <c r="AB71" s="772" t="s">
        <v>94</v>
      </c>
      <c r="AC71" s="772"/>
      <c r="AD71" s="772"/>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56</v>
      </c>
      <c r="Z72" s="192"/>
      <c r="AA72" s="193"/>
      <c r="AB72" s="769" t="s">
        <v>50</v>
      </c>
      <c r="AC72" s="769"/>
      <c r="AD72" s="769"/>
      <c r="AE72" s="716"/>
      <c r="AF72" s="717"/>
      <c r="AG72" s="717"/>
      <c r="AH72" s="717"/>
      <c r="AI72" s="716"/>
      <c r="AJ72" s="717"/>
      <c r="AK72" s="717"/>
      <c r="AL72" s="717"/>
      <c r="AM72" s="716"/>
      <c r="AN72" s="717"/>
      <c r="AO72" s="717"/>
      <c r="AP72" s="770"/>
      <c r="AQ72" s="326"/>
      <c r="AR72" s="327"/>
      <c r="AS72" s="327"/>
      <c r="AT72" s="328"/>
      <c r="AU72" s="327"/>
      <c r="AV72" s="327"/>
      <c r="AW72" s="327"/>
      <c r="AX72" s="415"/>
      <c r="AY72">
        <f t="shared" si="4"/>
        <v>0</v>
      </c>
    </row>
    <row r="73" spans="1:51" ht="18.75" hidden="1" customHeight="1" x14ac:dyDescent="0.15">
      <c r="A73" s="345" t="s">
        <v>271</v>
      </c>
      <c r="B73" s="346"/>
      <c r="C73" s="346"/>
      <c r="D73" s="346"/>
      <c r="E73" s="346"/>
      <c r="F73" s="347"/>
      <c r="G73" s="348"/>
      <c r="H73" s="173" t="s">
        <v>200</v>
      </c>
      <c r="I73" s="173"/>
      <c r="J73" s="173"/>
      <c r="K73" s="173"/>
      <c r="L73" s="173"/>
      <c r="M73" s="173"/>
      <c r="N73" s="173"/>
      <c r="O73" s="174"/>
      <c r="P73" s="181" t="s">
        <v>87</v>
      </c>
      <c r="Q73" s="173"/>
      <c r="R73" s="173"/>
      <c r="S73" s="173"/>
      <c r="T73" s="173"/>
      <c r="U73" s="173"/>
      <c r="V73" s="173"/>
      <c r="W73" s="173"/>
      <c r="X73" s="174"/>
      <c r="Y73" s="350"/>
      <c r="Z73" s="351"/>
      <c r="AA73" s="352"/>
      <c r="AB73" s="181" t="s">
        <v>42</v>
      </c>
      <c r="AC73" s="173"/>
      <c r="AD73" s="174"/>
      <c r="AE73" s="269" t="s">
        <v>425</v>
      </c>
      <c r="AF73" s="269"/>
      <c r="AG73" s="269"/>
      <c r="AH73" s="269"/>
      <c r="AI73" s="269" t="s">
        <v>79</v>
      </c>
      <c r="AJ73" s="269"/>
      <c r="AK73" s="269"/>
      <c r="AL73" s="269"/>
      <c r="AM73" s="269" t="s">
        <v>517</v>
      </c>
      <c r="AN73" s="269"/>
      <c r="AO73" s="269"/>
      <c r="AP73" s="269"/>
      <c r="AQ73" s="181" t="s">
        <v>306</v>
      </c>
      <c r="AR73" s="173"/>
      <c r="AS73" s="173"/>
      <c r="AT73" s="174"/>
      <c r="AU73" s="220" t="s">
        <v>233</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307</v>
      </c>
      <c r="AT74" s="177"/>
      <c r="AU74" s="406"/>
      <c r="AV74" s="198"/>
      <c r="AW74" s="176" t="s">
        <v>283</v>
      </c>
      <c r="AX74" s="234"/>
      <c r="AY74">
        <f>$AY$73</f>
        <v>0</v>
      </c>
    </row>
    <row r="75" spans="1:51" ht="23.25" hidden="1" customHeight="1" x14ac:dyDescent="0.15">
      <c r="A75" s="329"/>
      <c r="B75" s="330"/>
      <c r="C75" s="330"/>
      <c r="D75" s="330"/>
      <c r="E75" s="330"/>
      <c r="F75" s="331"/>
      <c r="G75" s="353" t="s">
        <v>309</v>
      </c>
      <c r="H75" s="99"/>
      <c r="I75" s="99"/>
      <c r="J75" s="99"/>
      <c r="K75" s="99"/>
      <c r="L75" s="99"/>
      <c r="M75" s="99"/>
      <c r="N75" s="99"/>
      <c r="O75" s="186"/>
      <c r="P75" s="99"/>
      <c r="Q75" s="99"/>
      <c r="R75" s="99"/>
      <c r="S75" s="99"/>
      <c r="T75" s="99"/>
      <c r="U75" s="99"/>
      <c r="V75" s="99"/>
      <c r="W75" s="99"/>
      <c r="X75" s="186"/>
      <c r="Y75" s="246" t="s">
        <v>49</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56</v>
      </c>
      <c r="Z77" s="173"/>
      <c r="AA77" s="174"/>
      <c r="AB77" s="194" t="s">
        <v>50</v>
      </c>
      <c r="AC77" s="194"/>
      <c r="AD77" s="194"/>
      <c r="AE77" s="761"/>
      <c r="AF77" s="762"/>
      <c r="AG77" s="762"/>
      <c r="AH77" s="762"/>
      <c r="AI77" s="761"/>
      <c r="AJ77" s="762"/>
      <c r="AK77" s="762"/>
      <c r="AL77" s="762"/>
      <c r="AM77" s="761"/>
      <c r="AN77" s="762"/>
      <c r="AO77" s="762"/>
      <c r="AP77" s="762"/>
      <c r="AQ77" s="195"/>
      <c r="AR77" s="196"/>
      <c r="AS77" s="196"/>
      <c r="AT77" s="197"/>
      <c r="AU77" s="327"/>
      <c r="AV77" s="327"/>
      <c r="AW77" s="327"/>
      <c r="AX77" s="415"/>
      <c r="AY77">
        <f>$AY$73</f>
        <v>0</v>
      </c>
    </row>
    <row r="78" spans="1:51" ht="69.75" hidden="1" customHeight="1" x14ac:dyDescent="0.15">
      <c r="A78" s="763" t="s">
        <v>292</v>
      </c>
      <c r="B78" s="764"/>
      <c r="C78" s="764"/>
      <c r="D78" s="764"/>
      <c r="E78" s="333" t="s">
        <v>40</v>
      </c>
      <c r="F78" s="334"/>
      <c r="G78" s="14" t="s">
        <v>304</v>
      </c>
      <c r="H78" s="765"/>
      <c r="I78" s="661"/>
      <c r="J78" s="661"/>
      <c r="K78" s="661"/>
      <c r="L78" s="661"/>
      <c r="M78" s="661"/>
      <c r="N78" s="661"/>
      <c r="O78" s="766"/>
      <c r="P78" s="215"/>
      <c r="Q78" s="215"/>
      <c r="R78" s="215"/>
      <c r="S78" s="215"/>
      <c r="T78" s="215"/>
      <c r="U78" s="215"/>
      <c r="V78" s="215"/>
      <c r="W78" s="215"/>
      <c r="X78" s="215"/>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249</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409</v>
      </c>
      <c r="AP79" s="741"/>
      <c r="AQ79" s="741"/>
      <c r="AR79" s="38"/>
      <c r="AS79" s="740"/>
      <c r="AT79" s="741"/>
      <c r="AU79" s="741"/>
      <c r="AV79" s="741"/>
      <c r="AW79" s="741"/>
      <c r="AX79" s="742"/>
      <c r="AY79">
        <f>COUNTIF($AR$79,"☑")</f>
        <v>0</v>
      </c>
    </row>
    <row r="80" spans="1:51" ht="18.75" hidden="1" customHeight="1" x14ac:dyDescent="0.15">
      <c r="A80" s="140" t="s">
        <v>194</v>
      </c>
      <c r="B80" s="743" t="s">
        <v>330</v>
      </c>
      <c r="C80" s="744"/>
      <c r="D80" s="744"/>
      <c r="E80" s="744"/>
      <c r="F80" s="745"/>
      <c r="G80" s="307" t="s">
        <v>54</v>
      </c>
      <c r="H80" s="307"/>
      <c r="I80" s="307"/>
      <c r="J80" s="307"/>
      <c r="K80" s="307"/>
      <c r="L80" s="307"/>
      <c r="M80" s="307"/>
      <c r="N80" s="307"/>
      <c r="O80" s="307"/>
      <c r="P80" s="307"/>
      <c r="Q80" s="307"/>
      <c r="R80" s="307"/>
      <c r="S80" s="307"/>
      <c r="T80" s="307"/>
      <c r="U80" s="307"/>
      <c r="V80" s="307"/>
      <c r="W80" s="307"/>
      <c r="X80" s="307"/>
      <c r="Y80" s="307"/>
      <c r="Z80" s="307"/>
      <c r="AA80" s="308"/>
      <c r="AB80" s="312" t="s">
        <v>174</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8"/>
      <c r="AY80">
        <f>COUNTA($G$82)</f>
        <v>0</v>
      </c>
    </row>
    <row r="81" spans="1:51" ht="22.5" hidden="1" customHeight="1" x14ac:dyDescent="0.15">
      <c r="A81" s="141"/>
      <c r="B81" s="746"/>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7"/>
      <c r="AY81">
        <f t="shared" ref="AY81:AY89" si="5">$AY$80</f>
        <v>0</v>
      </c>
    </row>
    <row r="82" spans="1:51" ht="22.5" hidden="1" customHeight="1" x14ac:dyDescent="0.15">
      <c r="A82" s="141"/>
      <c r="B82" s="746"/>
      <c r="C82" s="302"/>
      <c r="D82" s="302"/>
      <c r="E82" s="302"/>
      <c r="F82" s="303"/>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1"/>
      <c r="B83" s="746"/>
      <c r="C83" s="302"/>
      <c r="D83" s="302"/>
      <c r="E83" s="302"/>
      <c r="F83" s="303"/>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1"/>
      <c r="B84" s="747"/>
      <c r="C84" s="304"/>
      <c r="D84" s="304"/>
      <c r="E84" s="304"/>
      <c r="F84" s="305"/>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1"/>
      <c r="B85" s="302" t="s">
        <v>247</v>
      </c>
      <c r="C85" s="302"/>
      <c r="D85" s="302"/>
      <c r="E85" s="302"/>
      <c r="F85" s="303"/>
      <c r="G85" s="306" t="s">
        <v>35</v>
      </c>
      <c r="H85" s="307"/>
      <c r="I85" s="307"/>
      <c r="J85" s="307"/>
      <c r="K85" s="307"/>
      <c r="L85" s="307"/>
      <c r="M85" s="307"/>
      <c r="N85" s="307"/>
      <c r="O85" s="308"/>
      <c r="P85" s="312" t="s">
        <v>115</v>
      </c>
      <c r="Q85" s="307"/>
      <c r="R85" s="307"/>
      <c r="S85" s="307"/>
      <c r="T85" s="307"/>
      <c r="U85" s="307"/>
      <c r="V85" s="307"/>
      <c r="W85" s="307"/>
      <c r="X85" s="308"/>
      <c r="Y85" s="178"/>
      <c r="Z85" s="179"/>
      <c r="AA85" s="180"/>
      <c r="AB85" s="293" t="s">
        <v>42</v>
      </c>
      <c r="AC85" s="294"/>
      <c r="AD85" s="295"/>
      <c r="AE85" s="269" t="s">
        <v>425</v>
      </c>
      <c r="AF85" s="269"/>
      <c r="AG85" s="269"/>
      <c r="AH85" s="269"/>
      <c r="AI85" s="269" t="s">
        <v>79</v>
      </c>
      <c r="AJ85" s="269"/>
      <c r="AK85" s="269"/>
      <c r="AL85" s="269"/>
      <c r="AM85" s="269" t="s">
        <v>517</v>
      </c>
      <c r="AN85" s="269"/>
      <c r="AO85" s="269"/>
      <c r="AP85" s="269"/>
      <c r="AQ85" s="181" t="s">
        <v>306</v>
      </c>
      <c r="AR85" s="173"/>
      <c r="AS85" s="173"/>
      <c r="AT85" s="174"/>
      <c r="AU85" s="735" t="s">
        <v>233</v>
      </c>
      <c r="AV85" s="735"/>
      <c r="AW85" s="735"/>
      <c r="AX85" s="736"/>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307</v>
      </c>
      <c r="AT86" s="177"/>
      <c r="AU86" s="245"/>
      <c r="AV86" s="245"/>
      <c r="AW86" s="310" t="s">
        <v>283</v>
      </c>
      <c r="AX86" s="737"/>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15"/>
      <c r="AC87" s="715"/>
      <c r="AD87" s="715"/>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9" t="s">
        <v>96</v>
      </c>
      <c r="Z88" s="289"/>
      <c r="AA88" s="290"/>
      <c r="AB88" s="733"/>
      <c r="AC88" s="733"/>
      <c r="AD88" s="733"/>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9" t="s">
        <v>56</v>
      </c>
      <c r="Z89" s="289"/>
      <c r="AA89" s="290"/>
      <c r="AB89" s="734" t="s">
        <v>50</v>
      </c>
      <c r="AC89" s="734"/>
      <c r="AD89" s="734"/>
      <c r="AE89" s="716"/>
      <c r="AF89" s="717"/>
      <c r="AG89" s="717"/>
      <c r="AH89" s="717"/>
      <c r="AI89" s="716"/>
      <c r="AJ89" s="717"/>
      <c r="AK89" s="717"/>
      <c r="AL89" s="717"/>
      <c r="AM89" s="716"/>
      <c r="AN89" s="717"/>
      <c r="AO89" s="717"/>
      <c r="AP89" s="717"/>
      <c r="AQ89" s="195"/>
      <c r="AR89" s="196"/>
      <c r="AS89" s="196"/>
      <c r="AT89" s="197"/>
      <c r="AU89" s="327"/>
      <c r="AV89" s="327"/>
      <c r="AW89" s="327"/>
      <c r="AX89" s="415"/>
      <c r="AY89">
        <f t="shared" si="5"/>
        <v>0</v>
      </c>
    </row>
    <row r="90" spans="1:51" ht="18.75" hidden="1" customHeight="1" x14ac:dyDescent="0.15">
      <c r="A90" s="141"/>
      <c r="B90" s="302" t="s">
        <v>247</v>
      </c>
      <c r="C90" s="302"/>
      <c r="D90" s="302"/>
      <c r="E90" s="302"/>
      <c r="F90" s="303"/>
      <c r="G90" s="306" t="s">
        <v>35</v>
      </c>
      <c r="H90" s="307"/>
      <c r="I90" s="307"/>
      <c r="J90" s="307"/>
      <c r="K90" s="307"/>
      <c r="L90" s="307"/>
      <c r="M90" s="307"/>
      <c r="N90" s="307"/>
      <c r="O90" s="308"/>
      <c r="P90" s="312" t="s">
        <v>115</v>
      </c>
      <c r="Q90" s="307"/>
      <c r="R90" s="307"/>
      <c r="S90" s="307"/>
      <c r="T90" s="307"/>
      <c r="U90" s="307"/>
      <c r="V90" s="307"/>
      <c r="W90" s="307"/>
      <c r="X90" s="308"/>
      <c r="Y90" s="178"/>
      <c r="Z90" s="179"/>
      <c r="AA90" s="180"/>
      <c r="AB90" s="293" t="s">
        <v>42</v>
      </c>
      <c r="AC90" s="294"/>
      <c r="AD90" s="295"/>
      <c r="AE90" s="269" t="s">
        <v>425</v>
      </c>
      <c r="AF90" s="269"/>
      <c r="AG90" s="269"/>
      <c r="AH90" s="269"/>
      <c r="AI90" s="269" t="s">
        <v>79</v>
      </c>
      <c r="AJ90" s="269"/>
      <c r="AK90" s="269"/>
      <c r="AL90" s="269"/>
      <c r="AM90" s="269" t="s">
        <v>517</v>
      </c>
      <c r="AN90" s="269"/>
      <c r="AO90" s="269"/>
      <c r="AP90" s="269"/>
      <c r="AQ90" s="181" t="s">
        <v>306</v>
      </c>
      <c r="AR90" s="173"/>
      <c r="AS90" s="173"/>
      <c r="AT90" s="174"/>
      <c r="AU90" s="735" t="s">
        <v>233</v>
      </c>
      <c r="AV90" s="735"/>
      <c r="AW90" s="735"/>
      <c r="AX90" s="736"/>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307</v>
      </c>
      <c r="AT91" s="177"/>
      <c r="AU91" s="245"/>
      <c r="AV91" s="245"/>
      <c r="AW91" s="310" t="s">
        <v>283</v>
      </c>
      <c r="AX91" s="737"/>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15"/>
      <c r="AC92" s="715"/>
      <c r="AD92" s="715"/>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9" t="s">
        <v>96</v>
      </c>
      <c r="Z93" s="289"/>
      <c r="AA93" s="290"/>
      <c r="AB93" s="733"/>
      <c r="AC93" s="733"/>
      <c r="AD93" s="733"/>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9" t="s">
        <v>56</v>
      </c>
      <c r="Z94" s="289"/>
      <c r="AA94" s="290"/>
      <c r="AB94" s="734" t="s">
        <v>50</v>
      </c>
      <c r="AC94" s="734"/>
      <c r="AD94" s="734"/>
      <c r="AE94" s="716"/>
      <c r="AF94" s="717"/>
      <c r="AG94" s="717"/>
      <c r="AH94" s="717"/>
      <c r="AI94" s="716"/>
      <c r="AJ94" s="717"/>
      <c r="AK94" s="717"/>
      <c r="AL94" s="717"/>
      <c r="AM94" s="716"/>
      <c r="AN94" s="717"/>
      <c r="AO94" s="717"/>
      <c r="AP94" s="717"/>
      <c r="AQ94" s="195"/>
      <c r="AR94" s="196"/>
      <c r="AS94" s="196"/>
      <c r="AT94" s="197"/>
      <c r="AU94" s="327"/>
      <c r="AV94" s="327"/>
      <c r="AW94" s="327"/>
      <c r="AX94" s="415"/>
      <c r="AY94">
        <f>$AY$90</f>
        <v>0</v>
      </c>
    </row>
    <row r="95" spans="1:51" ht="18.75" hidden="1" customHeight="1" x14ac:dyDescent="0.15">
      <c r="A95" s="141"/>
      <c r="B95" s="302" t="s">
        <v>247</v>
      </c>
      <c r="C95" s="302"/>
      <c r="D95" s="302"/>
      <c r="E95" s="302"/>
      <c r="F95" s="303"/>
      <c r="G95" s="306" t="s">
        <v>35</v>
      </c>
      <c r="H95" s="307"/>
      <c r="I95" s="307"/>
      <c r="J95" s="307"/>
      <c r="K95" s="307"/>
      <c r="L95" s="307"/>
      <c r="M95" s="307"/>
      <c r="N95" s="307"/>
      <c r="O95" s="308"/>
      <c r="P95" s="312" t="s">
        <v>115</v>
      </c>
      <c r="Q95" s="307"/>
      <c r="R95" s="307"/>
      <c r="S95" s="307"/>
      <c r="T95" s="307"/>
      <c r="U95" s="307"/>
      <c r="V95" s="307"/>
      <c r="W95" s="307"/>
      <c r="X95" s="308"/>
      <c r="Y95" s="178"/>
      <c r="Z95" s="179"/>
      <c r="AA95" s="180"/>
      <c r="AB95" s="293" t="s">
        <v>42</v>
      </c>
      <c r="AC95" s="294"/>
      <c r="AD95" s="295"/>
      <c r="AE95" s="269" t="s">
        <v>425</v>
      </c>
      <c r="AF95" s="269"/>
      <c r="AG95" s="269"/>
      <c r="AH95" s="269"/>
      <c r="AI95" s="269" t="s">
        <v>79</v>
      </c>
      <c r="AJ95" s="269"/>
      <c r="AK95" s="269"/>
      <c r="AL95" s="269"/>
      <c r="AM95" s="269" t="s">
        <v>517</v>
      </c>
      <c r="AN95" s="269"/>
      <c r="AO95" s="269"/>
      <c r="AP95" s="269"/>
      <c r="AQ95" s="181" t="s">
        <v>306</v>
      </c>
      <c r="AR95" s="173"/>
      <c r="AS95" s="173"/>
      <c r="AT95" s="174"/>
      <c r="AU95" s="735" t="s">
        <v>233</v>
      </c>
      <c r="AV95" s="735"/>
      <c r="AW95" s="735"/>
      <c r="AX95" s="736"/>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307</v>
      </c>
      <c r="AT96" s="177"/>
      <c r="AU96" s="245"/>
      <c r="AV96" s="245"/>
      <c r="AW96" s="310" t="s">
        <v>283</v>
      </c>
      <c r="AX96" s="737"/>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9" t="s">
        <v>96</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20" t="s">
        <v>56</v>
      </c>
      <c r="Z99" s="721"/>
      <c r="AA99" s="722"/>
      <c r="AB99" s="723" t="s">
        <v>50</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0" t="s">
        <v>412</v>
      </c>
      <c r="B100" s="271"/>
      <c r="C100" s="271"/>
      <c r="D100" s="271"/>
      <c r="E100" s="271"/>
      <c r="F100" s="272"/>
      <c r="G100" s="291" t="s">
        <v>11</v>
      </c>
      <c r="H100" s="291"/>
      <c r="I100" s="291"/>
      <c r="J100" s="291"/>
      <c r="K100" s="291"/>
      <c r="L100" s="291"/>
      <c r="M100" s="291"/>
      <c r="N100" s="291"/>
      <c r="O100" s="291"/>
      <c r="P100" s="291"/>
      <c r="Q100" s="291"/>
      <c r="R100" s="291"/>
      <c r="S100" s="291"/>
      <c r="T100" s="291"/>
      <c r="U100" s="291"/>
      <c r="V100" s="291"/>
      <c r="W100" s="291"/>
      <c r="X100" s="292"/>
      <c r="Y100" s="442"/>
      <c r="Z100" s="443"/>
      <c r="AA100" s="444"/>
      <c r="AB100" s="704" t="s">
        <v>42</v>
      </c>
      <c r="AC100" s="704"/>
      <c r="AD100" s="704"/>
      <c r="AE100" s="705" t="s">
        <v>425</v>
      </c>
      <c r="AF100" s="706"/>
      <c r="AG100" s="706"/>
      <c r="AH100" s="707"/>
      <c r="AI100" s="705" t="s">
        <v>79</v>
      </c>
      <c r="AJ100" s="706"/>
      <c r="AK100" s="706"/>
      <c r="AL100" s="707"/>
      <c r="AM100" s="705" t="s">
        <v>517</v>
      </c>
      <c r="AN100" s="706"/>
      <c r="AO100" s="706"/>
      <c r="AP100" s="707"/>
      <c r="AQ100" s="708" t="s">
        <v>163</v>
      </c>
      <c r="AR100" s="709"/>
      <c r="AS100" s="709"/>
      <c r="AT100" s="710"/>
      <c r="AU100" s="708" t="s">
        <v>286</v>
      </c>
      <c r="AV100" s="709"/>
      <c r="AW100" s="709"/>
      <c r="AX100" s="711"/>
    </row>
    <row r="101" spans="1:51" ht="23.25" customHeight="1" x14ac:dyDescent="0.15">
      <c r="A101" s="273"/>
      <c r="B101" s="274"/>
      <c r="C101" s="274"/>
      <c r="D101" s="274"/>
      <c r="E101" s="274"/>
      <c r="F101" s="275"/>
      <c r="G101" s="99" t="s">
        <v>684</v>
      </c>
      <c r="H101" s="99"/>
      <c r="I101" s="99"/>
      <c r="J101" s="99"/>
      <c r="K101" s="99"/>
      <c r="L101" s="99"/>
      <c r="M101" s="99"/>
      <c r="N101" s="99"/>
      <c r="O101" s="99"/>
      <c r="P101" s="99"/>
      <c r="Q101" s="99"/>
      <c r="R101" s="99"/>
      <c r="S101" s="99"/>
      <c r="T101" s="99"/>
      <c r="U101" s="99"/>
      <c r="V101" s="99"/>
      <c r="W101" s="99"/>
      <c r="X101" s="186"/>
      <c r="Y101" s="712" t="s">
        <v>63</v>
      </c>
      <c r="Z101" s="713"/>
      <c r="AA101" s="714"/>
      <c r="AB101" s="715" t="s">
        <v>661</v>
      </c>
      <c r="AC101" s="715"/>
      <c r="AD101" s="715"/>
      <c r="AE101" s="678">
        <v>50</v>
      </c>
      <c r="AF101" s="678"/>
      <c r="AG101" s="678"/>
      <c r="AH101" s="678"/>
      <c r="AI101" s="678">
        <v>40</v>
      </c>
      <c r="AJ101" s="678"/>
      <c r="AK101" s="678"/>
      <c r="AL101" s="678"/>
      <c r="AM101" s="678">
        <v>46</v>
      </c>
      <c r="AN101" s="678"/>
      <c r="AO101" s="678"/>
      <c r="AP101" s="678"/>
      <c r="AQ101" s="678" t="s">
        <v>689</v>
      </c>
      <c r="AR101" s="678"/>
      <c r="AS101" s="678"/>
      <c r="AT101" s="678"/>
      <c r="AU101" s="326" t="s">
        <v>689</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700" t="s">
        <v>126</v>
      </c>
      <c r="Z102" s="681"/>
      <c r="AA102" s="682"/>
      <c r="AB102" s="715" t="s">
        <v>661</v>
      </c>
      <c r="AC102" s="715"/>
      <c r="AD102" s="715"/>
      <c r="AE102" s="678">
        <v>50</v>
      </c>
      <c r="AF102" s="678"/>
      <c r="AG102" s="678"/>
      <c r="AH102" s="678"/>
      <c r="AI102" s="678">
        <v>40</v>
      </c>
      <c r="AJ102" s="678"/>
      <c r="AK102" s="678"/>
      <c r="AL102" s="678"/>
      <c r="AM102" s="678">
        <v>45</v>
      </c>
      <c r="AN102" s="678"/>
      <c r="AO102" s="678"/>
      <c r="AP102" s="678"/>
      <c r="AQ102" s="678">
        <v>45</v>
      </c>
      <c r="AR102" s="678"/>
      <c r="AS102" s="678"/>
      <c r="AT102" s="678"/>
      <c r="AU102" s="716" t="s">
        <v>689</v>
      </c>
      <c r="AV102" s="717"/>
      <c r="AW102" s="717"/>
      <c r="AX102" s="718"/>
    </row>
    <row r="103" spans="1:51" ht="31.5" customHeight="1" x14ac:dyDescent="0.15">
      <c r="A103" s="279" t="s">
        <v>412</v>
      </c>
      <c r="B103" s="280"/>
      <c r="C103" s="280"/>
      <c r="D103" s="280"/>
      <c r="E103" s="280"/>
      <c r="F103" s="281"/>
      <c r="G103" s="289" t="s">
        <v>11</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42</v>
      </c>
      <c r="AC103" s="287"/>
      <c r="AD103" s="288"/>
      <c r="AE103" s="269" t="s">
        <v>425</v>
      </c>
      <c r="AF103" s="269"/>
      <c r="AG103" s="269"/>
      <c r="AH103" s="269"/>
      <c r="AI103" s="269" t="s">
        <v>79</v>
      </c>
      <c r="AJ103" s="269"/>
      <c r="AK103" s="269"/>
      <c r="AL103" s="269"/>
      <c r="AM103" s="269" t="s">
        <v>517</v>
      </c>
      <c r="AN103" s="269"/>
      <c r="AO103" s="269"/>
      <c r="AP103" s="269"/>
      <c r="AQ103" s="691" t="s">
        <v>163</v>
      </c>
      <c r="AR103" s="692"/>
      <c r="AS103" s="692"/>
      <c r="AT103" s="692"/>
      <c r="AU103" s="691" t="s">
        <v>286</v>
      </c>
      <c r="AV103" s="692"/>
      <c r="AW103" s="692"/>
      <c r="AX103" s="693"/>
      <c r="AY103">
        <f>COUNTA($G$104)</f>
        <v>1</v>
      </c>
    </row>
    <row r="104" spans="1:51" ht="23.25" customHeight="1" x14ac:dyDescent="0.15">
      <c r="A104" s="273"/>
      <c r="B104" s="274"/>
      <c r="C104" s="274"/>
      <c r="D104" s="274"/>
      <c r="E104" s="274"/>
      <c r="F104" s="275"/>
      <c r="G104" s="99" t="s">
        <v>588</v>
      </c>
      <c r="H104" s="99"/>
      <c r="I104" s="99"/>
      <c r="J104" s="99"/>
      <c r="K104" s="99"/>
      <c r="L104" s="99"/>
      <c r="M104" s="99"/>
      <c r="N104" s="99"/>
      <c r="O104" s="99"/>
      <c r="P104" s="99"/>
      <c r="Q104" s="99"/>
      <c r="R104" s="99"/>
      <c r="S104" s="99"/>
      <c r="T104" s="99"/>
      <c r="U104" s="99"/>
      <c r="V104" s="99"/>
      <c r="W104" s="99"/>
      <c r="X104" s="186"/>
      <c r="Y104" s="694" t="s">
        <v>63</v>
      </c>
      <c r="Z104" s="695"/>
      <c r="AA104" s="696"/>
      <c r="AB104" s="697" t="s">
        <v>661</v>
      </c>
      <c r="AC104" s="698"/>
      <c r="AD104" s="699"/>
      <c r="AE104" s="678">
        <v>56</v>
      </c>
      <c r="AF104" s="678"/>
      <c r="AG104" s="678"/>
      <c r="AH104" s="678"/>
      <c r="AI104" s="678">
        <v>62</v>
      </c>
      <c r="AJ104" s="678"/>
      <c r="AK104" s="678"/>
      <c r="AL104" s="678"/>
      <c r="AM104" s="678">
        <v>65</v>
      </c>
      <c r="AN104" s="678"/>
      <c r="AO104" s="678"/>
      <c r="AP104" s="678"/>
      <c r="AQ104" s="678" t="s">
        <v>689</v>
      </c>
      <c r="AR104" s="678"/>
      <c r="AS104" s="678"/>
      <c r="AT104" s="678"/>
      <c r="AU104" s="678" t="s">
        <v>689</v>
      </c>
      <c r="AV104" s="678"/>
      <c r="AW104" s="678"/>
      <c r="AX104" s="679"/>
      <c r="AY104">
        <f>$AY$103</f>
        <v>1</v>
      </c>
    </row>
    <row r="105" spans="1:51" ht="23.25"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700" t="s">
        <v>126</v>
      </c>
      <c r="Z105" s="701"/>
      <c r="AA105" s="702"/>
      <c r="AB105" s="323" t="s">
        <v>661</v>
      </c>
      <c r="AC105" s="324"/>
      <c r="AD105" s="325"/>
      <c r="AE105" s="678">
        <v>60</v>
      </c>
      <c r="AF105" s="678"/>
      <c r="AG105" s="678"/>
      <c r="AH105" s="678"/>
      <c r="AI105" s="678">
        <v>60</v>
      </c>
      <c r="AJ105" s="678"/>
      <c r="AK105" s="678"/>
      <c r="AL105" s="678"/>
      <c r="AM105" s="678">
        <v>60</v>
      </c>
      <c r="AN105" s="678"/>
      <c r="AO105" s="678"/>
      <c r="AP105" s="678"/>
      <c r="AQ105" s="678">
        <v>60</v>
      </c>
      <c r="AR105" s="678"/>
      <c r="AS105" s="678"/>
      <c r="AT105" s="678"/>
      <c r="AU105" s="678" t="s">
        <v>689</v>
      </c>
      <c r="AV105" s="678"/>
      <c r="AW105" s="678"/>
      <c r="AX105" s="679"/>
      <c r="AY105">
        <f>$AY$103</f>
        <v>1</v>
      </c>
    </row>
    <row r="106" spans="1:51" ht="31.5" customHeight="1" x14ac:dyDescent="0.15">
      <c r="A106" s="279" t="s">
        <v>412</v>
      </c>
      <c r="B106" s="280"/>
      <c r="C106" s="280"/>
      <c r="D106" s="280"/>
      <c r="E106" s="280"/>
      <c r="F106" s="281"/>
      <c r="G106" s="289" t="s">
        <v>11</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42</v>
      </c>
      <c r="AC106" s="287"/>
      <c r="AD106" s="288"/>
      <c r="AE106" s="269" t="s">
        <v>425</v>
      </c>
      <c r="AF106" s="269"/>
      <c r="AG106" s="269"/>
      <c r="AH106" s="269"/>
      <c r="AI106" s="269" t="s">
        <v>79</v>
      </c>
      <c r="AJ106" s="269"/>
      <c r="AK106" s="269"/>
      <c r="AL106" s="269"/>
      <c r="AM106" s="269" t="s">
        <v>517</v>
      </c>
      <c r="AN106" s="269"/>
      <c r="AO106" s="269"/>
      <c r="AP106" s="269"/>
      <c r="AQ106" s="691" t="s">
        <v>163</v>
      </c>
      <c r="AR106" s="692"/>
      <c r="AS106" s="692"/>
      <c r="AT106" s="692"/>
      <c r="AU106" s="691" t="s">
        <v>286</v>
      </c>
      <c r="AV106" s="692"/>
      <c r="AW106" s="692"/>
      <c r="AX106" s="693"/>
      <c r="AY106">
        <f>COUNTA($G$107)</f>
        <v>1</v>
      </c>
    </row>
    <row r="107" spans="1:51" ht="23.25" customHeight="1" x14ac:dyDescent="0.15">
      <c r="A107" s="273"/>
      <c r="B107" s="274"/>
      <c r="C107" s="274"/>
      <c r="D107" s="274"/>
      <c r="E107" s="274"/>
      <c r="F107" s="275"/>
      <c r="G107" s="99" t="s">
        <v>664</v>
      </c>
      <c r="H107" s="99"/>
      <c r="I107" s="99"/>
      <c r="J107" s="99"/>
      <c r="K107" s="99"/>
      <c r="L107" s="99"/>
      <c r="M107" s="99"/>
      <c r="N107" s="99"/>
      <c r="O107" s="99"/>
      <c r="P107" s="99"/>
      <c r="Q107" s="99"/>
      <c r="R107" s="99"/>
      <c r="S107" s="99"/>
      <c r="T107" s="99"/>
      <c r="U107" s="99"/>
      <c r="V107" s="99"/>
      <c r="W107" s="99"/>
      <c r="X107" s="186"/>
      <c r="Y107" s="694" t="s">
        <v>63</v>
      </c>
      <c r="Z107" s="695"/>
      <c r="AA107" s="696"/>
      <c r="AB107" s="697" t="s">
        <v>661</v>
      </c>
      <c r="AC107" s="698"/>
      <c r="AD107" s="699"/>
      <c r="AE107" s="678">
        <v>59</v>
      </c>
      <c r="AF107" s="678"/>
      <c r="AG107" s="678"/>
      <c r="AH107" s="678"/>
      <c r="AI107" s="678">
        <v>53</v>
      </c>
      <c r="AJ107" s="678"/>
      <c r="AK107" s="678"/>
      <c r="AL107" s="678"/>
      <c r="AM107" s="678">
        <v>43</v>
      </c>
      <c r="AN107" s="678"/>
      <c r="AO107" s="678"/>
      <c r="AP107" s="678"/>
      <c r="AQ107" s="678" t="s">
        <v>689</v>
      </c>
      <c r="AR107" s="678"/>
      <c r="AS107" s="678"/>
      <c r="AT107" s="678"/>
      <c r="AU107" s="678" t="s">
        <v>689</v>
      </c>
      <c r="AV107" s="678"/>
      <c r="AW107" s="678"/>
      <c r="AX107" s="679"/>
      <c r="AY107">
        <f>$AY$106</f>
        <v>1</v>
      </c>
    </row>
    <row r="108" spans="1:51" ht="23.25"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700" t="s">
        <v>126</v>
      </c>
      <c r="Z108" s="701"/>
      <c r="AA108" s="702"/>
      <c r="AB108" s="323" t="s">
        <v>661</v>
      </c>
      <c r="AC108" s="324"/>
      <c r="AD108" s="325"/>
      <c r="AE108" s="678">
        <v>45</v>
      </c>
      <c r="AF108" s="678"/>
      <c r="AG108" s="678"/>
      <c r="AH108" s="678"/>
      <c r="AI108" s="678">
        <v>45</v>
      </c>
      <c r="AJ108" s="678"/>
      <c r="AK108" s="678"/>
      <c r="AL108" s="678"/>
      <c r="AM108" s="678">
        <v>45</v>
      </c>
      <c r="AN108" s="678"/>
      <c r="AO108" s="678"/>
      <c r="AP108" s="678"/>
      <c r="AQ108" s="678">
        <v>45</v>
      </c>
      <c r="AR108" s="678"/>
      <c r="AS108" s="678"/>
      <c r="AT108" s="678"/>
      <c r="AU108" s="678" t="s">
        <v>689</v>
      </c>
      <c r="AV108" s="678"/>
      <c r="AW108" s="678"/>
      <c r="AX108" s="679"/>
      <c r="AY108">
        <f>$AY$106</f>
        <v>1</v>
      </c>
    </row>
    <row r="109" spans="1:51" ht="31.5" hidden="1" customHeight="1" x14ac:dyDescent="0.15">
      <c r="A109" s="279" t="s">
        <v>412</v>
      </c>
      <c r="B109" s="280"/>
      <c r="C109" s="280"/>
      <c r="D109" s="280"/>
      <c r="E109" s="280"/>
      <c r="F109" s="281"/>
      <c r="G109" s="289" t="s">
        <v>11</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42</v>
      </c>
      <c r="AC109" s="287"/>
      <c r="AD109" s="288"/>
      <c r="AE109" s="269" t="s">
        <v>425</v>
      </c>
      <c r="AF109" s="269"/>
      <c r="AG109" s="269"/>
      <c r="AH109" s="269"/>
      <c r="AI109" s="269" t="s">
        <v>79</v>
      </c>
      <c r="AJ109" s="269"/>
      <c r="AK109" s="269"/>
      <c r="AL109" s="269"/>
      <c r="AM109" s="269" t="s">
        <v>517</v>
      </c>
      <c r="AN109" s="269"/>
      <c r="AO109" s="269"/>
      <c r="AP109" s="269"/>
      <c r="AQ109" s="691" t="s">
        <v>163</v>
      </c>
      <c r="AR109" s="692"/>
      <c r="AS109" s="692"/>
      <c r="AT109" s="692"/>
      <c r="AU109" s="691" t="s">
        <v>286</v>
      </c>
      <c r="AV109" s="692"/>
      <c r="AW109" s="692"/>
      <c r="AX109" s="693"/>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94" t="s">
        <v>63</v>
      </c>
      <c r="Z110" s="695"/>
      <c r="AA110" s="696"/>
      <c r="AB110" s="697"/>
      <c r="AC110" s="698"/>
      <c r="AD110" s="699"/>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700" t="s">
        <v>126</v>
      </c>
      <c r="Z111" s="701"/>
      <c r="AA111" s="702"/>
      <c r="AB111" s="323"/>
      <c r="AC111" s="324"/>
      <c r="AD111" s="325"/>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79" t="s">
        <v>412</v>
      </c>
      <c r="B112" s="280"/>
      <c r="C112" s="280"/>
      <c r="D112" s="280"/>
      <c r="E112" s="280"/>
      <c r="F112" s="281"/>
      <c r="G112" s="289" t="s">
        <v>11</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42</v>
      </c>
      <c r="AC112" s="287"/>
      <c r="AD112" s="288"/>
      <c r="AE112" s="269" t="s">
        <v>425</v>
      </c>
      <c r="AF112" s="269"/>
      <c r="AG112" s="269"/>
      <c r="AH112" s="269"/>
      <c r="AI112" s="269" t="s">
        <v>79</v>
      </c>
      <c r="AJ112" s="269"/>
      <c r="AK112" s="269"/>
      <c r="AL112" s="269"/>
      <c r="AM112" s="269" t="s">
        <v>517</v>
      </c>
      <c r="AN112" s="269"/>
      <c r="AO112" s="269"/>
      <c r="AP112" s="269"/>
      <c r="AQ112" s="691" t="s">
        <v>163</v>
      </c>
      <c r="AR112" s="692"/>
      <c r="AS112" s="692"/>
      <c r="AT112" s="692"/>
      <c r="AU112" s="691" t="s">
        <v>286</v>
      </c>
      <c r="AV112" s="692"/>
      <c r="AW112" s="692"/>
      <c r="AX112" s="693"/>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94" t="s">
        <v>63</v>
      </c>
      <c r="Z113" s="695"/>
      <c r="AA113" s="696"/>
      <c r="AB113" s="697"/>
      <c r="AC113" s="698"/>
      <c r="AD113" s="699"/>
      <c r="AE113" s="678"/>
      <c r="AF113" s="678"/>
      <c r="AG113" s="678"/>
      <c r="AH113" s="678"/>
      <c r="AI113" s="678"/>
      <c r="AJ113" s="678"/>
      <c r="AK113" s="678"/>
      <c r="AL113" s="678"/>
      <c r="AM113" s="678"/>
      <c r="AN113" s="678"/>
      <c r="AO113" s="678"/>
      <c r="AP113" s="678"/>
      <c r="AQ113" s="326"/>
      <c r="AR113" s="327"/>
      <c r="AS113" s="327"/>
      <c r="AT113" s="328"/>
      <c r="AU113" s="678"/>
      <c r="AV113" s="678"/>
      <c r="AW113" s="678"/>
      <c r="AX113" s="679"/>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700" t="s">
        <v>126</v>
      </c>
      <c r="Z114" s="701"/>
      <c r="AA114" s="702"/>
      <c r="AB114" s="323"/>
      <c r="AC114" s="324"/>
      <c r="AD114" s="325"/>
      <c r="AE114" s="703"/>
      <c r="AF114" s="703"/>
      <c r="AG114" s="703"/>
      <c r="AH114" s="703"/>
      <c r="AI114" s="703"/>
      <c r="AJ114" s="703"/>
      <c r="AK114" s="703"/>
      <c r="AL114" s="703"/>
      <c r="AM114" s="703"/>
      <c r="AN114" s="703"/>
      <c r="AO114" s="703"/>
      <c r="AP114" s="703"/>
      <c r="AQ114" s="326"/>
      <c r="AR114" s="327"/>
      <c r="AS114" s="327"/>
      <c r="AT114" s="328"/>
      <c r="AU114" s="326"/>
      <c r="AV114" s="327"/>
      <c r="AW114" s="327"/>
      <c r="AX114" s="415"/>
      <c r="AY114">
        <f>$AY$112</f>
        <v>0</v>
      </c>
    </row>
    <row r="115" spans="1:51" ht="23.25" customHeight="1" x14ac:dyDescent="0.15">
      <c r="A115" s="282" t="s">
        <v>44</v>
      </c>
      <c r="B115" s="283"/>
      <c r="C115" s="283"/>
      <c r="D115" s="283"/>
      <c r="E115" s="283"/>
      <c r="F115" s="284"/>
      <c r="G115" s="287" t="s">
        <v>61</v>
      </c>
      <c r="H115" s="287"/>
      <c r="I115" s="287"/>
      <c r="J115" s="287"/>
      <c r="K115" s="287"/>
      <c r="L115" s="287"/>
      <c r="M115" s="287"/>
      <c r="N115" s="287"/>
      <c r="O115" s="287"/>
      <c r="P115" s="287"/>
      <c r="Q115" s="287"/>
      <c r="R115" s="287"/>
      <c r="S115" s="287"/>
      <c r="T115" s="287"/>
      <c r="U115" s="287"/>
      <c r="V115" s="287"/>
      <c r="W115" s="287"/>
      <c r="X115" s="288"/>
      <c r="Y115" s="688"/>
      <c r="Z115" s="689"/>
      <c r="AA115" s="690"/>
      <c r="AB115" s="413" t="s">
        <v>42</v>
      </c>
      <c r="AC115" s="287"/>
      <c r="AD115" s="288"/>
      <c r="AE115" s="269" t="s">
        <v>425</v>
      </c>
      <c r="AF115" s="269"/>
      <c r="AG115" s="269"/>
      <c r="AH115" s="269"/>
      <c r="AI115" s="269" t="s">
        <v>79</v>
      </c>
      <c r="AJ115" s="269"/>
      <c r="AK115" s="269"/>
      <c r="AL115" s="269"/>
      <c r="AM115" s="269" t="s">
        <v>517</v>
      </c>
      <c r="AN115" s="269"/>
      <c r="AO115" s="269"/>
      <c r="AP115" s="269"/>
      <c r="AQ115" s="672" t="s">
        <v>536</v>
      </c>
      <c r="AR115" s="673"/>
      <c r="AS115" s="673"/>
      <c r="AT115" s="673"/>
      <c r="AU115" s="673"/>
      <c r="AV115" s="673"/>
      <c r="AW115" s="673"/>
      <c r="AX115" s="674"/>
    </row>
    <row r="116" spans="1:51" ht="23.25" customHeight="1" x14ac:dyDescent="0.15">
      <c r="A116" s="257"/>
      <c r="B116" s="255"/>
      <c r="C116" s="255"/>
      <c r="D116" s="255"/>
      <c r="E116" s="255"/>
      <c r="F116" s="256"/>
      <c r="G116" s="261" t="s">
        <v>665</v>
      </c>
      <c r="H116" s="261"/>
      <c r="I116" s="261"/>
      <c r="J116" s="261"/>
      <c r="K116" s="261"/>
      <c r="L116" s="261"/>
      <c r="M116" s="261"/>
      <c r="N116" s="261"/>
      <c r="O116" s="261"/>
      <c r="P116" s="261"/>
      <c r="Q116" s="261"/>
      <c r="R116" s="261"/>
      <c r="S116" s="261"/>
      <c r="T116" s="261"/>
      <c r="U116" s="261"/>
      <c r="V116" s="261"/>
      <c r="W116" s="261"/>
      <c r="X116" s="261"/>
      <c r="Y116" s="675" t="s">
        <v>44</v>
      </c>
      <c r="Z116" s="676"/>
      <c r="AA116" s="677"/>
      <c r="AB116" s="323" t="s">
        <v>551</v>
      </c>
      <c r="AC116" s="324"/>
      <c r="AD116" s="325"/>
      <c r="AE116" s="678">
        <v>150</v>
      </c>
      <c r="AF116" s="678"/>
      <c r="AG116" s="678"/>
      <c r="AH116" s="678"/>
      <c r="AI116" s="678">
        <v>151</v>
      </c>
      <c r="AJ116" s="678"/>
      <c r="AK116" s="678"/>
      <c r="AL116" s="678"/>
      <c r="AM116" s="678">
        <v>158</v>
      </c>
      <c r="AN116" s="678"/>
      <c r="AO116" s="678"/>
      <c r="AP116" s="678"/>
      <c r="AQ116" s="326">
        <v>167</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80" t="s">
        <v>104</v>
      </c>
      <c r="Z117" s="681"/>
      <c r="AA117" s="682"/>
      <c r="AB117" s="683" t="s">
        <v>501</v>
      </c>
      <c r="AC117" s="684"/>
      <c r="AD117" s="685"/>
      <c r="AE117" s="686" t="s">
        <v>405</v>
      </c>
      <c r="AF117" s="686"/>
      <c r="AG117" s="686"/>
      <c r="AH117" s="686"/>
      <c r="AI117" s="686" t="s">
        <v>554</v>
      </c>
      <c r="AJ117" s="686"/>
      <c r="AK117" s="686"/>
      <c r="AL117" s="686"/>
      <c r="AM117" s="686" t="s">
        <v>666</v>
      </c>
      <c r="AN117" s="686"/>
      <c r="AO117" s="686"/>
      <c r="AP117" s="686"/>
      <c r="AQ117" s="686" t="s">
        <v>302</v>
      </c>
      <c r="AR117" s="686"/>
      <c r="AS117" s="686"/>
      <c r="AT117" s="686"/>
      <c r="AU117" s="686"/>
      <c r="AV117" s="686"/>
      <c r="AW117" s="686"/>
      <c r="AX117" s="687"/>
    </row>
    <row r="118" spans="1:51" ht="23.25" hidden="1" customHeight="1" x14ac:dyDescent="0.15">
      <c r="A118" s="282" t="s">
        <v>44</v>
      </c>
      <c r="B118" s="283"/>
      <c r="C118" s="283"/>
      <c r="D118" s="283"/>
      <c r="E118" s="283"/>
      <c r="F118" s="284"/>
      <c r="G118" s="287" t="s">
        <v>61</v>
      </c>
      <c r="H118" s="287"/>
      <c r="I118" s="287"/>
      <c r="J118" s="287"/>
      <c r="K118" s="287"/>
      <c r="L118" s="287"/>
      <c r="M118" s="287"/>
      <c r="N118" s="287"/>
      <c r="O118" s="287"/>
      <c r="P118" s="287"/>
      <c r="Q118" s="287"/>
      <c r="R118" s="287"/>
      <c r="S118" s="287"/>
      <c r="T118" s="287"/>
      <c r="U118" s="287"/>
      <c r="V118" s="287"/>
      <c r="W118" s="287"/>
      <c r="X118" s="288"/>
      <c r="Y118" s="688"/>
      <c r="Z118" s="689"/>
      <c r="AA118" s="690"/>
      <c r="AB118" s="413" t="s">
        <v>42</v>
      </c>
      <c r="AC118" s="287"/>
      <c r="AD118" s="288"/>
      <c r="AE118" s="269" t="s">
        <v>425</v>
      </c>
      <c r="AF118" s="269"/>
      <c r="AG118" s="269"/>
      <c r="AH118" s="269"/>
      <c r="AI118" s="269" t="s">
        <v>79</v>
      </c>
      <c r="AJ118" s="269"/>
      <c r="AK118" s="269"/>
      <c r="AL118" s="269"/>
      <c r="AM118" s="269" t="s">
        <v>517</v>
      </c>
      <c r="AN118" s="269"/>
      <c r="AO118" s="269"/>
      <c r="AP118" s="269"/>
      <c r="AQ118" s="672" t="s">
        <v>536</v>
      </c>
      <c r="AR118" s="673"/>
      <c r="AS118" s="673"/>
      <c r="AT118" s="673"/>
      <c r="AU118" s="673"/>
      <c r="AV118" s="673"/>
      <c r="AW118" s="673"/>
      <c r="AX118" s="674"/>
      <c r="AY118" s="48">
        <f>IF(SUBSTITUTE(SUBSTITUTE($G$119,"／",""),"　","")="",0,1)</f>
        <v>0</v>
      </c>
    </row>
    <row r="119" spans="1:51" ht="23.25" hidden="1" customHeight="1" x14ac:dyDescent="0.15">
      <c r="A119" s="257"/>
      <c r="B119" s="255"/>
      <c r="C119" s="255"/>
      <c r="D119" s="255"/>
      <c r="E119" s="255"/>
      <c r="F119" s="256"/>
      <c r="G119" s="261" t="s">
        <v>419</v>
      </c>
      <c r="H119" s="261"/>
      <c r="I119" s="261"/>
      <c r="J119" s="261"/>
      <c r="K119" s="261"/>
      <c r="L119" s="261"/>
      <c r="M119" s="261"/>
      <c r="N119" s="261"/>
      <c r="O119" s="261"/>
      <c r="P119" s="261"/>
      <c r="Q119" s="261"/>
      <c r="R119" s="261"/>
      <c r="S119" s="261"/>
      <c r="T119" s="261"/>
      <c r="U119" s="261"/>
      <c r="V119" s="261"/>
      <c r="W119" s="261"/>
      <c r="X119" s="261"/>
      <c r="Y119" s="675" t="s">
        <v>44</v>
      </c>
      <c r="Z119" s="676"/>
      <c r="AA119" s="677"/>
      <c r="AB119" s="323"/>
      <c r="AC119" s="324"/>
      <c r="AD119" s="325"/>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80" t="s">
        <v>104</v>
      </c>
      <c r="Z120" s="681"/>
      <c r="AA120" s="682"/>
      <c r="AB120" s="683" t="s">
        <v>116</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82" t="s">
        <v>44</v>
      </c>
      <c r="B121" s="283"/>
      <c r="C121" s="283"/>
      <c r="D121" s="283"/>
      <c r="E121" s="283"/>
      <c r="F121" s="284"/>
      <c r="G121" s="287" t="s">
        <v>61</v>
      </c>
      <c r="H121" s="287"/>
      <c r="I121" s="287"/>
      <c r="J121" s="287"/>
      <c r="K121" s="287"/>
      <c r="L121" s="287"/>
      <c r="M121" s="287"/>
      <c r="N121" s="287"/>
      <c r="O121" s="287"/>
      <c r="P121" s="287"/>
      <c r="Q121" s="287"/>
      <c r="R121" s="287"/>
      <c r="S121" s="287"/>
      <c r="T121" s="287"/>
      <c r="U121" s="287"/>
      <c r="V121" s="287"/>
      <c r="W121" s="287"/>
      <c r="X121" s="288"/>
      <c r="Y121" s="688"/>
      <c r="Z121" s="689"/>
      <c r="AA121" s="690"/>
      <c r="AB121" s="413" t="s">
        <v>42</v>
      </c>
      <c r="AC121" s="287"/>
      <c r="AD121" s="288"/>
      <c r="AE121" s="269" t="s">
        <v>425</v>
      </c>
      <c r="AF121" s="269"/>
      <c r="AG121" s="269"/>
      <c r="AH121" s="269"/>
      <c r="AI121" s="269" t="s">
        <v>79</v>
      </c>
      <c r="AJ121" s="269"/>
      <c r="AK121" s="269"/>
      <c r="AL121" s="269"/>
      <c r="AM121" s="269" t="s">
        <v>517</v>
      </c>
      <c r="AN121" s="269"/>
      <c r="AO121" s="269"/>
      <c r="AP121" s="269"/>
      <c r="AQ121" s="672" t="s">
        <v>536</v>
      </c>
      <c r="AR121" s="673"/>
      <c r="AS121" s="673"/>
      <c r="AT121" s="673"/>
      <c r="AU121" s="673"/>
      <c r="AV121" s="673"/>
      <c r="AW121" s="673"/>
      <c r="AX121" s="674"/>
      <c r="AY121" s="48">
        <f>IF(SUBSTITUTE(SUBSTITUTE($G$122,"／",""),"　","")="",0,1)</f>
        <v>0</v>
      </c>
    </row>
    <row r="122" spans="1:51" ht="23.25" hidden="1" customHeight="1" x14ac:dyDescent="0.15">
      <c r="A122" s="257"/>
      <c r="B122" s="255"/>
      <c r="C122" s="255"/>
      <c r="D122" s="255"/>
      <c r="E122" s="255"/>
      <c r="F122" s="256"/>
      <c r="G122" s="261" t="s">
        <v>189</v>
      </c>
      <c r="H122" s="261"/>
      <c r="I122" s="261"/>
      <c r="J122" s="261"/>
      <c r="K122" s="261"/>
      <c r="L122" s="261"/>
      <c r="M122" s="261"/>
      <c r="N122" s="261"/>
      <c r="O122" s="261"/>
      <c r="P122" s="261"/>
      <c r="Q122" s="261"/>
      <c r="R122" s="261"/>
      <c r="S122" s="261"/>
      <c r="T122" s="261"/>
      <c r="U122" s="261"/>
      <c r="V122" s="261"/>
      <c r="W122" s="261"/>
      <c r="X122" s="261"/>
      <c r="Y122" s="675" t="s">
        <v>44</v>
      </c>
      <c r="Z122" s="676"/>
      <c r="AA122" s="677"/>
      <c r="AB122" s="323"/>
      <c r="AC122" s="324"/>
      <c r="AD122" s="325"/>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80" t="s">
        <v>104</v>
      </c>
      <c r="Z123" s="681"/>
      <c r="AA123" s="682"/>
      <c r="AB123" s="683" t="s">
        <v>116</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82" t="s">
        <v>44</v>
      </c>
      <c r="B124" s="283"/>
      <c r="C124" s="283"/>
      <c r="D124" s="283"/>
      <c r="E124" s="283"/>
      <c r="F124" s="284"/>
      <c r="G124" s="287" t="s">
        <v>61</v>
      </c>
      <c r="H124" s="287"/>
      <c r="I124" s="287"/>
      <c r="J124" s="287"/>
      <c r="K124" s="287"/>
      <c r="L124" s="287"/>
      <c r="M124" s="287"/>
      <c r="N124" s="287"/>
      <c r="O124" s="287"/>
      <c r="P124" s="287"/>
      <c r="Q124" s="287"/>
      <c r="R124" s="287"/>
      <c r="S124" s="287"/>
      <c r="T124" s="287"/>
      <c r="U124" s="287"/>
      <c r="V124" s="287"/>
      <c r="W124" s="287"/>
      <c r="X124" s="288"/>
      <c r="Y124" s="688"/>
      <c r="Z124" s="689"/>
      <c r="AA124" s="690"/>
      <c r="AB124" s="413" t="s">
        <v>42</v>
      </c>
      <c r="AC124" s="287"/>
      <c r="AD124" s="288"/>
      <c r="AE124" s="269" t="s">
        <v>425</v>
      </c>
      <c r="AF124" s="269"/>
      <c r="AG124" s="269"/>
      <c r="AH124" s="269"/>
      <c r="AI124" s="269" t="s">
        <v>79</v>
      </c>
      <c r="AJ124" s="269"/>
      <c r="AK124" s="269"/>
      <c r="AL124" s="269"/>
      <c r="AM124" s="269" t="s">
        <v>517</v>
      </c>
      <c r="AN124" s="269"/>
      <c r="AO124" s="269"/>
      <c r="AP124" s="269"/>
      <c r="AQ124" s="672" t="s">
        <v>536</v>
      </c>
      <c r="AR124" s="673"/>
      <c r="AS124" s="673"/>
      <c r="AT124" s="673"/>
      <c r="AU124" s="673"/>
      <c r="AV124" s="673"/>
      <c r="AW124" s="673"/>
      <c r="AX124" s="674"/>
      <c r="AY124" s="48">
        <f>IF(SUBSTITUTE(SUBSTITUTE($G$125,"／",""),"　","")="",0,1)</f>
        <v>0</v>
      </c>
    </row>
    <row r="125" spans="1:51" ht="23.25" hidden="1" customHeight="1" x14ac:dyDescent="0.15">
      <c r="A125" s="257"/>
      <c r="B125" s="255"/>
      <c r="C125" s="255"/>
      <c r="D125" s="255"/>
      <c r="E125" s="255"/>
      <c r="F125" s="256"/>
      <c r="G125" s="261" t="s">
        <v>189</v>
      </c>
      <c r="H125" s="261"/>
      <c r="I125" s="261"/>
      <c r="J125" s="261"/>
      <c r="K125" s="261"/>
      <c r="L125" s="261"/>
      <c r="M125" s="261"/>
      <c r="N125" s="261"/>
      <c r="O125" s="261"/>
      <c r="P125" s="261"/>
      <c r="Q125" s="261"/>
      <c r="R125" s="261"/>
      <c r="S125" s="261"/>
      <c r="T125" s="261"/>
      <c r="U125" s="261"/>
      <c r="V125" s="261"/>
      <c r="W125" s="261"/>
      <c r="X125" s="285"/>
      <c r="Y125" s="675" t="s">
        <v>44</v>
      </c>
      <c r="Z125" s="676"/>
      <c r="AA125" s="677"/>
      <c r="AB125" s="323"/>
      <c r="AC125" s="324"/>
      <c r="AD125" s="325"/>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80" t="s">
        <v>104</v>
      </c>
      <c r="Z126" s="681"/>
      <c r="AA126" s="682"/>
      <c r="AB126" s="683" t="s">
        <v>116</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89" t="s">
        <v>44</v>
      </c>
      <c r="B127" s="255"/>
      <c r="C127" s="255"/>
      <c r="D127" s="255"/>
      <c r="E127" s="255"/>
      <c r="F127" s="256"/>
      <c r="G127" s="263" t="s">
        <v>61</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42</v>
      </c>
      <c r="AC127" s="263"/>
      <c r="AD127" s="264"/>
      <c r="AE127" s="269" t="s">
        <v>425</v>
      </c>
      <c r="AF127" s="269"/>
      <c r="AG127" s="269"/>
      <c r="AH127" s="269"/>
      <c r="AI127" s="269" t="s">
        <v>79</v>
      </c>
      <c r="AJ127" s="269"/>
      <c r="AK127" s="269"/>
      <c r="AL127" s="269"/>
      <c r="AM127" s="269" t="s">
        <v>517</v>
      </c>
      <c r="AN127" s="269"/>
      <c r="AO127" s="269"/>
      <c r="AP127" s="269"/>
      <c r="AQ127" s="672" t="s">
        <v>536</v>
      </c>
      <c r="AR127" s="673"/>
      <c r="AS127" s="673"/>
      <c r="AT127" s="673"/>
      <c r="AU127" s="673"/>
      <c r="AV127" s="673"/>
      <c r="AW127" s="673"/>
      <c r="AX127" s="674"/>
      <c r="AY127" s="48">
        <f>IF(SUBSTITUTE(SUBSTITUTE($G$128,"／",""),"　","")="",0,1)</f>
        <v>0</v>
      </c>
    </row>
    <row r="128" spans="1:51" ht="23.25" hidden="1" customHeight="1" x14ac:dyDescent="0.15">
      <c r="A128" s="257"/>
      <c r="B128" s="255"/>
      <c r="C128" s="255"/>
      <c r="D128" s="255"/>
      <c r="E128" s="255"/>
      <c r="F128" s="256"/>
      <c r="G128" s="261" t="s">
        <v>189</v>
      </c>
      <c r="H128" s="261"/>
      <c r="I128" s="261"/>
      <c r="J128" s="261"/>
      <c r="K128" s="261"/>
      <c r="L128" s="261"/>
      <c r="M128" s="261"/>
      <c r="N128" s="261"/>
      <c r="O128" s="261"/>
      <c r="P128" s="261"/>
      <c r="Q128" s="261"/>
      <c r="R128" s="261"/>
      <c r="S128" s="261"/>
      <c r="T128" s="261"/>
      <c r="U128" s="261"/>
      <c r="V128" s="261"/>
      <c r="W128" s="261"/>
      <c r="X128" s="261"/>
      <c r="Y128" s="675" t="s">
        <v>44</v>
      </c>
      <c r="Z128" s="676"/>
      <c r="AA128" s="677"/>
      <c r="AB128" s="323"/>
      <c r="AC128" s="324"/>
      <c r="AD128" s="325"/>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80" t="s">
        <v>104</v>
      </c>
      <c r="Z129" s="681"/>
      <c r="AA129" s="682"/>
      <c r="AB129" s="683" t="s">
        <v>116</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3" t="s">
        <v>214</v>
      </c>
      <c r="B130" s="144"/>
      <c r="C130" s="149" t="s">
        <v>311</v>
      </c>
      <c r="D130" s="144"/>
      <c r="E130" s="666" t="s">
        <v>349</v>
      </c>
      <c r="F130" s="667"/>
      <c r="G130" s="668" t="s">
        <v>526</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45"/>
      <c r="B131" s="146"/>
      <c r="C131" s="150"/>
      <c r="D131" s="146"/>
      <c r="E131" s="655" t="s">
        <v>347</v>
      </c>
      <c r="F131" s="656"/>
      <c r="G131" s="189" t="s">
        <v>680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71"/>
      <c r="AY131">
        <f>$AY$130</f>
        <v>1</v>
      </c>
    </row>
    <row r="132" spans="1:51" ht="18.75" hidden="1" customHeight="1" x14ac:dyDescent="0.15">
      <c r="A132" s="145"/>
      <c r="B132" s="146"/>
      <c r="C132" s="150"/>
      <c r="D132" s="146"/>
      <c r="E132" s="153" t="s">
        <v>301</v>
      </c>
      <c r="F132" s="154"/>
      <c r="G132" s="226" t="s">
        <v>325</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42</v>
      </c>
      <c r="AC132" s="227"/>
      <c r="AD132" s="228"/>
      <c r="AE132" s="181" t="s">
        <v>425</v>
      </c>
      <c r="AF132" s="173"/>
      <c r="AG132" s="173"/>
      <c r="AH132" s="174"/>
      <c r="AI132" s="181" t="s">
        <v>79</v>
      </c>
      <c r="AJ132" s="173"/>
      <c r="AK132" s="173"/>
      <c r="AL132" s="174"/>
      <c r="AM132" s="181" t="s">
        <v>182</v>
      </c>
      <c r="AN132" s="173"/>
      <c r="AO132" s="173"/>
      <c r="AP132" s="174"/>
      <c r="AQ132" s="232" t="s">
        <v>306</v>
      </c>
      <c r="AR132" s="227"/>
      <c r="AS132" s="227"/>
      <c r="AT132" s="228"/>
      <c r="AU132" s="242" t="s">
        <v>329</v>
      </c>
      <c r="AV132" s="242"/>
      <c r="AW132" s="242"/>
      <c r="AX132" s="243"/>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307</v>
      </c>
      <c r="AT133" s="177"/>
      <c r="AU133" s="198"/>
      <c r="AV133" s="198"/>
      <c r="AW133" s="176" t="s">
        <v>283</v>
      </c>
      <c r="AX133" s="234"/>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46" t="s">
        <v>326</v>
      </c>
      <c r="Z134" s="247"/>
      <c r="AA134" s="248"/>
      <c r="AB134" s="241"/>
      <c r="AC134" s="199"/>
      <c r="AD134" s="199"/>
      <c r="AE134" s="237"/>
      <c r="AF134" s="196"/>
      <c r="AG134" s="196"/>
      <c r="AH134" s="196"/>
      <c r="AI134" s="237"/>
      <c r="AJ134" s="196"/>
      <c r="AK134" s="196"/>
      <c r="AL134" s="196"/>
      <c r="AM134" s="237"/>
      <c r="AN134" s="196"/>
      <c r="AO134" s="196"/>
      <c r="AP134" s="196"/>
      <c r="AQ134" s="237"/>
      <c r="AR134" s="196"/>
      <c r="AS134" s="196"/>
      <c r="AT134" s="196"/>
      <c r="AU134" s="237"/>
      <c r="AV134" s="196"/>
      <c r="AW134" s="196"/>
      <c r="AX134" s="238"/>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96</v>
      </c>
      <c r="Z135" s="192"/>
      <c r="AA135" s="193"/>
      <c r="AB135" s="235"/>
      <c r="AC135" s="236"/>
      <c r="AD135" s="236"/>
      <c r="AE135" s="237"/>
      <c r="AF135" s="196"/>
      <c r="AG135" s="196"/>
      <c r="AH135" s="196"/>
      <c r="AI135" s="237"/>
      <c r="AJ135" s="196"/>
      <c r="AK135" s="196"/>
      <c r="AL135" s="196"/>
      <c r="AM135" s="237"/>
      <c r="AN135" s="196"/>
      <c r="AO135" s="196"/>
      <c r="AP135" s="196"/>
      <c r="AQ135" s="237"/>
      <c r="AR135" s="196"/>
      <c r="AS135" s="196"/>
      <c r="AT135" s="196"/>
      <c r="AU135" s="237"/>
      <c r="AV135" s="196"/>
      <c r="AW135" s="196"/>
      <c r="AX135" s="238"/>
      <c r="AY135">
        <f>$AY$132</f>
        <v>0</v>
      </c>
    </row>
    <row r="136" spans="1:51" ht="18.75" hidden="1" customHeight="1" x14ac:dyDescent="0.15">
      <c r="A136" s="145"/>
      <c r="B136" s="146"/>
      <c r="C136" s="150"/>
      <c r="D136" s="146"/>
      <c r="E136" s="150"/>
      <c r="F136" s="155"/>
      <c r="G136" s="226" t="s">
        <v>325</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42</v>
      </c>
      <c r="AC136" s="227"/>
      <c r="AD136" s="228"/>
      <c r="AE136" s="181" t="s">
        <v>425</v>
      </c>
      <c r="AF136" s="173"/>
      <c r="AG136" s="173"/>
      <c r="AH136" s="174"/>
      <c r="AI136" s="181" t="s">
        <v>79</v>
      </c>
      <c r="AJ136" s="173"/>
      <c r="AK136" s="173"/>
      <c r="AL136" s="174"/>
      <c r="AM136" s="181" t="s">
        <v>182</v>
      </c>
      <c r="AN136" s="173"/>
      <c r="AO136" s="173"/>
      <c r="AP136" s="174"/>
      <c r="AQ136" s="232" t="s">
        <v>306</v>
      </c>
      <c r="AR136" s="227"/>
      <c r="AS136" s="227"/>
      <c r="AT136" s="228"/>
      <c r="AU136" s="242" t="s">
        <v>329</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307</v>
      </c>
      <c r="AT137" s="177"/>
      <c r="AU137" s="198"/>
      <c r="AV137" s="198"/>
      <c r="AW137" s="176" t="s">
        <v>283</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326</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96</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325</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42</v>
      </c>
      <c r="AC140" s="227"/>
      <c r="AD140" s="228"/>
      <c r="AE140" s="181" t="s">
        <v>425</v>
      </c>
      <c r="AF140" s="173"/>
      <c r="AG140" s="173"/>
      <c r="AH140" s="174"/>
      <c r="AI140" s="181" t="s">
        <v>79</v>
      </c>
      <c r="AJ140" s="173"/>
      <c r="AK140" s="173"/>
      <c r="AL140" s="174"/>
      <c r="AM140" s="181" t="s">
        <v>182</v>
      </c>
      <c r="AN140" s="173"/>
      <c r="AO140" s="173"/>
      <c r="AP140" s="174"/>
      <c r="AQ140" s="232" t="s">
        <v>306</v>
      </c>
      <c r="AR140" s="227"/>
      <c r="AS140" s="227"/>
      <c r="AT140" s="228"/>
      <c r="AU140" s="242" t="s">
        <v>329</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307</v>
      </c>
      <c r="AT141" s="177"/>
      <c r="AU141" s="198"/>
      <c r="AV141" s="198"/>
      <c r="AW141" s="176" t="s">
        <v>283</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326</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325</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42</v>
      </c>
      <c r="AC144" s="227"/>
      <c r="AD144" s="228"/>
      <c r="AE144" s="181" t="s">
        <v>425</v>
      </c>
      <c r="AF144" s="173"/>
      <c r="AG144" s="173"/>
      <c r="AH144" s="174"/>
      <c r="AI144" s="181" t="s">
        <v>79</v>
      </c>
      <c r="AJ144" s="173"/>
      <c r="AK144" s="173"/>
      <c r="AL144" s="174"/>
      <c r="AM144" s="181" t="s">
        <v>182</v>
      </c>
      <c r="AN144" s="173"/>
      <c r="AO144" s="173"/>
      <c r="AP144" s="174"/>
      <c r="AQ144" s="232" t="s">
        <v>306</v>
      </c>
      <c r="AR144" s="227"/>
      <c r="AS144" s="227"/>
      <c r="AT144" s="228"/>
      <c r="AU144" s="242" t="s">
        <v>329</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307</v>
      </c>
      <c r="AT145" s="177"/>
      <c r="AU145" s="198"/>
      <c r="AV145" s="198"/>
      <c r="AW145" s="176" t="s">
        <v>283</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326</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325</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42</v>
      </c>
      <c r="AC148" s="227"/>
      <c r="AD148" s="228"/>
      <c r="AE148" s="181" t="s">
        <v>425</v>
      </c>
      <c r="AF148" s="173"/>
      <c r="AG148" s="173"/>
      <c r="AH148" s="174"/>
      <c r="AI148" s="181" t="s">
        <v>79</v>
      </c>
      <c r="AJ148" s="173"/>
      <c r="AK148" s="173"/>
      <c r="AL148" s="174"/>
      <c r="AM148" s="181" t="s">
        <v>182</v>
      </c>
      <c r="AN148" s="173"/>
      <c r="AO148" s="173"/>
      <c r="AP148" s="174"/>
      <c r="AQ148" s="232" t="s">
        <v>306</v>
      </c>
      <c r="AR148" s="227"/>
      <c r="AS148" s="227"/>
      <c r="AT148" s="228"/>
      <c r="AU148" s="242" t="s">
        <v>329</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307</v>
      </c>
      <c r="AT149" s="177"/>
      <c r="AU149" s="198"/>
      <c r="AV149" s="198"/>
      <c r="AW149" s="176" t="s">
        <v>283</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326</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30</v>
      </c>
      <c r="H152" s="173"/>
      <c r="I152" s="173"/>
      <c r="J152" s="173"/>
      <c r="K152" s="173"/>
      <c r="L152" s="173"/>
      <c r="M152" s="173"/>
      <c r="N152" s="173"/>
      <c r="O152" s="173"/>
      <c r="P152" s="174"/>
      <c r="Q152" s="181" t="s">
        <v>406</v>
      </c>
      <c r="R152" s="173"/>
      <c r="S152" s="173"/>
      <c r="T152" s="173"/>
      <c r="U152" s="173"/>
      <c r="V152" s="173"/>
      <c r="W152" s="173"/>
      <c r="X152" s="173"/>
      <c r="Y152" s="173"/>
      <c r="Z152" s="173"/>
      <c r="AA152" s="173"/>
      <c r="AB152" s="218" t="s">
        <v>408</v>
      </c>
      <c r="AC152" s="173"/>
      <c r="AD152" s="174"/>
      <c r="AE152" s="181" t="s">
        <v>331</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332</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30</v>
      </c>
      <c r="H159" s="173"/>
      <c r="I159" s="173"/>
      <c r="J159" s="173"/>
      <c r="K159" s="173"/>
      <c r="L159" s="173"/>
      <c r="M159" s="173"/>
      <c r="N159" s="173"/>
      <c r="O159" s="173"/>
      <c r="P159" s="174"/>
      <c r="Q159" s="181" t="s">
        <v>406</v>
      </c>
      <c r="R159" s="173"/>
      <c r="S159" s="173"/>
      <c r="T159" s="173"/>
      <c r="U159" s="173"/>
      <c r="V159" s="173"/>
      <c r="W159" s="173"/>
      <c r="X159" s="173"/>
      <c r="Y159" s="173"/>
      <c r="Z159" s="173"/>
      <c r="AA159" s="173"/>
      <c r="AB159" s="218" t="s">
        <v>408</v>
      </c>
      <c r="AC159" s="173"/>
      <c r="AD159" s="174"/>
      <c r="AE159" s="220" t="s">
        <v>331</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332</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30</v>
      </c>
      <c r="H166" s="173"/>
      <c r="I166" s="173"/>
      <c r="J166" s="173"/>
      <c r="K166" s="173"/>
      <c r="L166" s="173"/>
      <c r="M166" s="173"/>
      <c r="N166" s="173"/>
      <c r="O166" s="173"/>
      <c r="P166" s="174"/>
      <c r="Q166" s="181" t="s">
        <v>406</v>
      </c>
      <c r="R166" s="173"/>
      <c r="S166" s="173"/>
      <c r="T166" s="173"/>
      <c r="U166" s="173"/>
      <c r="V166" s="173"/>
      <c r="W166" s="173"/>
      <c r="X166" s="173"/>
      <c r="Y166" s="173"/>
      <c r="Z166" s="173"/>
      <c r="AA166" s="173"/>
      <c r="AB166" s="218" t="s">
        <v>408</v>
      </c>
      <c r="AC166" s="173"/>
      <c r="AD166" s="174"/>
      <c r="AE166" s="220" t="s">
        <v>331</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332</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30</v>
      </c>
      <c r="H173" s="173"/>
      <c r="I173" s="173"/>
      <c r="J173" s="173"/>
      <c r="K173" s="173"/>
      <c r="L173" s="173"/>
      <c r="M173" s="173"/>
      <c r="N173" s="173"/>
      <c r="O173" s="173"/>
      <c r="P173" s="174"/>
      <c r="Q173" s="181" t="s">
        <v>406</v>
      </c>
      <c r="R173" s="173"/>
      <c r="S173" s="173"/>
      <c r="T173" s="173"/>
      <c r="U173" s="173"/>
      <c r="V173" s="173"/>
      <c r="W173" s="173"/>
      <c r="X173" s="173"/>
      <c r="Y173" s="173"/>
      <c r="Z173" s="173"/>
      <c r="AA173" s="173"/>
      <c r="AB173" s="218" t="s">
        <v>408</v>
      </c>
      <c r="AC173" s="173"/>
      <c r="AD173" s="174"/>
      <c r="AE173" s="220" t="s">
        <v>331</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332</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30</v>
      </c>
      <c r="H180" s="173"/>
      <c r="I180" s="173"/>
      <c r="J180" s="173"/>
      <c r="K180" s="173"/>
      <c r="L180" s="173"/>
      <c r="M180" s="173"/>
      <c r="N180" s="173"/>
      <c r="O180" s="173"/>
      <c r="P180" s="174"/>
      <c r="Q180" s="181" t="s">
        <v>406</v>
      </c>
      <c r="R180" s="173"/>
      <c r="S180" s="173"/>
      <c r="T180" s="173"/>
      <c r="U180" s="173"/>
      <c r="V180" s="173"/>
      <c r="W180" s="173"/>
      <c r="X180" s="173"/>
      <c r="Y180" s="173"/>
      <c r="Z180" s="173"/>
      <c r="AA180" s="173"/>
      <c r="AB180" s="218" t="s">
        <v>408</v>
      </c>
      <c r="AC180" s="173"/>
      <c r="AD180" s="174"/>
      <c r="AE180" s="220" t="s">
        <v>331</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63" t="s">
        <v>332</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1" t="s">
        <v>369</v>
      </c>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643"/>
      <c r="AY187">
        <f>COUNTA($E$188)</f>
        <v>1</v>
      </c>
    </row>
    <row r="188" spans="1:51" ht="24.75" customHeight="1" x14ac:dyDescent="0.15">
      <c r="A188" s="145"/>
      <c r="B188" s="146"/>
      <c r="C188" s="150"/>
      <c r="D188" s="146"/>
      <c r="E188" s="98" t="s">
        <v>681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6" t="s">
        <v>349</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45"/>
      <c r="B191" s="146"/>
      <c r="C191" s="150"/>
      <c r="D191" s="146"/>
      <c r="E191" s="655" t="s">
        <v>347</v>
      </c>
      <c r="F191" s="656"/>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71"/>
      <c r="AY191">
        <f>$AY$190</f>
        <v>0</v>
      </c>
    </row>
    <row r="192" spans="1:51" ht="18.75" hidden="1" customHeight="1" x14ac:dyDescent="0.15">
      <c r="A192" s="145"/>
      <c r="B192" s="146"/>
      <c r="C192" s="150"/>
      <c r="D192" s="146"/>
      <c r="E192" s="153" t="s">
        <v>301</v>
      </c>
      <c r="F192" s="154"/>
      <c r="G192" s="226" t="s">
        <v>325</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42</v>
      </c>
      <c r="AC192" s="227"/>
      <c r="AD192" s="228"/>
      <c r="AE192" s="181" t="s">
        <v>425</v>
      </c>
      <c r="AF192" s="173"/>
      <c r="AG192" s="173"/>
      <c r="AH192" s="174"/>
      <c r="AI192" s="181" t="s">
        <v>79</v>
      </c>
      <c r="AJ192" s="173"/>
      <c r="AK192" s="173"/>
      <c r="AL192" s="174"/>
      <c r="AM192" s="181" t="s">
        <v>182</v>
      </c>
      <c r="AN192" s="173"/>
      <c r="AO192" s="173"/>
      <c r="AP192" s="174"/>
      <c r="AQ192" s="232" t="s">
        <v>306</v>
      </c>
      <c r="AR192" s="227"/>
      <c r="AS192" s="227"/>
      <c r="AT192" s="228"/>
      <c r="AU192" s="242" t="s">
        <v>329</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307</v>
      </c>
      <c r="AT193" s="177"/>
      <c r="AU193" s="198"/>
      <c r="AV193" s="198"/>
      <c r="AW193" s="176" t="s">
        <v>283</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326</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325</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42</v>
      </c>
      <c r="AC196" s="227"/>
      <c r="AD196" s="228"/>
      <c r="AE196" s="181" t="s">
        <v>425</v>
      </c>
      <c r="AF196" s="173"/>
      <c r="AG196" s="173"/>
      <c r="AH196" s="174"/>
      <c r="AI196" s="181" t="s">
        <v>79</v>
      </c>
      <c r="AJ196" s="173"/>
      <c r="AK196" s="173"/>
      <c r="AL196" s="174"/>
      <c r="AM196" s="181" t="s">
        <v>182</v>
      </c>
      <c r="AN196" s="173"/>
      <c r="AO196" s="173"/>
      <c r="AP196" s="174"/>
      <c r="AQ196" s="232" t="s">
        <v>306</v>
      </c>
      <c r="AR196" s="227"/>
      <c r="AS196" s="227"/>
      <c r="AT196" s="228"/>
      <c r="AU196" s="242" t="s">
        <v>329</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307</v>
      </c>
      <c r="AT197" s="177"/>
      <c r="AU197" s="198"/>
      <c r="AV197" s="198"/>
      <c r="AW197" s="176" t="s">
        <v>283</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326</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325</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42</v>
      </c>
      <c r="AC200" s="227"/>
      <c r="AD200" s="228"/>
      <c r="AE200" s="181" t="s">
        <v>425</v>
      </c>
      <c r="AF200" s="173"/>
      <c r="AG200" s="173"/>
      <c r="AH200" s="174"/>
      <c r="AI200" s="181" t="s">
        <v>79</v>
      </c>
      <c r="AJ200" s="173"/>
      <c r="AK200" s="173"/>
      <c r="AL200" s="174"/>
      <c r="AM200" s="181" t="s">
        <v>182</v>
      </c>
      <c r="AN200" s="173"/>
      <c r="AO200" s="173"/>
      <c r="AP200" s="174"/>
      <c r="AQ200" s="232" t="s">
        <v>306</v>
      </c>
      <c r="AR200" s="227"/>
      <c r="AS200" s="227"/>
      <c r="AT200" s="228"/>
      <c r="AU200" s="242" t="s">
        <v>329</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307</v>
      </c>
      <c r="AT201" s="177"/>
      <c r="AU201" s="198"/>
      <c r="AV201" s="198"/>
      <c r="AW201" s="176" t="s">
        <v>283</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326</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325</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42</v>
      </c>
      <c r="AC204" s="227"/>
      <c r="AD204" s="228"/>
      <c r="AE204" s="181" t="s">
        <v>425</v>
      </c>
      <c r="AF204" s="173"/>
      <c r="AG204" s="173"/>
      <c r="AH204" s="174"/>
      <c r="AI204" s="181" t="s">
        <v>79</v>
      </c>
      <c r="AJ204" s="173"/>
      <c r="AK204" s="173"/>
      <c r="AL204" s="174"/>
      <c r="AM204" s="181" t="s">
        <v>182</v>
      </c>
      <c r="AN204" s="173"/>
      <c r="AO204" s="173"/>
      <c r="AP204" s="174"/>
      <c r="AQ204" s="232" t="s">
        <v>306</v>
      </c>
      <c r="AR204" s="227"/>
      <c r="AS204" s="227"/>
      <c r="AT204" s="228"/>
      <c r="AU204" s="242" t="s">
        <v>329</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307</v>
      </c>
      <c r="AT205" s="177"/>
      <c r="AU205" s="198"/>
      <c r="AV205" s="198"/>
      <c r="AW205" s="176" t="s">
        <v>283</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326</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325</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42</v>
      </c>
      <c r="AC208" s="227"/>
      <c r="AD208" s="228"/>
      <c r="AE208" s="181" t="s">
        <v>425</v>
      </c>
      <c r="AF208" s="173"/>
      <c r="AG208" s="173"/>
      <c r="AH208" s="174"/>
      <c r="AI208" s="181" t="s">
        <v>79</v>
      </c>
      <c r="AJ208" s="173"/>
      <c r="AK208" s="173"/>
      <c r="AL208" s="174"/>
      <c r="AM208" s="181" t="s">
        <v>182</v>
      </c>
      <c r="AN208" s="173"/>
      <c r="AO208" s="173"/>
      <c r="AP208" s="174"/>
      <c r="AQ208" s="232" t="s">
        <v>306</v>
      </c>
      <c r="AR208" s="227"/>
      <c r="AS208" s="227"/>
      <c r="AT208" s="228"/>
      <c r="AU208" s="242" t="s">
        <v>329</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307</v>
      </c>
      <c r="AT209" s="177"/>
      <c r="AU209" s="198"/>
      <c r="AV209" s="198"/>
      <c r="AW209" s="176" t="s">
        <v>283</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326</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30</v>
      </c>
      <c r="H212" s="173"/>
      <c r="I212" s="173"/>
      <c r="J212" s="173"/>
      <c r="K212" s="173"/>
      <c r="L212" s="173"/>
      <c r="M212" s="173"/>
      <c r="N212" s="173"/>
      <c r="O212" s="173"/>
      <c r="P212" s="174"/>
      <c r="Q212" s="181" t="s">
        <v>406</v>
      </c>
      <c r="R212" s="173"/>
      <c r="S212" s="173"/>
      <c r="T212" s="173"/>
      <c r="U212" s="173"/>
      <c r="V212" s="173"/>
      <c r="W212" s="173"/>
      <c r="X212" s="173"/>
      <c r="Y212" s="173"/>
      <c r="Z212" s="173"/>
      <c r="AA212" s="173"/>
      <c r="AB212" s="218" t="s">
        <v>408</v>
      </c>
      <c r="AC212" s="173"/>
      <c r="AD212" s="174"/>
      <c r="AE212" s="181" t="s">
        <v>331</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332</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30</v>
      </c>
      <c r="H219" s="173"/>
      <c r="I219" s="173"/>
      <c r="J219" s="173"/>
      <c r="K219" s="173"/>
      <c r="L219" s="173"/>
      <c r="M219" s="173"/>
      <c r="N219" s="173"/>
      <c r="O219" s="173"/>
      <c r="P219" s="174"/>
      <c r="Q219" s="181" t="s">
        <v>406</v>
      </c>
      <c r="R219" s="173"/>
      <c r="S219" s="173"/>
      <c r="T219" s="173"/>
      <c r="U219" s="173"/>
      <c r="V219" s="173"/>
      <c r="W219" s="173"/>
      <c r="X219" s="173"/>
      <c r="Y219" s="173"/>
      <c r="Z219" s="173"/>
      <c r="AA219" s="173"/>
      <c r="AB219" s="218" t="s">
        <v>408</v>
      </c>
      <c r="AC219" s="173"/>
      <c r="AD219" s="174"/>
      <c r="AE219" s="220" t="s">
        <v>331</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332</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30</v>
      </c>
      <c r="H226" s="173"/>
      <c r="I226" s="173"/>
      <c r="J226" s="173"/>
      <c r="K226" s="173"/>
      <c r="L226" s="173"/>
      <c r="M226" s="173"/>
      <c r="N226" s="173"/>
      <c r="O226" s="173"/>
      <c r="P226" s="174"/>
      <c r="Q226" s="181" t="s">
        <v>406</v>
      </c>
      <c r="R226" s="173"/>
      <c r="S226" s="173"/>
      <c r="T226" s="173"/>
      <c r="U226" s="173"/>
      <c r="V226" s="173"/>
      <c r="W226" s="173"/>
      <c r="X226" s="173"/>
      <c r="Y226" s="173"/>
      <c r="Z226" s="173"/>
      <c r="AA226" s="173"/>
      <c r="AB226" s="218" t="s">
        <v>408</v>
      </c>
      <c r="AC226" s="173"/>
      <c r="AD226" s="174"/>
      <c r="AE226" s="220" t="s">
        <v>331</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332</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30</v>
      </c>
      <c r="H233" s="173"/>
      <c r="I233" s="173"/>
      <c r="J233" s="173"/>
      <c r="K233" s="173"/>
      <c r="L233" s="173"/>
      <c r="M233" s="173"/>
      <c r="N233" s="173"/>
      <c r="O233" s="173"/>
      <c r="P233" s="174"/>
      <c r="Q233" s="181" t="s">
        <v>406</v>
      </c>
      <c r="R233" s="173"/>
      <c r="S233" s="173"/>
      <c r="T233" s="173"/>
      <c r="U233" s="173"/>
      <c r="V233" s="173"/>
      <c r="W233" s="173"/>
      <c r="X233" s="173"/>
      <c r="Y233" s="173"/>
      <c r="Z233" s="173"/>
      <c r="AA233" s="173"/>
      <c r="AB233" s="218" t="s">
        <v>408</v>
      </c>
      <c r="AC233" s="173"/>
      <c r="AD233" s="174"/>
      <c r="AE233" s="220" t="s">
        <v>331</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332</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30</v>
      </c>
      <c r="H240" s="173"/>
      <c r="I240" s="173"/>
      <c r="J240" s="173"/>
      <c r="K240" s="173"/>
      <c r="L240" s="173"/>
      <c r="M240" s="173"/>
      <c r="N240" s="173"/>
      <c r="O240" s="173"/>
      <c r="P240" s="174"/>
      <c r="Q240" s="181" t="s">
        <v>406</v>
      </c>
      <c r="R240" s="173"/>
      <c r="S240" s="173"/>
      <c r="T240" s="173"/>
      <c r="U240" s="173"/>
      <c r="V240" s="173"/>
      <c r="W240" s="173"/>
      <c r="X240" s="173"/>
      <c r="Y240" s="173"/>
      <c r="Z240" s="173"/>
      <c r="AA240" s="173"/>
      <c r="AB240" s="218" t="s">
        <v>408</v>
      </c>
      <c r="AC240" s="173"/>
      <c r="AD240" s="174"/>
      <c r="AE240" s="220" t="s">
        <v>331</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63" t="s">
        <v>332</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1" t="s">
        <v>369</v>
      </c>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642"/>
      <c r="AQ247" s="642"/>
      <c r="AR247" s="642"/>
      <c r="AS247" s="642"/>
      <c r="AT247" s="642"/>
      <c r="AU247" s="642"/>
      <c r="AV247" s="642"/>
      <c r="AW247" s="642"/>
      <c r="AX247" s="643"/>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6" t="s">
        <v>349</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45"/>
      <c r="B251" s="146"/>
      <c r="C251" s="150"/>
      <c r="D251" s="146"/>
      <c r="E251" s="655" t="s">
        <v>347</v>
      </c>
      <c r="F251" s="656"/>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71"/>
      <c r="AY251">
        <f>$AY$250</f>
        <v>0</v>
      </c>
    </row>
    <row r="252" spans="1:51" ht="18.75" hidden="1" customHeight="1" x14ac:dyDescent="0.15">
      <c r="A252" s="145"/>
      <c r="B252" s="146"/>
      <c r="C252" s="150"/>
      <c r="D252" s="146"/>
      <c r="E252" s="153" t="s">
        <v>301</v>
      </c>
      <c r="F252" s="154"/>
      <c r="G252" s="226" t="s">
        <v>325</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42</v>
      </c>
      <c r="AC252" s="227"/>
      <c r="AD252" s="228"/>
      <c r="AE252" s="181" t="s">
        <v>425</v>
      </c>
      <c r="AF252" s="173"/>
      <c r="AG252" s="173"/>
      <c r="AH252" s="174"/>
      <c r="AI252" s="181" t="s">
        <v>79</v>
      </c>
      <c r="AJ252" s="173"/>
      <c r="AK252" s="173"/>
      <c r="AL252" s="174"/>
      <c r="AM252" s="181" t="s">
        <v>182</v>
      </c>
      <c r="AN252" s="173"/>
      <c r="AO252" s="173"/>
      <c r="AP252" s="174"/>
      <c r="AQ252" s="232" t="s">
        <v>306</v>
      </c>
      <c r="AR252" s="227"/>
      <c r="AS252" s="227"/>
      <c r="AT252" s="228"/>
      <c r="AU252" s="242" t="s">
        <v>329</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307</v>
      </c>
      <c r="AT253" s="177"/>
      <c r="AU253" s="198"/>
      <c r="AV253" s="198"/>
      <c r="AW253" s="176" t="s">
        <v>283</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326</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325</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42</v>
      </c>
      <c r="AC256" s="227"/>
      <c r="AD256" s="228"/>
      <c r="AE256" s="181" t="s">
        <v>425</v>
      </c>
      <c r="AF256" s="173"/>
      <c r="AG256" s="173"/>
      <c r="AH256" s="174"/>
      <c r="AI256" s="181" t="s">
        <v>79</v>
      </c>
      <c r="AJ256" s="173"/>
      <c r="AK256" s="173"/>
      <c r="AL256" s="174"/>
      <c r="AM256" s="181" t="s">
        <v>182</v>
      </c>
      <c r="AN256" s="173"/>
      <c r="AO256" s="173"/>
      <c r="AP256" s="174"/>
      <c r="AQ256" s="232" t="s">
        <v>306</v>
      </c>
      <c r="AR256" s="227"/>
      <c r="AS256" s="227"/>
      <c r="AT256" s="228"/>
      <c r="AU256" s="242" t="s">
        <v>329</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307</v>
      </c>
      <c r="AT257" s="177"/>
      <c r="AU257" s="198"/>
      <c r="AV257" s="198"/>
      <c r="AW257" s="176" t="s">
        <v>283</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326</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325</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42</v>
      </c>
      <c r="AC260" s="227"/>
      <c r="AD260" s="228"/>
      <c r="AE260" s="181" t="s">
        <v>425</v>
      </c>
      <c r="AF260" s="173"/>
      <c r="AG260" s="173"/>
      <c r="AH260" s="174"/>
      <c r="AI260" s="181" t="s">
        <v>79</v>
      </c>
      <c r="AJ260" s="173"/>
      <c r="AK260" s="173"/>
      <c r="AL260" s="174"/>
      <c r="AM260" s="181" t="s">
        <v>182</v>
      </c>
      <c r="AN260" s="173"/>
      <c r="AO260" s="173"/>
      <c r="AP260" s="174"/>
      <c r="AQ260" s="232" t="s">
        <v>306</v>
      </c>
      <c r="AR260" s="227"/>
      <c r="AS260" s="227"/>
      <c r="AT260" s="228"/>
      <c r="AU260" s="242" t="s">
        <v>329</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307</v>
      </c>
      <c r="AT261" s="177"/>
      <c r="AU261" s="198"/>
      <c r="AV261" s="198"/>
      <c r="AW261" s="176" t="s">
        <v>283</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326</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425</v>
      </c>
      <c r="AF264" s="173"/>
      <c r="AG264" s="173"/>
      <c r="AH264" s="174"/>
      <c r="AI264" s="181" t="s">
        <v>79</v>
      </c>
      <c r="AJ264" s="173"/>
      <c r="AK264" s="173"/>
      <c r="AL264" s="174"/>
      <c r="AM264" s="181" t="s">
        <v>182</v>
      </c>
      <c r="AN264" s="173"/>
      <c r="AO264" s="173"/>
      <c r="AP264" s="174"/>
      <c r="AQ264" s="181" t="s">
        <v>306</v>
      </c>
      <c r="AR264" s="173"/>
      <c r="AS264" s="173"/>
      <c r="AT264" s="174"/>
      <c r="AU264" s="221" t="s">
        <v>329</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307</v>
      </c>
      <c r="AT265" s="177"/>
      <c r="AU265" s="198"/>
      <c r="AV265" s="198"/>
      <c r="AW265" s="176" t="s">
        <v>283</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326</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325</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42</v>
      </c>
      <c r="AC268" s="227"/>
      <c r="AD268" s="228"/>
      <c r="AE268" s="181" t="s">
        <v>425</v>
      </c>
      <c r="AF268" s="173"/>
      <c r="AG268" s="173"/>
      <c r="AH268" s="174"/>
      <c r="AI268" s="181" t="s">
        <v>79</v>
      </c>
      <c r="AJ268" s="173"/>
      <c r="AK268" s="173"/>
      <c r="AL268" s="174"/>
      <c r="AM268" s="181" t="s">
        <v>182</v>
      </c>
      <c r="AN268" s="173"/>
      <c r="AO268" s="173"/>
      <c r="AP268" s="174"/>
      <c r="AQ268" s="232" t="s">
        <v>306</v>
      </c>
      <c r="AR268" s="227"/>
      <c r="AS268" s="227"/>
      <c r="AT268" s="228"/>
      <c r="AU268" s="242" t="s">
        <v>329</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307</v>
      </c>
      <c r="AT269" s="177"/>
      <c r="AU269" s="198"/>
      <c r="AV269" s="198"/>
      <c r="AW269" s="176" t="s">
        <v>283</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326</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30</v>
      </c>
      <c r="H272" s="173"/>
      <c r="I272" s="173"/>
      <c r="J272" s="173"/>
      <c r="K272" s="173"/>
      <c r="L272" s="173"/>
      <c r="M272" s="173"/>
      <c r="N272" s="173"/>
      <c r="O272" s="173"/>
      <c r="P272" s="174"/>
      <c r="Q272" s="181" t="s">
        <v>406</v>
      </c>
      <c r="R272" s="173"/>
      <c r="S272" s="173"/>
      <c r="T272" s="173"/>
      <c r="U272" s="173"/>
      <c r="V272" s="173"/>
      <c r="W272" s="173"/>
      <c r="X272" s="173"/>
      <c r="Y272" s="173"/>
      <c r="Z272" s="173"/>
      <c r="AA272" s="173"/>
      <c r="AB272" s="218" t="s">
        <v>408</v>
      </c>
      <c r="AC272" s="173"/>
      <c r="AD272" s="174"/>
      <c r="AE272" s="181" t="s">
        <v>331</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332</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30</v>
      </c>
      <c r="H279" s="173"/>
      <c r="I279" s="173"/>
      <c r="J279" s="173"/>
      <c r="K279" s="173"/>
      <c r="L279" s="173"/>
      <c r="M279" s="173"/>
      <c r="N279" s="173"/>
      <c r="O279" s="173"/>
      <c r="P279" s="174"/>
      <c r="Q279" s="181" t="s">
        <v>406</v>
      </c>
      <c r="R279" s="173"/>
      <c r="S279" s="173"/>
      <c r="T279" s="173"/>
      <c r="U279" s="173"/>
      <c r="V279" s="173"/>
      <c r="W279" s="173"/>
      <c r="X279" s="173"/>
      <c r="Y279" s="173"/>
      <c r="Z279" s="173"/>
      <c r="AA279" s="173"/>
      <c r="AB279" s="218" t="s">
        <v>408</v>
      </c>
      <c r="AC279" s="173"/>
      <c r="AD279" s="174"/>
      <c r="AE279" s="220" t="s">
        <v>331</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332</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30</v>
      </c>
      <c r="H286" s="173"/>
      <c r="I286" s="173"/>
      <c r="J286" s="173"/>
      <c r="K286" s="173"/>
      <c r="L286" s="173"/>
      <c r="M286" s="173"/>
      <c r="N286" s="173"/>
      <c r="O286" s="173"/>
      <c r="P286" s="174"/>
      <c r="Q286" s="181" t="s">
        <v>406</v>
      </c>
      <c r="R286" s="173"/>
      <c r="S286" s="173"/>
      <c r="T286" s="173"/>
      <c r="U286" s="173"/>
      <c r="V286" s="173"/>
      <c r="W286" s="173"/>
      <c r="X286" s="173"/>
      <c r="Y286" s="173"/>
      <c r="Z286" s="173"/>
      <c r="AA286" s="173"/>
      <c r="AB286" s="218" t="s">
        <v>408</v>
      </c>
      <c r="AC286" s="173"/>
      <c r="AD286" s="174"/>
      <c r="AE286" s="220" t="s">
        <v>331</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332</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30</v>
      </c>
      <c r="H293" s="173"/>
      <c r="I293" s="173"/>
      <c r="J293" s="173"/>
      <c r="K293" s="173"/>
      <c r="L293" s="173"/>
      <c r="M293" s="173"/>
      <c r="N293" s="173"/>
      <c r="O293" s="173"/>
      <c r="P293" s="174"/>
      <c r="Q293" s="181" t="s">
        <v>406</v>
      </c>
      <c r="R293" s="173"/>
      <c r="S293" s="173"/>
      <c r="T293" s="173"/>
      <c r="U293" s="173"/>
      <c r="V293" s="173"/>
      <c r="W293" s="173"/>
      <c r="X293" s="173"/>
      <c r="Y293" s="173"/>
      <c r="Z293" s="173"/>
      <c r="AA293" s="173"/>
      <c r="AB293" s="218" t="s">
        <v>408</v>
      </c>
      <c r="AC293" s="173"/>
      <c r="AD293" s="174"/>
      <c r="AE293" s="220" t="s">
        <v>331</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332</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30</v>
      </c>
      <c r="H300" s="173"/>
      <c r="I300" s="173"/>
      <c r="J300" s="173"/>
      <c r="K300" s="173"/>
      <c r="L300" s="173"/>
      <c r="M300" s="173"/>
      <c r="N300" s="173"/>
      <c r="O300" s="173"/>
      <c r="P300" s="174"/>
      <c r="Q300" s="181" t="s">
        <v>406</v>
      </c>
      <c r="R300" s="173"/>
      <c r="S300" s="173"/>
      <c r="T300" s="173"/>
      <c r="U300" s="173"/>
      <c r="V300" s="173"/>
      <c r="W300" s="173"/>
      <c r="X300" s="173"/>
      <c r="Y300" s="173"/>
      <c r="Z300" s="173"/>
      <c r="AA300" s="173"/>
      <c r="AB300" s="218" t="s">
        <v>408</v>
      </c>
      <c r="AC300" s="173"/>
      <c r="AD300" s="174"/>
      <c r="AE300" s="220" t="s">
        <v>331</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63" t="s">
        <v>332</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1" t="s">
        <v>369</v>
      </c>
      <c r="F307" s="642"/>
      <c r="G307" s="642"/>
      <c r="H307" s="642"/>
      <c r="I307" s="642"/>
      <c r="J307" s="642"/>
      <c r="K307" s="642"/>
      <c r="L307" s="642"/>
      <c r="M307" s="642"/>
      <c r="N307" s="642"/>
      <c r="O307" s="642"/>
      <c r="P307" s="642"/>
      <c r="Q307" s="642"/>
      <c r="R307" s="642"/>
      <c r="S307" s="642"/>
      <c r="T307" s="642"/>
      <c r="U307" s="642"/>
      <c r="V307" s="642"/>
      <c r="W307" s="642"/>
      <c r="X307" s="642"/>
      <c r="Y307" s="642"/>
      <c r="Z307" s="642"/>
      <c r="AA307" s="642"/>
      <c r="AB307" s="642"/>
      <c r="AC307" s="642"/>
      <c r="AD307" s="642"/>
      <c r="AE307" s="642"/>
      <c r="AF307" s="642"/>
      <c r="AG307" s="642"/>
      <c r="AH307" s="642"/>
      <c r="AI307" s="642"/>
      <c r="AJ307" s="642"/>
      <c r="AK307" s="642"/>
      <c r="AL307" s="642"/>
      <c r="AM307" s="642"/>
      <c r="AN307" s="642"/>
      <c r="AO307" s="642"/>
      <c r="AP307" s="642"/>
      <c r="AQ307" s="642"/>
      <c r="AR307" s="642"/>
      <c r="AS307" s="642"/>
      <c r="AT307" s="642"/>
      <c r="AU307" s="642"/>
      <c r="AV307" s="642"/>
      <c r="AW307" s="642"/>
      <c r="AX307" s="643"/>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6" t="s">
        <v>349</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45"/>
      <c r="B311" s="146"/>
      <c r="C311" s="150"/>
      <c r="D311" s="146"/>
      <c r="E311" s="655" t="s">
        <v>347</v>
      </c>
      <c r="F311" s="656"/>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71"/>
      <c r="AY311">
        <f>$AY$310</f>
        <v>0</v>
      </c>
    </row>
    <row r="312" spans="1:51" ht="18.75" hidden="1" customHeight="1" x14ac:dyDescent="0.15">
      <c r="A312" s="145"/>
      <c r="B312" s="146"/>
      <c r="C312" s="150"/>
      <c r="D312" s="146"/>
      <c r="E312" s="153" t="s">
        <v>301</v>
      </c>
      <c r="F312" s="154"/>
      <c r="G312" s="226" t="s">
        <v>325</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42</v>
      </c>
      <c r="AC312" s="227"/>
      <c r="AD312" s="228"/>
      <c r="AE312" s="181" t="s">
        <v>425</v>
      </c>
      <c r="AF312" s="173"/>
      <c r="AG312" s="173"/>
      <c r="AH312" s="174"/>
      <c r="AI312" s="181" t="s">
        <v>79</v>
      </c>
      <c r="AJ312" s="173"/>
      <c r="AK312" s="173"/>
      <c r="AL312" s="174"/>
      <c r="AM312" s="181" t="s">
        <v>182</v>
      </c>
      <c r="AN312" s="173"/>
      <c r="AO312" s="173"/>
      <c r="AP312" s="174"/>
      <c r="AQ312" s="232" t="s">
        <v>306</v>
      </c>
      <c r="AR312" s="227"/>
      <c r="AS312" s="227"/>
      <c r="AT312" s="228"/>
      <c r="AU312" s="242" t="s">
        <v>329</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307</v>
      </c>
      <c r="AT313" s="177"/>
      <c r="AU313" s="198"/>
      <c r="AV313" s="198"/>
      <c r="AW313" s="176" t="s">
        <v>283</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326</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325</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42</v>
      </c>
      <c r="AC316" s="227"/>
      <c r="AD316" s="228"/>
      <c r="AE316" s="181" t="s">
        <v>425</v>
      </c>
      <c r="AF316" s="173"/>
      <c r="AG316" s="173"/>
      <c r="AH316" s="174"/>
      <c r="AI316" s="181" t="s">
        <v>79</v>
      </c>
      <c r="AJ316" s="173"/>
      <c r="AK316" s="173"/>
      <c r="AL316" s="174"/>
      <c r="AM316" s="181" t="s">
        <v>182</v>
      </c>
      <c r="AN316" s="173"/>
      <c r="AO316" s="173"/>
      <c r="AP316" s="174"/>
      <c r="AQ316" s="232" t="s">
        <v>306</v>
      </c>
      <c r="AR316" s="227"/>
      <c r="AS316" s="227"/>
      <c r="AT316" s="228"/>
      <c r="AU316" s="242" t="s">
        <v>329</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307</v>
      </c>
      <c r="AT317" s="177"/>
      <c r="AU317" s="198"/>
      <c r="AV317" s="198"/>
      <c r="AW317" s="176" t="s">
        <v>283</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326</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325</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42</v>
      </c>
      <c r="AC320" s="227"/>
      <c r="AD320" s="228"/>
      <c r="AE320" s="181" t="s">
        <v>425</v>
      </c>
      <c r="AF320" s="173"/>
      <c r="AG320" s="173"/>
      <c r="AH320" s="174"/>
      <c r="AI320" s="181" t="s">
        <v>79</v>
      </c>
      <c r="AJ320" s="173"/>
      <c r="AK320" s="173"/>
      <c r="AL320" s="174"/>
      <c r="AM320" s="181" t="s">
        <v>182</v>
      </c>
      <c r="AN320" s="173"/>
      <c r="AO320" s="173"/>
      <c r="AP320" s="174"/>
      <c r="AQ320" s="232" t="s">
        <v>306</v>
      </c>
      <c r="AR320" s="227"/>
      <c r="AS320" s="227"/>
      <c r="AT320" s="228"/>
      <c r="AU320" s="242" t="s">
        <v>329</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307</v>
      </c>
      <c r="AT321" s="177"/>
      <c r="AU321" s="198"/>
      <c r="AV321" s="198"/>
      <c r="AW321" s="176" t="s">
        <v>283</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326</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325</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42</v>
      </c>
      <c r="AC324" s="227"/>
      <c r="AD324" s="228"/>
      <c r="AE324" s="181" t="s">
        <v>425</v>
      </c>
      <c r="AF324" s="173"/>
      <c r="AG324" s="173"/>
      <c r="AH324" s="174"/>
      <c r="AI324" s="181" t="s">
        <v>79</v>
      </c>
      <c r="AJ324" s="173"/>
      <c r="AK324" s="173"/>
      <c r="AL324" s="174"/>
      <c r="AM324" s="181" t="s">
        <v>182</v>
      </c>
      <c r="AN324" s="173"/>
      <c r="AO324" s="173"/>
      <c r="AP324" s="174"/>
      <c r="AQ324" s="232" t="s">
        <v>306</v>
      </c>
      <c r="AR324" s="227"/>
      <c r="AS324" s="227"/>
      <c r="AT324" s="228"/>
      <c r="AU324" s="242" t="s">
        <v>329</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307</v>
      </c>
      <c r="AT325" s="177"/>
      <c r="AU325" s="198"/>
      <c r="AV325" s="198"/>
      <c r="AW325" s="176" t="s">
        <v>283</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326</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325</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42</v>
      </c>
      <c r="AC328" s="227"/>
      <c r="AD328" s="228"/>
      <c r="AE328" s="181" t="s">
        <v>425</v>
      </c>
      <c r="AF328" s="173"/>
      <c r="AG328" s="173"/>
      <c r="AH328" s="174"/>
      <c r="AI328" s="181" t="s">
        <v>79</v>
      </c>
      <c r="AJ328" s="173"/>
      <c r="AK328" s="173"/>
      <c r="AL328" s="174"/>
      <c r="AM328" s="181" t="s">
        <v>182</v>
      </c>
      <c r="AN328" s="173"/>
      <c r="AO328" s="173"/>
      <c r="AP328" s="174"/>
      <c r="AQ328" s="232" t="s">
        <v>306</v>
      </c>
      <c r="AR328" s="227"/>
      <c r="AS328" s="227"/>
      <c r="AT328" s="228"/>
      <c r="AU328" s="242" t="s">
        <v>329</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307</v>
      </c>
      <c r="AT329" s="177"/>
      <c r="AU329" s="198"/>
      <c r="AV329" s="198"/>
      <c r="AW329" s="176" t="s">
        <v>283</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326</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30</v>
      </c>
      <c r="H332" s="173"/>
      <c r="I332" s="173"/>
      <c r="J332" s="173"/>
      <c r="K332" s="173"/>
      <c r="L332" s="173"/>
      <c r="M332" s="173"/>
      <c r="N332" s="173"/>
      <c r="O332" s="173"/>
      <c r="P332" s="174"/>
      <c r="Q332" s="181" t="s">
        <v>406</v>
      </c>
      <c r="R332" s="173"/>
      <c r="S332" s="173"/>
      <c r="T332" s="173"/>
      <c r="U332" s="173"/>
      <c r="V332" s="173"/>
      <c r="W332" s="173"/>
      <c r="X332" s="173"/>
      <c r="Y332" s="173"/>
      <c r="Z332" s="173"/>
      <c r="AA332" s="173"/>
      <c r="AB332" s="218" t="s">
        <v>408</v>
      </c>
      <c r="AC332" s="173"/>
      <c r="AD332" s="174"/>
      <c r="AE332" s="181" t="s">
        <v>331</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332</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30</v>
      </c>
      <c r="H339" s="173"/>
      <c r="I339" s="173"/>
      <c r="J339" s="173"/>
      <c r="K339" s="173"/>
      <c r="L339" s="173"/>
      <c r="M339" s="173"/>
      <c r="N339" s="173"/>
      <c r="O339" s="173"/>
      <c r="P339" s="174"/>
      <c r="Q339" s="181" t="s">
        <v>406</v>
      </c>
      <c r="R339" s="173"/>
      <c r="S339" s="173"/>
      <c r="T339" s="173"/>
      <c r="U339" s="173"/>
      <c r="V339" s="173"/>
      <c r="W339" s="173"/>
      <c r="X339" s="173"/>
      <c r="Y339" s="173"/>
      <c r="Z339" s="173"/>
      <c r="AA339" s="173"/>
      <c r="AB339" s="218" t="s">
        <v>408</v>
      </c>
      <c r="AC339" s="173"/>
      <c r="AD339" s="174"/>
      <c r="AE339" s="220" t="s">
        <v>331</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332</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30</v>
      </c>
      <c r="H346" s="173"/>
      <c r="I346" s="173"/>
      <c r="J346" s="173"/>
      <c r="K346" s="173"/>
      <c r="L346" s="173"/>
      <c r="M346" s="173"/>
      <c r="N346" s="173"/>
      <c r="O346" s="173"/>
      <c r="P346" s="174"/>
      <c r="Q346" s="181" t="s">
        <v>406</v>
      </c>
      <c r="R346" s="173"/>
      <c r="S346" s="173"/>
      <c r="T346" s="173"/>
      <c r="U346" s="173"/>
      <c r="V346" s="173"/>
      <c r="W346" s="173"/>
      <c r="X346" s="173"/>
      <c r="Y346" s="173"/>
      <c r="Z346" s="173"/>
      <c r="AA346" s="173"/>
      <c r="AB346" s="218" t="s">
        <v>408</v>
      </c>
      <c r="AC346" s="173"/>
      <c r="AD346" s="174"/>
      <c r="AE346" s="220" t="s">
        <v>331</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332</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30</v>
      </c>
      <c r="H353" s="173"/>
      <c r="I353" s="173"/>
      <c r="J353" s="173"/>
      <c r="K353" s="173"/>
      <c r="L353" s="173"/>
      <c r="M353" s="173"/>
      <c r="N353" s="173"/>
      <c r="O353" s="173"/>
      <c r="P353" s="174"/>
      <c r="Q353" s="181" t="s">
        <v>406</v>
      </c>
      <c r="R353" s="173"/>
      <c r="S353" s="173"/>
      <c r="T353" s="173"/>
      <c r="U353" s="173"/>
      <c r="V353" s="173"/>
      <c r="W353" s="173"/>
      <c r="X353" s="173"/>
      <c r="Y353" s="173"/>
      <c r="Z353" s="173"/>
      <c r="AA353" s="173"/>
      <c r="AB353" s="218" t="s">
        <v>408</v>
      </c>
      <c r="AC353" s="173"/>
      <c r="AD353" s="174"/>
      <c r="AE353" s="220" t="s">
        <v>331</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332</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30</v>
      </c>
      <c r="H360" s="173"/>
      <c r="I360" s="173"/>
      <c r="J360" s="173"/>
      <c r="K360" s="173"/>
      <c r="L360" s="173"/>
      <c r="M360" s="173"/>
      <c r="N360" s="173"/>
      <c r="O360" s="173"/>
      <c r="P360" s="174"/>
      <c r="Q360" s="181" t="s">
        <v>406</v>
      </c>
      <c r="R360" s="173"/>
      <c r="S360" s="173"/>
      <c r="T360" s="173"/>
      <c r="U360" s="173"/>
      <c r="V360" s="173"/>
      <c r="W360" s="173"/>
      <c r="X360" s="173"/>
      <c r="Y360" s="173"/>
      <c r="Z360" s="173"/>
      <c r="AA360" s="173"/>
      <c r="AB360" s="218" t="s">
        <v>408</v>
      </c>
      <c r="AC360" s="173"/>
      <c r="AD360" s="174"/>
      <c r="AE360" s="220" t="s">
        <v>331</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63" t="s">
        <v>332</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1" t="s">
        <v>369</v>
      </c>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42"/>
      <c r="AL367" s="642"/>
      <c r="AM367" s="642"/>
      <c r="AN367" s="642"/>
      <c r="AO367" s="642"/>
      <c r="AP367" s="642"/>
      <c r="AQ367" s="642"/>
      <c r="AR367" s="642"/>
      <c r="AS367" s="642"/>
      <c r="AT367" s="642"/>
      <c r="AU367" s="642"/>
      <c r="AV367" s="642"/>
      <c r="AW367" s="642"/>
      <c r="AX367" s="643"/>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6" t="s">
        <v>349</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45"/>
      <c r="B371" s="146"/>
      <c r="C371" s="150"/>
      <c r="D371" s="146"/>
      <c r="E371" s="655" t="s">
        <v>347</v>
      </c>
      <c r="F371" s="656"/>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71"/>
      <c r="AY371">
        <f>$AY$370</f>
        <v>0</v>
      </c>
    </row>
    <row r="372" spans="1:51" ht="18.75" hidden="1" customHeight="1" x14ac:dyDescent="0.15">
      <c r="A372" s="145"/>
      <c r="B372" s="146"/>
      <c r="C372" s="150"/>
      <c r="D372" s="146"/>
      <c r="E372" s="153" t="s">
        <v>301</v>
      </c>
      <c r="F372" s="154"/>
      <c r="G372" s="226" t="s">
        <v>325</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42</v>
      </c>
      <c r="AC372" s="227"/>
      <c r="AD372" s="228"/>
      <c r="AE372" s="181" t="s">
        <v>425</v>
      </c>
      <c r="AF372" s="173"/>
      <c r="AG372" s="173"/>
      <c r="AH372" s="174"/>
      <c r="AI372" s="181" t="s">
        <v>79</v>
      </c>
      <c r="AJ372" s="173"/>
      <c r="AK372" s="173"/>
      <c r="AL372" s="174"/>
      <c r="AM372" s="181" t="s">
        <v>182</v>
      </c>
      <c r="AN372" s="173"/>
      <c r="AO372" s="173"/>
      <c r="AP372" s="174"/>
      <c r="AQ372" s="232" t="s">
        <v>306</v>
      </c>
      <c r="AR372" s="227"/>
      <c r="AS372" s="227"/>
      <c r="AT372" s="228"/>
      <c r="AU372" s="242" t="s">
        <v>329</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307</v>
      </c>
      <c r="AT373" s="177"/>
      <c r="AU373" s="198"/>
      <c r="AV373" s="198"/>
      <c r="AW373" s="176" t="s">
        <v>283</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326</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325</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42</v>
      </c>
      <c r="AC376" s="227"/>
      <c r="AD376" s="228"/>
      <c r="AE376" s="181" t="s">
        <v>425</v>
      </c>
      <c r="AF376" s="173"/>
      <c r="AG376" s="173"/>
      <c r="AH376" s="174"/>
      <c r="AI376" s="181" t="s">
        <v>79</v>
      </c>
      <c r="AJ376" s="173"/>
      <c r="AK376" s="173"/>
      <c r="AL376" s="174"/>
      <c r="AM376" s="181" t="s">
        <v>182</v>
      </c>
      <c r="AN376" s="173"/>
      <c r="AO376" s="173"/>
      <c r="AP376" s="174"/>
      <c r="AQ376" s="232" t="s">
        <v>306</v>
      </c>
      <c r="AR376" s="227"/>
      <c r="AS376" s="227"/>
      <c r="AT376" s="228"/>
      <c r="AU376" s="242" t="s">
        <v>329</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307</v>
      </c>
      <c r="AT377" s="177"/>
      <c r="AU377" s="198"/>
      <c r="AV377" s="198"/>
      <c r="AW377" s="176" t="s">
        <v>283</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326</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325</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42</v>
      </c>
      <c r="AC380" s="227"/>
      <c r="AD380" s="228"/>
      <c r="AE380" s="181" t="s">
        <v>425</v>
      </c>
      <c r="AF380" s="173"/>
      <c r="AG380" s="173"/>
      <c r="AH380" s="174"/>
      <c r="AI380" s="181" t="s">
        <v>79</v>
      </c>
      <c r="AJ380" s="173"/>
      <c r="AK380" s="173"/>
      <c r="AL380" s="174"/>
      <c r="AM380" s="181" t="s">
        <v>182</v>
      </c>
      <c r="AN380" s="173"/>
      <c r="AO380" s="173"/>
      <c r="AP380" s="174"/>
      <c r="AQ380" s="232" t="s">
        <v>306</v>
      </c>
      <c r="AR380" s="227"/>
      <c r="AS380" s="227"/>
      <c r="AT380" s="228"/>
      <c r="AU380" s="242" t="s">
        <v>329</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307</v>
      </c>
      <c r="AT381" s="177"/>
      <c r="AU381" s="198"/>
      <c r="AV381" s="198"/>
      <c r="AW381" s="176" t="s">
        <v>283</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326</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325</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42</v>
      </c>
      <c r="AC384" s="227"/>
      <c r="AD384" s="228"/>
      <c r="AE384" s="181" t="s">
        <v>425</v>
      </c>
      <c r="AF384" s="173"/>
      <c r="AG384" s="173"/>
      <c r="AH384" s="174"/>
      <c r="AI384" s="181" t="s">
        <v>79</v>
      </c>
      <c r="AJ384" s="173"/>
      <c r="AK384" s="173"/>
      <c r="AL384" s="174"/>
      <c r="AM384" s="181" t="s">
        <v>182</v>
      </c>
      <c r="AN384" s="173"/>
      <c r="AO384" s="173"/>
      <c r="AP384" s="174"/>
      <c r="AQ384" s="232" t="s">
        <v>306</v>
      </c>
      <c r="AR384" s="227"/>
      <c r="AS384" s="227"/>
      <c r="AT384" s="228"/>
      <c r="AU384" s="242" t="s">
        <v>329</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307</v>
      </c>
      <c r="AT385" s="177"/>
      <c r="AU385" s="198"/>
      <c r="AV385" s="198"/>
      <c r="AW385" s="176" t="s">
        <v>283</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326</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325</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42</v>
      </c>
      <c r="AC388" s="227"/>
      <c r="AD388" s="228"/>
      <c r="AE388" s="181" t="s">
        <v>425</v>
      </c>
      <c r="AF388" s="173"/>
      <c r="AG388" s="173"/>
      <c r="AH388" s="174"/>
      <c r="AI388" s="181" t="s">
        <v>79</v>
      </c>
      <c r="AJ388" s="173"/>
      <c r="AK388" s="173"/>
      <c r="AL388" s="174"/>
      <c r="AM388" s="181" t="s">
        <v>182</v>
      </c>
      <c r="AN388" s="173"/>
      <c r="AO388" s="173"/>
      <c r="AP388" s="174"/>
      <c r="AQ388" s="232" t="s">
        <v>306</v>
      </c>
      <c r="AR388" s="227"/>
      <c r="AS388" s="227"/>
      <c r="AT388" s="228"/>
      <c r="AU388" s="242" t="s">
        <v>329</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307</v>
      </c>
      <c r="AT389" s="177"/>
      <c r="AU389" s="198"/>
      <c r="AV389" s="198"/>
      <c r="AW389" s="176" t="s">
        <v>283</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326</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30</v>
      </c>
      <c r="H392" s="173"/>
      <c r="I392" s="173"/>
      <c r="J392" s="173"/>
      <c r="K392" s="173"/>
      <c r="L392" s="173"/>
      <c r="M392" s="173"/>
      <c r="N392" s="173"/>
      <c r="O392" s="173"/>
      <c r="P392" s="174"/>
      <c r="Q392" s="181" t="s">
        <v>406</v>
      </c>
      <c r="R392" s="173"/>
      <c r="S392" s="173"/>
      <c r="T392" s="173"/>
      <c r="U392" s="173"/>
      <c r="V392" s="173"/>
      <c r="W392" s="173"/>
      <c r="X392" s="173"/>
      <c r="Y392" s="173"/>
      <c r="Z392" s="173"/>
      <c r="AA392" s="173"/>
      <c r="AB392" s="218" t="s">
        <v>408</v>
      </c>
      <c r="AC392" s="173"/>
      <c r="AD392" s="174"/>
      <c r="AE392" s="181" t="s">
        <v>331</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332</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30</v>
      </c>
      <c r="H399" s="173"/>
      <c r="I399" s="173"/>
      <c r="J399" s="173"/>
      <c r="K399" s="173"/>
      <c r="L399" s="173"/>
      <c r="M399" s="173"/>
      <c r="N399" s="173"/>
      <c r="O399" s="173"/>
      <c r="P399" s="174"/>
      <c r="Q399" s="181" t="s">
        <v>406</v>
      </c>
      <c r="R399" s="173"/>
      <c r="S399" s="173"/>
      <c r="T399" s="173"/>
      <c r="U399" s="173"/>
      <c r="V399" s="173"/>
      <c r="W399" s="173"/>
      <c r="X399" s="173"/>
      <c r="Y399" s="173"/>
      <c r="Z399" s="173"/>
      <c r="AA399" s="173"/>
      <c r="AB399" s="218" t="s">
        <v>408</v>
      </c>
      <c r="AC399" s="173"/>
      <c r="AD399" s="174"/>
      <c r="AE399" s="220" t="s">
        <v>331</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332</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30</v>
      </c>
      <c r="H406" s="173"/>
      <c r="I406" s="173"/>
      <c r="J406" s="173"/>
      <c r="K406" s="173"/>
      <c r="L406" s="173"/>
      <c r="M406" s="173"/>
      <c r="N406" s="173"/>
      <c r="O406" s="173"/>
      <c r="P406" s="174"/>
      <c r="Q406" s="181" t="s">
        <v>406</v>
      </c>
      <c r="R406" s="173"/>
      <c r="S406" s="173"/>
      <c r="T406" s="173"/>
      <c r="U406" s="173"/>
      <c r="V406" s="173"/>
      <c r="W406" s="173"/>
      <c r="X406" s="173"/>
      <c r="Y406" s="173"/>
      <c r="Z406" s="173"/>
      <c r="AA406" s="173"/>
      <c r="AB406" s="218" t="s">
        <v>408</v>
      </c>
      <c r="AC406" s="173"/>
      <c r="AD406" s="174"/>
      <c r="AE406" s="220" t="s">
        <v>331</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332</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30</v>
      </c>
      <c r="H413" s="173"/>
      <c r="I413" s="173"/>
      <c r="J413" s="173"/>
      <c r="K413" s="173"/>
      <c r="L413" s="173"/>
      <c r="M413" s="173"/>
      <c r="N413" s="173"/>
      <c r="O413" s="173"/>
      <c r="P413" s="174"/>
      <c r="Q413" s="181" t="s">
        <v>406</v>
      </c>
      <c r="R413" s="173"/>
      <c r="S413" s="173"/>
      <c r="T413" s="173"/>
      <c r="U413" s="173"/>
      <c r="V413" s="173"/>
      <c r="W413" s="173"/>
      <c r="X413" s="173"/>
      <c r="Y413" s="173"/>
      <c r="Z413" s="173"/>
      <c r="AA413" s="173"/>
      <c r="AB413" s="218" t="s">
        <v>408</v>
      </c>
      <c r="AC413" s="173"/>
      <c r="AD413" s="174"/>
      <c r="AE413" s="220" t="s">
        <v>331</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332</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30</v>
      </c>
      <c r="H420" s="173"/>
      <c r="I420" s="173"/>
      <c r="J420" s="173"/>
      <c r="K420" s="173"/>
      <c r="L420" s="173"/>
      <c r="M420" s="173"/>
      <c r="N420" s="173"/>
      <c r="O420" s="173"/>
      <c r="P420" s="174"/>
      <c r="Q420" s="181" t="s">
        <v>406</v>
      </c>
      <c r="R420" s="173"/>
      <c r="S420" s="173"/>
      <c r="T420" s="173"/>
      <c r="U420" s="173"/>
      <c r="V420" s="173"/>
      <c r="W420" s="173"/>
      <c r="X420" s="173"/>
      <c r="Y420" s="173"/>
      <c r="Z420" s="173"/>
      <c r="AA420" s="173"/>
      <c r="AB420" s="218" t="s">
        <v>408</v>
      </c>
      <c r="AC420" s="173"/>
      <c r="AD420" s="174"/>
      <c r="AE420" s="220" t="s">
        <v>331</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63" t="s">
        <v>332</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1" t="s">
        <v>369</v>
      </c>
      <c r="F427" s="642"/>
      <c r="G427" s="642"/>
      <c r="H427" s="642"/>
      <c r="I427" s="642"/>
      <c r="J427" s="642"/>
      <c r="K427" s="642"/>
      <c r="L427" s="642"/>
      <c r="M427" s="642"/>
      <c r="N427" s="642"/>
      <c r="O427" s="642"/>
      <c r="P427" s="642"/>
      <c r="Q427" s="642"/>
      <c r="R427" s="642"/>
      <c r="S427" s="642"/>
      <c r="T427" s="642"/>
      <c r="U427" s="642"/>
      <c r="V427" s="642"/>
      <c r="W427" s="642"/>
      <c r="X427" s="642"/>
      <c r="Y427" s="642"/>
      <c r="Z427" s="642"/>
      <c r="AA427" s="642"/>
      <c r="AB427" s="642"/>
      <c r="AC427" s="642"/>
      <c r="AD427" s="642"/>
      <c r="AE427" s="642"/>
      <c r="AF427" s="642"/>
      <c r="AG427" s="642"/>
      <c r="AH427" s="642"/>
      <c r="AI427" s="642"/>
      <c r="AJ427" s="642"/>
      <c r="AK427" s="642"/>
      <c r="AL427" s="642"/>
      <c r="AM427" s="642"/>
      <c r="AN427" s="642"/>
      <c r="AO427" s="642"/>
      <c r="AP427" s="642"/>
      <c r="AQ427" s="642"/>
      <c r="AR427" s="642"/>
      <c r="AS427" s="642"/>
      <c r="AT427" s="642"/>
      <c r="AU427" s="642"/>
      <c r="AV427" s="642"/>
      <c r="AW427" s="642"/>
      <c r="AX427" s="643"/>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541</v>
      </c>
      <c r="D430" s="157"/>
      <c r="E430" s="655" t="s">
        <v>445</v>
      </c>
      <c r="F430" s="665"/>
      <c r="G430" s="657" t="s">
        <v>333</v>
      </c>
      <c r="H430" s="642"/>
      <c r="I430" s="642"/>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45"/>
      <c r="B431" s="146"/>
      <c r="C431" s="150"/>
      <c r="D431" s="146"/>
      <c r="E431" s="170" t="s">
        <v>316</v>
      </c>
      <c r="F431" s="171"/>
      <c r="G431" s="172" t="s">
        <v>313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52" t="s">
        <v>53</v>
      </c>
      <c r="AF431" s="653"/>
      <c r="AG431" s="653"/>
      <c r="AH431" s="654"/>
      <c r="AI431" s="183" t="s">
        <v>537</v>
      </c>
      <c r="AJ431" s="183"/>
      <c r="AK431" s="183"/>
      <c r="AL431" s="181"/>
      <c r="AM431" s="183" t="s">
        <v>55</v>
      </c>
      <c r="AN431" s="183"/>
      <c r="AO431" s="183"/>
      <c r="AP431" s="181"/>
      <c r="AQ431" s="181" t="s">
        <v>306</v>
      </c>
      <c r="AR431" s="173"/>
      <c r="AS431" s="173"/>
      <c r="AT431" s="174"/>
      <c r="AU431" s="221" t="s">
        <v>233</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307</v>
      </c>
      <c r="AH432" s="177"/>
      <c r="AI432" s="184"/>
      <c r="AJ432" s="184"/>
      <c r="AK432" s="184"/>
      <c r="AL432" s="182"/>
      <c r="AM432" s="184"/>
      <c r="AN432" s="184"/>
      <c r="AO432" s="184"/>
      <c r="AP432" s="182"/>
      <c r="AQ432" s="406"/>
      <c r="AR432" s="198"/>
      <c r="AS432" s="176" t="s">
        <v>307</v>
      </c>
      <c r="AT432" s="177"/>
      <c r="AU432" s="198"/>
      <c r="AV432" s="198"/>
      <c r="AW432" s="176" t="s">
        <v>283</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49</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50</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316</v>
      </c>
      <c r="F436" s="171"/>
      <c r="G436" s="172" t="s">
        <v>313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52" t="s">
        <v>53</v>
      </c>
      <c r="AF436" s="653"/>
      <c r="AG436" s="653"/>
      <c r="AH436" s="654"/>
      <c r="AI436" s="183" t="s">
        <v>537</v>
      </c>
      <c r="AJ436" s="183"/>
      <c r="AK436" s="183"/>
      <c r="AL436" s="181"/>
      <c r="AM436" s="183" t="s">
        <v>55</v>
      </c>
      <c r="AN436" s="183"/>
      <c r="AO436" s="183"/>
      <c r="AP436" s="181"/>
      <c r="AQ436" s="181" t="s">
        <v>306</v>
      </c>
      <c r="AR436" s="173"/>
      <c r="AS436" s="173"/>
      <c r="AT436" s="174"/>
      <c r="AU436" s="221" t="s">
        <v>233</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307</v>
      </c>
      <c r="AH437" s="177"/>
      <c r="AI437" s="184"/>
      <c r="AJ437" s="184"/>
      <c r="AK437" s="184"/>
      <c r="AL437" s="182"/>
      <c r="AM437" s="184"/>
      <c r="AN437" s="184"/>
      <c r="AO437" s="184"/>
      <c r="AP437" s="182"/>
      <c r="AQ437" s="406"/>
      <c r="AR437" s="198"/>
      <c r="AS437" s="176" t="s">
        <v>307</v>
      </c>
      <c r="AT437" s="177"/>
      <c r="AU437" s="198"/>
      <c r="AV437" s="198"/>
      <c r="AW437" s="176" t="s">
        <v>283</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49</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316</v>
      </c>
      <c r="F441" s="171"/>
      <c r="G441" s="172" t="s">
        <v>313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52" t="s">
        <v>53</v>
      </c>
      <c r="AF441" s="653"/>
      <c r="AG441" s="653"/>
      <c r="AH441" s="654"/>
      <c r="AI441" s="183" t="s">
        <v>537</v>
      </c>
      <c r="AJ441" s="183"/>
      <c r="AK441" s="183"/>
      <c r="AL441" s="181"/>
      <c r="AM441" s="183" t="s">
        <v>55</v>
      </c>
      <c r="AN441" s="183"/>
      <c r="AO441" s="183"/>
      <c r="AP441" s="181"/>
      <c r="AQ441" s="181" t="s">
        <v>306</v>
      </c>
      <c r="AR441" s="173"/>
      <c r="AS441" s="173"/>
      <c r="AT441" s="174"/>
      <c r="AU441" s="221" t="s">
        <v>233</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307</v>
      </c>
      <c r="AH442" s="177"/>
      <c r="AI442" s="184"/>
      <c r="AJ442" s="184"/>
      <c r="AK442" s="184"/>
      <c r="AL442" s="182"/>
      <c r="AM442" s="184"/>
      <c r="AN442" s="184"/>
      <c r="AO442" s="184"/>
      <c r="AP442" s="182"/>
      <c r="AQ442" s="406"/>
      <c r="AR442" s="198"/>
      <c r="AS442" s="176" t="s">
        <v>307</v>
      </c>
      <c r="AT442" s="177"/>
      <c r="AU442" s="198"/>
      <c r="AV442" s="198"/>
      <c r="AW442" s="176" t="s">
        <v>283</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49</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316</v>
      </c>
      <c r="F446" s="171"/>
      <c r="G446" s="172" t="s">
        <v>313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52" t="s">
        <v>53</v>
      </c>
      <c r="AF446" s="653"/>
      <c r="AG446" s="653"/>
      <c r="AH446" s="654"/>
      <c r="AI446" s="183" t="s">
        <v>537</v>
      </c>
      <c r="AJ446" s="183"/>
      <c r="AK446" s="183"/>
      <c r="AL446" s="181"/>
      <c r="AM446" s="183" t="s">
        <v>55</v>
      </c>
      <c r="AN446" s="183"/>
      <c r="AO446" s="183"/>
      <c r="AP446" s="181"/>
      <c r="AQ446" s="181" t="s">
        <v>306</v>
      </c>
      <c r="AR446" s="173"/>
      <c r="AS446" s="173"/>
      <c r="AT446" s="174"/>
      <c r="AU446" s="221" t="s">
        <v>233</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307</v>
      </c>
      <c r="AH447" s="177"/>
      <c r="AI447" s="184"/>
      <c r="AJ447" s="184"/>
      <c r="AK447" s="184"/>
      <c r="AL447" s="182"/>
      <c r="AM447" s="184"/>
      <c r="AN447" s="184"/>
      <c r="AO447" s="184"/>
      <c r="AP447" s="182"/>
      <c r="AQ447" s="406"/>
      <c r="AR447" s="198"/>
      <c r="AS447" s="176" t="s">
        <v>307</v>
      </c>
      <c r="AT447" s="177"/>
      <c r="AU447" s="198"/>
      <c r="AV447" s="198"/>
      <c r="AW447" s="176" t="s">
        <v>283</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49</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316</v>
      </c>
      <c r="F451" s="171"/>
      <c r="G451" s="172" t="s">
        <v>313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52" t="s">
        <v>53</v>
      </c>
      <c r="AF451" s="653"/>
      <c r="AG451" s="653"/>
      <c r="AH451" s="654"/>
      <c r="AI451" s="183" t="s">
        <v>537</v>
      </c>
      <c r="AJ451" s="183"/>
      <c r="AK451" s="183"/>
      <c r="AL451" s="181"/>
      <c r="AM451" s="183" t="s">
        <v>55</v>
      </c>
      <c r="AN451" s="183"/>
      <c r="AO451" s="183"/>
      <c r="AP451" s="181"/>
      <c r="AQ451" s="181" t="s">
        <v>306</v>
      </c>
      <c r="AR451" s="173"/>
      <c r="AS451" s="173"/>
      <c r="AT451" s="174"/>
      <c r="AU451" s="221" t="s">
        <v>233</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307</v>
      </c>
      <c r="AH452" s="177"/>
      <c r="AI452" s="184"/>
      <c r="AJ452" s="184"/>
      <c r="AK452" s="184"/>
      <c r="AL452" s="182"/>
      <c r="AM452" s="184"/>
      <c r="AN452" s="184"/>
      <c r="AO452" s="184"/>
      <c r="AP452" s="182"/>
      <c r="AQ452" s="406"/>
      <c r="AR452" s="198"/>
      <c r="AS452" s="176" t="s">
        <v>307</v>
      </c>
      <c r="AT452" s="177"/>
      <c r="AU452" s="198"/>
      <c r="AV452" s="198"/>
      <c r="AW452" s="176" t="s">
        <v>283</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49</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317</v>
      </c>
      <c r="F456" s="171"/>
      <c r="G456" s="172" t="s">
        <v>315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52" t="s">
        <v>53</v>
      </c>
      <c r="AF456" s="653"/>
      <c r="AG456" s="653"/>
      <c r="AH456" s="654"/>
      <c r="AI456" s="183" t="s">
        <v>537</v>
      </c>
      <c r="AJ456" s="183"/>
      <c r="AK456" s="183"/>
      <c r="AL456" s="181"/>
      <c r="AM456" s="183" t="s">
        <v>55</v>
      </c>
      <c r="AN456" s="183"/>
      <c r="AO456" s="183"/>
      <c r="AP456" s="181"/>
      <c r="AQ456" s="181" t="s">
        <v>306</v>
      </c>
      <c r="AR456" s="173"/>
      <c r="AS456" s="173"/>
      <c r="AT456" s="174"/>
      <c r="AU456" s="221" t="s">
        <v>233</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307</v>
      </c>
      <c r="AH457" s="177"/>
      <c r="AI457" s="184"/>
      <c r="AJ457" s="184"/>
      <c r="AK457" s="184"/>
      <c r="AL457" s="182"/>
      <c r="AM457" s="184"/>
      <c r="AN457" s="184"/>
      <c r="AO457" s="184"/>
      <c r="AP457" s="182"/>
      <c r="AQ457" s="406"/>
      <c r="AR457" s="198"/>
      <c r="AS457" s="176" t="s">
        <v>307</v>
      </c>
      <c r="AT457" s="177"/>
      <c r="AU457" s="198"/>
      <c r="AV457" s="198"/>
      <c r="AW457" s="176" t="s">
        <v>283</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49</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50</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317</v>
      </c>
      <c r="F461" s="171"/>
      <c r="G461" s="172" t="s">
        <v>315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52" t="s">
        <v>53</v>
      </c>
      <c r="AF461" s="653"/>
      <c r="AG461" s="653"/>
      <c r="AH461" s="654"/>
      <c r="AI461" s="183" t="s">
        <v>537</v>
      </c>
      <c r="AJ461" s="183"/>
      <c r="AK461" s="183"/>
      <c r="AL461" s="181"/>
      <c r="AM461" s="183" t="s">
        <v>55</v>
      </c>
      <c r="AN461" s="183"/>
      <c r="AO461" s="183"/>
      <c r="AP461" s="181"/>
      <c r="AQ461" s="181" t="s">
        <v>306</v>
      </c>
      <c r="AR461" s="173"/>
      <c r="AS461" s="173"/>
      <c r="AT461" s="174"/>
      <c r="AU461" s="221" t="s">
        <v>233</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307</v>
      </c>
      <c r="AH462" s="177"/>
      <c r="AI462" s="184"/>
      <c r="AJ462" s="184"/>
      <c r="AK462" s="184"/>
      <c r="AL462" s="182"/>
      <c r="AM462" s="184"/>
      <c r="AN462" s="184"/>
      <c r="AO462" s="184"/>
      <c r="AP462" s="182"/>
      <c r="AQ462" s="406"/>
      <c r="AR462" s="198"/>
      <c r="AS462" s="176" t="s">
        <v>307</v>
      </c>
      <c r="AT462" s="177"/>
      <c r="AU462" s="198"/>
      <c r="AV462" s="198"/>
      <c r="AW462" s="176" t="s">
        <v>283</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49</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317</v>
      </c>
      <c r="F466" s="171"/>
      <c r="G466" s="172" t="s">
        <v>315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52" t="s">
        <v>53</v>
      </c>
      <c r="AF466" s="653"/>
      <c r="AG466" s="653"/>
      <c r="AH466" s="654"/>
      <c r="AI466" s="183" t="s">
        <v>537</v>
      </c>
      <c r="AJ466" s="183"/>
      <c r="AK466" s="183"/>
      <c r="AL466" s="181"/>
      <c r="AM466" s="183" t="s">
        <v>55</v>
      </c>
      <c r="AN466" s="183"/>
      <c r="AO466" s="183"/>
      <c r="AP466" s="181"/>
      <c r="AQ466" s="181" t="s">
        <v>306</v>
      </c>
      <c r="AR466" s="173"/>
      <c r="AS466" s="173"/>
      <c r="AT466" s="174"/>
      <c r="AU466" s="221" t="s">
        <v>233</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307</v>
      </c>
      <c r="AH467" s="177"/>
      <c r="AI467" s="184"/>
      <c r="AJ467" s="184"/>
      <c r="AK467" s="184"/>
      <c r="AL467" s="182"/>
      <c r="AM467" s="184"/>
      <c r="AN467" s="184"/>
      <c r="AO467" s="184"/>
      <c r="AP467" s="182"/>
      <c r="AQ467" s="406"/>
      <c r="AR467" s="198"/>
      <c r="AS467" s="176" t="s">
        <v>307</v>
      </c>
      <c r="AT467" s="177"/>
      <c r="AU467" s="198"/>
      <c r="AV467" s="198"/>
      <c r="AW467" s="176" t="s">
        <v>283</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49</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317</v>
      </c>
      <c r="F471" s="171"/>
      <c r="G471" s="172" t="s">
        <v>315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52" t="s">
        <v>53</v>
      </c>
      <c r="AF471" s="653"/>
      <c r="AG471" s="653"/>
      <c r="AH471" s="654"/>
      <c r="AI471" s="183" t="s">
        <v>537</v>
      </c>
      <c r="AJ471" s="183"/>
      <c r="AK471" s="183"/>
      <c r="AL471" s="181"/>
      <c r="AM471" s="183" t="s">
        <v>55</v>
      </c>
      <c r="AN471" s="183"/>
      <c r="AO471" s="183"/>
      <c r="AP471" s="181"/>
      <c r="AQ471" s="181" t="s">
        <v>306</v>
      </c>
      <c r="AR471" s="173"/>
      <c r="AS471" s="173"/>
      <c r="AT471" s="174"/>
      <c r="AU471" s="221" t="s">
        <v>233</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307</v>
      </c>
      <c r="AH472" s="177"/>
      <c r="AI472" s="184"/>
      <c r="AJ472" s="184"/>
      <c r="AK472" s="184"/>
      <c r="AL472" s="182"/>
      <c r="AM472" s="184"/>
      <c r="AN472" s="184"/>
      <c r="AO472" s="184"/>
      <c r="AP472" s="182"/>
      <c r="AQ472" s="406"/>
      <c r="AR472" s="198"/>
      <c r="AS472" s="176" t="s">
        <v>307</v>
      </c>
      <c r="AT472" s="177"/>
      <c r="AU472" s="198"/>
      <c r="AV472" s="198"/>
      <c r="AW472" s="176" t="s">
        <v>283</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49</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317</v>
      </c>
      <c r="F476" s="171"/>
      <c r="G476" s="172" t="s">
        <v>315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52" t="s">
        <v>53</v>
      </c>
      <c r="AF476" s="653"/>
      <c r="AG476" s="653"/>
      <c r="AH476" s="654"/>
      <c r="AI476" s="183" t="s">
        <v>537</v>
      </c>
      <c r="AJ476" s="183"/>
      <c r="AK476" s="183"/>
      <c r="AL476" s="181"/>
      <c r="AM476" s="183" t="s">
        <v>55</v>
      </c>
      <c r="AN476" s="183"/>
      <c r="AO476" s="183"/>
      <c r="AP476" s="181"/>
      <c r="AQ476" s="181" t="s">
        <v>306</v>
      </c>
      <c r="AR476" s="173"/>
      <c r="AS476" s="173"/>
      <c r="AT476" s="174"/>
      <c r="AU476" s="221" t="s">
        <v>233</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307</v>
      </c>
      <c r="AH477" s="177"/>
      <c r="AI477" s="184"/>
      <c r="AJ477" s="184"/>
      <c r="AK477" s="184"/>
      <c r="AL477" s="182"/>
      <c r="AM477" s="184"/>
      <c r="AN477" s="184"/>
      <c r="AO477" s="184"/>
      <c r="AP477" s="182"/>
      <c r="AQ477" s="406"/>
      <c r="AR477" s="198"/>
      <c r="AS477" s="176" t="s">
        <v>307</v>
      </c>
      <c r="AT477" s="177"/>
      <c r="AU477" s="198"/>
      <c r="AV477" s="198"/>
      <c r="AW477" s="176" t="s">
        <v>283</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49</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41" t="s">
        <v>185</v>
      </c>
      <c r="F481" s="642"/>
      <c r="G481" s="642"/>
      <c r="H481" s="642"/>
      <c r="I481" s="642"/>
      <c r="J481" s="642"/>
      <c r="K481" s="642"/>
      <c r="L481" s="642"/>
      <c r="M481" s="642"/>
      <c r="N481" s="642"/>
      <c r="O481" s="642"/>
      <c r="P481" s="642"/>
      <c r="Q481" s="642"/>
      <c r="R481" s="642"/>
      <c r="S481" s="642"/>
      <c r="T481" s="642"/>
      <c r="U481" s="642"/>
      <c r="V481" s="642"/>
      <c r="W481" s="642"/>
      <c r="X481" s="642"/>
      <c r="Y481" s="642"/>
      <c r="Z481" s="642"/>
      <c r="AA481" s="642"/>
      <c r="AB481" s="642"/>
      <c r="AC481" s="642"/>
      <c r="AD481" s="642"/>
      <c r="AE481" s="642"/>
      <c r="AF481" s="642"/>
      <c r="AG481" s="642"/>
      <c r="AH481" s="642"/>
      <c r="AI481" s="642"/>
      <c r="AJ481" s="642"/>
      <c r="AK481" s="642"/>
      <c r="AL481" s="642"/>
      <c r="AM481" s="642"/>
      <c r="AN481" s="642"/>
      <c r="AO481" s="642"/>
      <c r="AP481" s="642"/>
      <c r="AQ481" s="642"/>
      <c r="AR481" s="642"/>
      <c r="AS481" s="642"/>
      <c r="AT481" s="642"/>
      <c r="AU481" s="642"/>
      <c r="AV481" s="642"/>
      <c r="AW481" s="642"/>
      <c r="AX481" s="643"/>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5" t="s">
        <v>446</v>
      </c>
      <c r="F484" s="656"/>
      <c r="G484" s="657" t="s">
        <v>333</v>
      </c>
      <c r="H484" s="642"/>
      <c r="I484" s="642"/>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45"/>
      <c r="B485" s="146"/>
      <c r="C485" s="150"/>
      <c r="D485" s="146"/>
      <c r="E485" s="170" t="s">
        <v>316</v>
      </c>
      <c r="F485" s="171"/>
      <c r="G485" s="172" t="s">
        <v>313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52" t="s">
        <v>53</v>
      </c>
      <c r="AF485" s="653"/>
      <c r="AG485" s="653"/>
      <c r="AH485" s="654"/>
      <c r="AI485" s="183" t="s">
        <v>537</v>
      </c>
      <c r="AJ485" s="183"/>
      <c r="AK485" s="183"/>
      <c r="AL485" s="181"/>
      <c r="AM485" s="183" t="s">
        <v>55</v>
      </c>
      <c r="AN485" s="183"/>
      <c r="AO485" s="183"/>
      <c r="AP485" s="181"/>
      <c r="AQ485" s="181" t="s">
        <v>306</v>
      </c>
      <c r="AR485" s="173"/>
      <c r="AS485" s="173"/>
      <c r="AT485" s="174"/>
      <c r="AU485" s="221" t="s">
        <v>233</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307</v>
      </c>
      <c r="AH486" s="177"/>
      <c r="AI486" s="184"/>
      <c r="AJ486" s="184"/>
      <c r="AK486" s="184"/>
      <c r="AL486" s="182"/>
      <c r="AM486" s="184"/>
      <c r="AN486" s="184"/>
      <c r="AO486" s="184"/>
      <c r="AP486" s="182"/>
      <c r="AQ486" s="406"/>
      <c r="AR486" s="198"/>
      <c r="AS486" s="176" t="s">
        <v>307</v>
      </c>
      <c r="AT486" s="177"/>
      <c r="AU486" s="198"/>
      <c r="AV486" s="198"/>
      <c r="AW486" s="176" t="s">
        <v>283</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49</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316</v>
      </c>
      <c r="F490" s="171"/>
      <c r="G490" s="172" t="s">
        <v>313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52" t="s">
        <v>53</v>
      </c>
      <c r="AF490" s="653"/>
      <c r="AG490" s="653"/>
      <c r="AH490" s="654"/>
      <c r="AI490" s="183" t="s">
        <v>537</v>
      </c>
      <c r="AJ490" s="183"/>
      <c r="AK490" s="183"/>
      <c r="AL490" s="181"/>
      <c r="AM490" s="183" t="s">
        <v>55</v>
      </c>
      <c r="AN490" s="183"/>
      <c r="AO490" s="183"/>
      <c r="AP490" s="181"/>
      <c r="AQ490" s="181" t="s">
        <v>306</v>
      </c>
      <c r="AR490" s="173"/>
      <c r="AS490" s="173"/>
      <c r="AT490" s="174"/>
      <c r="AU490" s="221" t="s">
        <v>233</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307</v>
      </c>
      <c r="AH491" s="177"/>
      <c r="AI491" s="184"/>
      <c r="AJ491" s="184"/>
      <c r="AK491" s="184"/>
      <c r="AL491" s="182"/>
      <c r="AM491" s="184"/>
      <c r="AN491" s="184"/>
      <c r="AO491" s="184"/>
      <c r="AP491" s="182"/>
      <c r="AQ491" s="406"/>
      <c r="AR491" s="198"/>
      <c r="AS491" s="176" t="s">
        <v>307</v>
      </c>
      <c r="AT491" s="177"/>
      <c r="AU491" s="198"/>
      <c r="AV491" s="198"/>
      <c r="AW491" s="176" t="s">
        <v>283</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49</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316</v>
      </c>
      <c r="F495" s="171"/>
      <c r="G495" s="172" t="s">
        <v>313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52" t="s">
        <v>53</v>
      </c>
      <c r="AF495" s="653"/>
      <c r="AG495" s="653"/>
      <c r="AH495" s="654"/>
      <c r="AI495" s="183" t="s">
        <v>537</v>
      </c>
      <c r="AJ495" s="183"/>
      <c r="AK495" s="183"/>
      <c r="AL495" s="181"/>
      <c r="AM495" s="183" t="s">
        <v>55</v>
      </c>
      <c r="AN495" s="183"/>
      <c r="AO495" s="183"/>
      <c r="AP495" s="181"/>
      <c r="AQ495" s="181" t="s">
        <v>306</v>
      </c>
      <c r="AR495" s="173"/>
      <c r="AS495" s="173"/>
      <c r="AT495" s="174"/>
      <c r="AU495" s="221" t="s">
        <v>233</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307</v>
      </c>
      <c r="AH496" s="177"/>
      <c r="AI496" s="184"/>
      <c r="AJ496" s="184"/>
      <c r="AK496" s="184"/>
      <c r="AL496" s="182"/>
      <c r="AM496" s="184"/>
      <c r="AN496" s="184"/>
      <c r="AO496" s="184"/>
      <c r="AP496" s="182"/>
      <c r="AQ496" s="406"/>
      <c r="AR496" s="198"/>
      <c r="AS496" s="176" t="s">
        <v>307</v>
      </c>
      <c r="AT496" s="177"/>
      <c r="AU496" s="198"/>
      <c r="AV496" s="198"/>
      <c r="AW496" s="176" t="s">
        <v>283</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49</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316</v>
      </c>
      <c r="F500" s="171"/>
      <c r="G500" s="172" t="s">
        <v>313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52" t="s">
        <v>53</v>
      </c>
      <c r="AF500" s="653"/>
      <c r="AG500" s="653"/>
      <c r="AH500" s="654"/>
      <c r="AI500" s="183" t="s">
        <v>537</v>
      </c>
      <c r="AJ500" s="183"/>
      <c r="AK500" s="183"/>
      <c r="AL500" s="181"/>
      <c r="AM500" s="183" t="s">
        <v>55</v>
      </c>
      <c r="AN500" s="183"/>
      <c r="AO500" s="183"/>
      <c r="AP500" s="181"/>
      <c r="AQ500" s="181" t="s">
        <v>306</v>
      </c>
      <c r="AR500" s="173"/>
      <c r="AS500" s="173"/>
      <c r="AT500" s="174"/>
      <c r="AU500" s="221" t="s">
        <v>233</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307</v>
      </c>
      <c r="AH501" s="177"/>
      <c r="AI501" s="184"/>
      <c r="AJ501" s="184"/>
      <c r="AK501" s="184"/>
      <c r="AL501" s="182"/>
      <c r="AM501" s="184"/>
      <c r="AN501" s="184"/>
      <c r="AO501" s="184"/>
      <c r="AP501" s="182"/>
      <c r="AQ501" s="406"/>
      <c r="AR501" s="198"/>
      <c r="AS501" s="176" t="s">
        <v>307</v>
      </c>
      <c r="AT501" s="177"/>
      <c r="AU501" s="198"/>
      <c r="AV501" s="198"/>
      <c r="AW501" s="176" t="s">
        <v>283</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49</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316</v>
      </c>
      <c r="F505" s="171"/>
      <c r="G505" s="172" t="s">
        <v>313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52" t="s">
        <v>53</v>
      </c>
      <c r="AF505" s="653"/>
      <c r="AG505" s="653"/>
      <c r="AH505" s="654"/>
      <c r="AI505" s="183" t="s">
        <v>537</v>
      </c>
      <c r="AJ505" s="183"/>
      <c r="AK505" s="183"/>
      <c r="AL505" s="181"/>
      <c r="AM505" s="183" t="s">
        <v>55</v>
      </c>
      <c r="AN505" s="183"/>
      <c r="AO505" s="183"/>
      <c r="AP505" s="181"/>
      <c r="AQ505" s="181" t="s">
        <v>306</v>
      </c>
      <c r="AR505" s="173"/>
      <c r="AS505" s="173"/>
      <c r="AT505" s="174"/>
      <c r="AU505" s="221" t="s">
        <v>233</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307</v>
      </c>
      <c r="AH506" s="177"/>
      <c r="AI506" s="184"/>
      <c r="AJ506" s="184"/>
      <c r="AK506" s="184"/>
      <c r="AL506" s="182"/>
      <c r="AM506" s="184"/>
      <c r="AN506" s="184"/>
      <c r="AO506" s="184"/>
      <c r="AP506" s="182"/>
      <c r="AQ506" s="406"/>
      <c r="AR506" s="198"/>
      <c r="AS506" s="176" t="s">
        <v>307</v>
      </c>
      <c r="AT506" s="177"/>
      <c r="AU506" s="198"/>
      <c r="AV506" s="198"/>
      <c r="AW506" s="176" t="s">
        <v>283</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49</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317</v>
      </c>
      <c r="F510" s="171"/>
      <c r="G510" s="172" t="s">
        <v>315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52" t="s">
        <v>53</v>
      </c>
      <c r="AF510" s="653"/>
      <c r="AG510" s="653"/>
      <c r="AH510" s="654"/>
      <c r="AI510" s="183" t="s">
        <v>537</v>
      </c>
      <c r="AJ510" s="183"/>
      <c r="AK510" s="183"/>
      <c r="AL510" s="181"/>
      <c r="AM510" s="183" t="s">
        <v>55</v>
      </c>
      <c r="AN510" s="183"/>
      <c r="AO510" s="183"/>
      <c r="AP510" s="181"/>
      <c r="AQ510" s="181" t="s">
        <v>306</v>
      </c>
      <c r="AR510" s="173"/>
      <c r="AS510" s="173"/>
      <c r="AT510" s="174"/>
      <c r="AU510" s="221" t="s">
        <v>233</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307</v>
      </c>
      <c r="AH511" s="177"/>
      <c r="AI511" s="184"/>
      <c r="AJ511" s="184"/>
      <c r="AK511" s="184"/>
      <c r="AL511" s="182"/>
      <c r="AM511" s="184"/>
      <c r="AN511" s="184"/>
      <c r="AO511" s="184"/>
      <c r="AP511" s="182"/>
      <c r="AQ511" s="406"/>
      <c r="AR511" s="198"/>
      <c r="AS511" s="176" t="s">
        <v>307</v>
      </c>
      <c r="AT511" s="177"/>
      <c r="AU511" s="198"/>
      <c r="AV511" s="198"/>
      <c r="AW511" s="176" t="s">
        <v>283</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49</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317</v>
      </c>
      <c r="F515" s="171"/>
      <c r="G515" s="172" t="s">
        <v>315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52" t="s">
        <v>53</v>
      </c>
      <c r="AF515" s="653"/>
      <c r="AG515" s="653"/>
      <c r="AH515" s="654"/>
      <c r="AI515" s="183" t="s">
        <v>537</v>
      </c>
      <c r="AJ515" s="183"/>
      <c r="AK515" s="183"/>
      <c r="AL515" s="181"/>
      <c r="AM515" s="183" t="s">
        <v>55</v>
      </c>
      <c r="AN515" s="183"/>
      <c r="AO515" s="183"/>
      <c r="AP515" s="181"/>
      <c r="AQ515" s="181" t="s">
        <v>306</v>
      </c>
      <c r="AR515" s="173"/>
      <c r="AS515" s="173"/>
      <c r="AT515" s="174"/>
      <c r="AU515" s="221" t="s">
        <v>233</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307</v>
      </c>
      <c r="AH516" s="177"/>
      <c r="AI516" s="184"/>
      <c r="AJ516" s="184"/>
      <c r="AK516" s="184"/>
      <c r="AL516" s="182"/>
      <c r="AM516" s="184"/>
      <c r="AN516" s="184"/>
      <c r="AO516" s="184"/>
      <c r="AP516" s="182"/>
      <c r="AQ516" s="406"/>
      <c r="AR516" s="198"/>
      <c r="AS516" s="176" t="s">
        <v>307</v>
      </c>
      <c r="AT516" s="177"/>
      <c r="AU516" s="198"/>
      <c r="AV516" s="198"/>
      <c r="AW516" s="176" t="s">
        <v>283</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49</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317</v>
      </c>
      <c r="F520" s="171"/>
      <c r="G520" s="172" t="s">
        <v>315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52" t="s">
        <v>53</v>
      </c>
      <c r="AF520" s="653"/>
      <c r="AG520" s="653"/>
      <c r="AH520" s="654"/>
      <c r="AI520" s="183" t="s">
        <v>537</v>
      </c>
      <c r="AJ520" s="183"/>
      <c r="AK520" s="183"/>
      <c r="AL520" s="181"/>
      <c r="AM520" s="183" t="s">
        <v>55</v>
      </c>
      <c r="AN520" s="183"/>
      <c r="AO520" s="183"/>
      <c r="AP520" s="181"/>
      <c r="AQ520" s="181" t="s">
        <v>306</v>
      </c>
      <c r="AR520" s="173"/>
      <c r="AS520" s="173"/>
      <c r="AT520" s="174"/>
      <c r="AU520" s="221" t="s">
        <v>233</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307</v>
      </c>
      <c r="AH521" s="177"/>
      <c r="AI521" s="184"/>
      <c r="AJ521" s="184"/>
      <c r="AK521" s="184"/>
      <c r="AL521" s="182"/>
      <c r="AM521" s="184"/>
      <c r="AN521" s="184"/>
      <c r="AO521" s="184"/>
      <c r="AP521" s="182"/>
      <c r="AQ521" s="406"/>
      <c r="AR521" s="198"/>
      <c r="AS521" s="176" t="s">
        <v>307</v>
      </c>
      <c r="AT521" s="177"/>
      <c r="AU521" s="198"/>
      <c r="AV521" s="198"/>
      <c r="AW521" s="176" t="s">
        <v>283</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49</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317</v>
      </c>
      <c r="F525" s="171"/>
      <c r="G525" s="172" t="s">
        <v>315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52" t="s">
        <v>53</v>
      </c>
      <c r="AF525" s="653"/>
      <c r="AG525" s="653"/>
      <c r="AH525" s="654"/>
      <c r="AI525" s="183" t="s">
        <v>537</v>
      </c>
      <c r="AJ525" s="183"/>
      <c r="AK525" s="183"/>
      <c r="AL525" s="181"/>
      <c r="AM525" s="183" t="s">
        <v>55</v>
      </c>
      <c r="AN525" s="183"/>
      <c r="AO525" s="183"/>
      <c r="AP525" s="181"/>
      <c r="AQ525" s="181" t="s">
        <v>306</v>
      </c>
      <c r="AR525" s="173"/>
      <c r="AS525" s="173"/>
      <c r="AT525" s="174"/>
      <c r="AU525" s="221" t="s">
        <v>233</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307</v>
      </c>
      <c r="AH526" s="177"/>
      <c r="AI526" s="184"/>
      <c r="AJ526" s="184"/>
      <c r="AK526" s="184"/>
      <c r="AL526" s="182"/>
      <c r="AM526" s="184"/>
      <c r="AN526" s="184"/>
      <c r="AO526" s="184"/>
      <c r="AP526" s="182"/>
      <c r="AQ526" s="406"/>
      <c r="AR526" s="198"/>
      <c r="AS526" s="176" t="s">
        <v>307</v>
      </c>
      <c r="AT526" s="177"/>
      <c r="AU526" s="198"/>
      <c r="AV526" s="198"/>
      <c r="AW526" s="176" t="s">
        <v>283</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49</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317</v>
      </c>
      <c r="F530" s="171"/>
      <c r="G530" s="172" t="s">
        <v>315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52" t="s">
        <v>53</v>
      </c>
      <c r="AF530" s="653"/>
      <c r="AG530" s="653"/>
      <c r="AH530" s="654"/>
      <c r="AI530" s="183" t="s">
        <v>537</v>
      </c>
      <c r="AJ530" s="183"/>
      <c r="AK530" s="183"/>
      <c r="AL530" s="181"/>
      <c r="AM530" s="183" t="s">
        <v>55</v>
      </c>
      <c r="AN530" s="183"/>
      <c r="AO530" s="183"/>
      <c r="AP530" s="181"/>
      <c r="AQ530" s="181" t="s">
        <v>306</v>
      </c>
      <c r="AR530" s="173"/>
      <c r="AS530" s="173"/>
      <c r="AT530" s="174"/>
      <c r="AU530" s="221" t="s">
        <v>233</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307</v>
      </c>
      <c r="AH531" s="177"/>
      <c r="AI531" s="184"/>
      <c r="AJ531" s="184"/>
      <c r="AK531" s="184"/>
      <c r="AL531" s="182"/>
      <c r="AM531" s="184"/>
      <c r="AN531" s="184"/>
      <c r="AO531" s="184"/>
      <c r="AP531" s="182"/>
      <c r="AQ531" s="406"/>
      <c r="AR531" s="198"/>
      <c r="AS531" s="176" t="s">
        <v>307</v>
      </c>
      <c r="AT531" s="177"/>
      <c r="AU531" s="198"/>
      <c r="AV531" s="198"/>
      <c r="AW531" s="176" t="s">
        <v>283</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49</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41" t="s">
        <v>144</v>
      </c>
      <c r="F535" s="642"/>
      <c r="G535" s="642"/>
      <c r="H535" s="642"/>
      <c r="I535" s="642"/>
      <c r="J535" s="642"/>
      <c r="K535" s="642"/>
      <c r="L535" s="642"/>
      <c r="M535" s="642"/>
      <c r="N535" s="642"/>
      <c r="O535" s="642"/>
      <c r="P535" s="642"/>
      <c r="Q535" s="642"/>
      <c r="R535" s="642"/>
      <c r="S535" s="642"/>
      <c r="T535" s="642"/>
      <c r="U535" s="642"/>
      <c r="V535" s="642"/>
      <c r="W535" s="642"/>
      <c r="X535" s="642"/>
      <c r="Y535" s="642"/>
      <c r="Z535" s="642"/>
      <c r="AA535" s="642"/>
      <c r="AB535" s="642"/>
      <c r="AC535" s="642"/>
      <c r="AD535" s="642"/>
      <c r="AE535" s="642"/>
      <c r="AF535" s="642"/>
      <c r="AG535" s="642"/>
      <c r="AH535" s="642"/>
      <c r="AI535" s="642"/>
      <c r="AJ535" s="642"/>
      <c r="AK535" s="642"/>
      <c r="AL535" s="642"/>
      <c r="AM535" s="642"/>
      <c r="AN535" s="642"/>
      <c r="AO535" s="642"/>
      <c r="AP535" s="642"/>
      <c r="AQ535" s="642"/>
      <c r="AR535" s="642"/>
      <c r="AS535" s="642"/>
      <c r="AT535" s="642"/>
      <c r="AU535" s="642"/>
      <c r="AV535" s="642"/>
      <c r="AW535" s="642"/>
      <c r="AX535" s="643"/>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5" t="s">
        <v>446</v>
      </c>
      <c r="F538" s="656"/>
      <c r="G538" s="657" t="s">
        <v>333</v>
      </c>
      <c r="H538" s="642"/>
      <c r="I538" s="642"/>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45"/>
      <c r="B539" s="146"/>
      <c r="C539" s="150"/>
      <c r="D539" s="146"/>
      <c r="E539" s="170" t="s">
        <v>316</v>
      </c>
      <c r="F539" s="171"/>
      <c r="G539" s="172" t="s">
        <v>313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52" t="s">
        <v>53</v>
      </c>
      <c r="AF539" s="653"/>
      <c r="AG539" s="653"/>
      <c r="AH539" s="654"/>
      <c r="AI539" s="183" t="s">
        <v>537</v>
      </c>
      <c r="AJ539" s="183"/>
      <c r="AK539" s="183"/>
      <c r="AL539" s="181"/>
      <c r="AM539" s="183" t="s">
        <v>55</v>
      </c>
      <c r="AN539" s="183"/>
      <c r="AO539" s="183"/>
      <c r="AP539" s="181"/>
      <c r="AQ539" s="181" t="s">
        <v>306</v>
      </c>
      <c r="AR539" s="173"/>
      <c r="AS539" s="173"/>
      <c r="AT539" s="174"/>
      <c r="AU539" s="221" t="s">
        <v>233</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307</v>
      </c>
      <c r="AH540" s="177"/>
      <c r="AI540" s="184"/>
      <c r="AJ540" s="184"/>
      <c r="AK540" s="184"/>
      <c r="AL540" s="182"/>
      <c r="AM540" s="184"/>
      <c r="AN540" s="184"/>
      <c r="AO540" s="184"/>
      <c r="AP540" s="182"/>
      <c r="AQ540" s="406"/>
      <c r="AR540" s="198"/>
      <c r="AS540" s="176" t="s">
        <v>307</v>
      </c>
      <c r="AT540" s="177"/>
      <c r="AU540" s="198"/>
      <c r="AV540" s="198"/>
      <c r="AW540" s="176" t="s">
        <v>283</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49</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316</v>
      </c>
      <c r="F544" s="171"/>
      <c r="G544" s="172" t="s">
        <v>313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52" t="s">
        <v>53</v>
      </c>
      <c r="AF544" s="653"/>
      <c r="AG544" s="653"/>
      <c r="AH544" s="654"/>
      <c r="AI544" s="183" t="s">
        <v>537</v>
      </c>
      <c r="AJ544" s="183"/>
      <c r="AK544" s="183"/>
      <c r="AL544" s="181"/>
      <c r="AM544" s="183" t="s">
        <v>55</v>
      </c>
      <c r="AN544" s="183"/>
      <c r="AO544" s="183"/>
      <c r="AP544" s="181"/>
      <c r="AQ544" s="181" t="s">
        <v>306</v>
      </c>
      <c r="AR544" s="173"/>
      <c r="AS544" s="173"/>
      <c r="AT544" s="174"/>
      <c r="AU544" s="221" t="s">
        <v>233</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307</v>
      </c>
      <c r="AH545" s="177"/>
      <c r="AI545" s="184"/>
      <c r="AJ545" s="184"/>
      <c r="AK545" s="184"/>
      <c r="AL545" s="182"/>
      <c r="AM545" s="184"/>
      <c r="AN545" s="184"/>
      <c r="AO545" s="184"/>
      <c r="AP545" s="182"/>
      <c r="AQ545" s="406"/>
      <c r="AR545" s="198"/>
      <c r="AS545" s="176" t="s">
        <v>307</v>
      </c>
      <c r="AT545" s="177"/>
      <c r="AU545" s="198"/>
      <c r="AV545" s="198"/>
      <c r="AW545" s="176" t="s">
        <v>283</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49</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316</v>
      </c>
      <c r="F549" s="171"/>
      <c r="G549" s="172" t="s">
        <v>313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52" t="s">
        <v>53</v>
      </c>
      <c r="AF549" s="653"/>
      <c r="AG549" s="653"/>
      <c r="AH549" s="654"/>
      <c r="AI549" s="183" t="s">
        <v>537</v>
      </c>
      <c r="AJ549" s="183"/>
      <c r="AK549" s="183"/>
      <c r="AL549" s="181"/>
      <c r="AM549" s="183" t="s">
        <v>55</v>
      </c>
      <c r="AN549" s="183"/>
      <c r="AO549" s="183"/>
      <c r="AP549" s="181"/>
      <c r="AQ549" s="181" t="s">
        <v>306</v>
      </c>
      <c r="AR549" s="173"/>
      <c r="AS549" s="173"/>
      <c r="AT549" s="174"/>
      <c r="AU549" s="221" t="s">
        <v>233</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307</v>
      </c>
      <c r="AH550" s="177"/>
      <c r="AI550" s="184"/>
      <c r="AJ550" s="184"/>
      <c r="AK550" s="184"/>
      <c r="AL550" s="182"/>
      <c r="AM550" s="184"/>
      <c r="AN550" s="184"/>
      <c r="AO550" s="184"/>
      <c r="AP550" s="182"/>
      <c r="AQ550" s="406"/>
      <c r="AR550" s="198"/>
      <c r="AS550" s="176" t="s">
        <v>307</v>
      </c>
      <c r="AT550" s="177"/>
      <c r="AU550" s="198"/>
      <c r="AV550" s="198"/>
      <c r="AW550" s="176" t="s">
        <v>283</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49</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316</v>
      </c>
      <c r="F554" s="171"/>
      <c r="G554" s="172" t="s">
        <v>313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52" t="s">
        <v>53</v>
      </c>
      <c r="AF554" s="653"/>
      <c r="AG554" s="653"/>
      <c r="AH554" s="654"/>
      <c r="AI554" s="183" t="s">
        <v>537</v>
      </c>
      <c r="AJ554" s="183"/>
      <c r="AK554" s="183"/>
      <c r="AL554" s="181"/>
      <c r="AM554" s="183" t="s">
        <v>55</v>
      </c>
      <c r="AN554" s="183"/>
      <c r="AO554" s="183"/>
      <c r="AP554" s="181"/>
      <c r="AQ554" s="181" t="s">
        <v>306</v>
      </c>
      <c r="AR554" s="173"/>
      <c r="AS554" s="173"/>
      <c r="AT554" s="174"/>
      <c r="AU554" s="221" t="s">
        <v>233</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307</v>
      </c>
      <c r="AH555" s="177"/>
      <c r="AI555" s="184"/>
      <c r="AJ555" s="184"/>
      <c r="AK555" s="184"/>
      <c r="AL555" s="182"/>
      <c r="AM555" s="184"/>
      <c r="AN555" s="184"/>
      <c r="AO555" s="184"/>
      <c r="AP555" s="182"/>
      <c r="AQ555" s="406"/>
      <c r="AR555" s="198"/>
      <c r="AS555" s="176" t="s">
        <v>307</v>
      </c>
      <c r="AT555" s="177"/>
      <c r="AU555" s="198"/>
      <c r="AV555" s="198"/>
      <c r="AW555" s="176" t="s">
        <v>283</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49</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316</v>
      </c>
      <c r="F559" s="171"/>
      <c r="G559" s="172" t="s">
        <v>313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52" t="s">
        <v>53</v>
      </c>
      <c r="AF559" s="653"/>
      <c r="AG559" s="653"/>
      <c r="AH559" s="654"/>
      <c r="AI559" s="183" t="s">
        <v>537</v>
      </c>
      <c r="AJ559" s="183"/>
      <c r="AK559" s="183"/>
      <c r="AL559" s="181"/>
      <c r="AM559" s="183" t="s">
        <v>55</v>
      </c>
      <c r="AN559" s="183"/>
      <c r="AO559" s="183"/>
      <c r="AP559" s="181"/>
      <c r="AQ559" s="181" t="s">
        <v>306</v>
      </c>
      <c r="AR559" s="173"/>
      <c r="AS559" s="173"/>
      <c r="AT559" s="174"/>
      <c r="AU559" s="221" t="s">
        <v>233</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307</v>
      </c>
      <c r="AH560" s="177"/>
      <c r="AI560" s="184"/>
      <c r="AJ560" s="184"/>
      <c r="AK560" s="184"/>
      <c r="AL560" s="182"/>
      <c r="AM560" s="184"/>
      <c r="AN560" s="184"/>
      <c r="AO560" s="184"/>
      <c r="AP560" s="182"/>
      <c r="AQ560" s="406"/>
      <c r="AR560" s="198"/>
      <c r="AS560" s="176" t="s">
        <v>307</v>
      </c>
      <c r="AT560" s="177"/>
      <c r="AU560" s="198"/>
      <c r="AV560" s="198"/>
      <c r="AW560" s="176" t="s">
        <v>283</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49</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317</v>
      </c>
      <c r="F564" s="171"/>
      <c r="G564" s="172" t="s">
        <v>315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52" t="s">
        <v>53</v>
      </c>
      <c r="AF564" s="653"/>
      <c r="AG564" s="653"/>
      <c r="AH564" s="654"/>
      <c r="AI564" s="183" t="s">
        <v>537</v>
      </c>
      <c r="AJ564" s="183"/>
      <c r="AK564" s="183"/>
      <c r="AL564" s="181"/>
      <c r="AM564" s="183" t="s">
        <v>55</v>
      </c>
      <c r="AN564" s="183"/>
      <c r="AO564" s="183"/>
      <c r="AP564" s="181"/>
      <c r="AQ564" s="181" t="s">
        <v>306</v>
      </c>
      <c r="AR564" s="173"/>
      <c r="AS564" s="173"/>
      <c r="AT564" s="174"/>
      <c r="AU564" s="221" t="s">
        <v>233</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307</v>
      </c>
      <c r="AH565" s="177"/>
      <c r="AI565" s="184"/>
      <c r="AJ565" s="184"/>
      <c r="AK565" s="184"/>
      <c r="AL565" s="182"/>
      <c r="AM565" s="184"/>
      <c r="AN565" s="184"/>
      <c r="AO565" s="184"/>
      <c r="AP565" s="182"/>
      <c r="AQ565" s="406"/>
      <c r="AR565" s="198"/>
      <c r="AS565" s="176" t="s">
        <v>307</v>
      </c>
      <c r="AT565" s="177"/>
      <c r="AU565" s="198"/>
      <c r="AV565" s="198"/>
      <c r="AW565" s="176" t="s">
        <v>283</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49</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317</v>
      </c>
      <c r="F569" s="171"/>
      <c r="G569" s="172" t="s">
        <v>315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52" t="s">
        <v>53</v>
      </c>
      <c r="AF569" s="653"/>
      <c r="AG569" s="653"/>
      <c r="AH569" s="654"/>
      <c r="AI569" s="183" t="s">
        <v>537</v>
      </c>
      <c r="AJ569" s="183"/>
      <c r="AK569" s="183"/>
      <c r="AL569" s="181"/>
      <c r="AM569" s="183" t="s">
        <v>55</v>
      </c>
      <c r="AN569" s="183"/>
      <c r="AO569" s="183"/>
      <c r="AP569" s="181"/>
      <c r="AQ569" s="181" t="s">
        <v>306</v>
      </c>
      <c r="AR569" s="173"/>
      <c r="AS569" s="173"/>
      <c r="AT569" s="174"/>
      <c r="AU569" s="221" t="s">
        <v>233</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307</v>
      </c>
      <c r="AH570" s="177"/>
      <c r="AI570" s="184"/>
      <c r="AJ570" s="184"/>
      <c r="AK570" s="184"/>
      <c r="AL570" s="182"/>
      <c r="AM570" s="184"/>
      <c r="AN570" s="184"/>
      <c r="AO570" s="184"/>
      <c r="AP570" s="182"/>
      <c r="AQ570" s="406"/>
      <c r="AR570" s="198"/>
      <c r="AS570" s="176" t="s">
        <v>307</v>
      </c>
      <c r="AT570" s="177"/>
      <c r="AU570" s="198"/>
      <c r="AV570" s="198"/>
      <c r="AW570" s="176" t="s">
        <v>283</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49</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317</v>
      </c>
      <c r="F574" s="171"/>
      <c r="G574" s="172" t="s">
        <v>315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52" t="s">
        <v>53</v>
      </c>
      <c r="AF574" s="653"/>
      <c r="AG574" s="653"/>
      <c r="AH574" s="654"/>
      <c r="AI574" s="183" t="s">
        <v>537</v>
      </c>
      <c r="AJ574" s="183"/>
      <c r="AK574" s="183"/>
      <c r="AL574" s="181"/>
      <c r="AM574" s="183" t="s">
        <v>55</v>
      </c>
      <c r="AN574" s="183"/>
      <c r="AO574" s="183"/>
      <c r="AP574" s="181"/>
      <c r="AQ574" s="181" t="s">
        <v>306</v>
      </c>
      <c r="AR574" s="173"/>
      <c r="AS574" s="173"/>
      <c r="AT574" s="174"/>
      <c r="AU574" s="221" t="s">
        <v>233</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307</v>
      </c>
      <c r="AH575" s="177"/>
      <c r="AI575" s="184"/>
      <c r="AJ575" s="184"/>
      <c r="AK575" s="184"/>
      <c r="AL575" s="182"/>
      <c r="AM575" s="184"/>
      <c r="AN575" s="184"/>
      <c r="AO575" s="184"/>
      <c r="AP575" s="182"/>
      <c r="AQ575" s="406"/>
      <c r="AR575" s="198"/>
      <c r="AS575" s="176" t="s">
        <v>307</v>
      </c>
      <c r="AT575" s="177"/>
      <c r="AU575" s="198"/>
      <c r="AV575" s="198"/>
      <c r="AW575" s="176" t="s">
        <v>283</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49</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317</v>
      </c>
      <c r="F579" s="171"/>
      <c r="G579" s="172" t="s">
        <v>315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52" t="s">
        <v>53</v>
      </c>
      <c r="AF579" s="653"/>
      <c r="AG579" s="653"/>
      <c r="AH579" s="654"/>
      <c r="AI579" s="183" t="s">
        <v>537</v>
      </c>
      <c r="AJ579" s="183"/>
      <c r="AK579" s="183"/>
      <c r="AL579" s="181"/>
      <c r="AM579" s="183" t="s">
        <v>55</v>
      </c>
      <c r="AN579" s="183"/>
      <c r="AO579" s="183"/>
      <c r="AP579" s="181"/>
      <c r="AQ579" s="181" t="s">
        <v>306</v>
      </c>
      <c r="AR579" s="173"/>
      <c r="AS579" s="173"/>
      <c r="AT579" s="174"/>
      <c r="AU579" s="221" t="s">
        <v>233</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307</v>
      </c>
      <c r="AH580" s="177"/>
      <c r="AI580" s="184"/>
      <c r="AJ580" s="184"/>
      <c r="AK580" s="184"/>
      <c r="AL580" s="182"/>
      <c r="AM580" s="184"/>
      <c r="AN580" s="184"/>
      <c r="AO580" s="184"/>
      <c r="AP580" s="182"/>
      <c r="AQ580" s="406"/>
      <c r="AR580" s="198"/>
      <c r="AS580" s="176" t="s">
        <v>307</v>
      </c>
      <c r="AT580" s="177"/>
      <c r="AU580" s="198"/>
      <c r="AV580" s="198"/>
      <c r="AW580" s="176" t="s">
        <v>283</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49</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317</v>
      </c>
      <c r="F584" s="171"/>
      <c r="G584" s="172" t="s">
        <v>315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52" t="s">
        <v>53</v>
      </c>
      <c r="AF584" s="653"/>
      <c r="AG584" s="653"/>
      <c r="AH584" s="654"/>
      <c r="AI584" s="183" t="s">
        <v>537</v>
      </c>
      <c r="AJ584" s="183"/>
      <c r="AK584" s="183"/>
      <c r="AL584" s="181"/>
      <c r="AM584" s="183" t="s">
        <v>55</v>
      </c>
      <c r="AN584" s="183"/>
      <c r="AO584" s="183"/>
      <c r="AP584" s="181"/>
      <c r="AQ584" s="181" t="s">
        <v>306</v>
      </c>
      <c r="AR584" s="173"/>
      <c r="AS584" s="173"/>
      <c r="AT584" s="174"/>
      <c r="AU584" s="221" t="s">
        <v>233</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307</v>
      </c>
      <c r="AH585" s="177"/>
      <c r="AI585" s="184"/>
      <c r="AJ585" s="184"/>
      <c r="AK585" s="184"/>
      <c r="AL585" s="182"/>
      <c r="AM585" s="184"/>
      <c r="AN585" s="184"/>
      <c r="AO585" s="184"/>
      <c r="AP585" s="182"/>
      <c r="AQ585" s="406"/>
      <c r="AR585" s="198"/>
      <c r="AS585" s="176" t="s">
        <v>307</v>
      </c>
      <c r="AT585" s="177"/>
      <c r="AU585" s="198"/>
      <c r="AV585" s="198"/>
      <c r="AW585" s="176" t="s">
        <v>283</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49</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41" t="s">
        <v>144</v>
      </c>
      <c r="F589" s="642"/>
      <c r="G589" s="642"/>
      <c r="H589" s="642"/>
      <c r="I589" s="642"/>
      <c r="J589" s="642"/>
      <c r="K589" s="642"/>
      <c r="L589" s="642"/>
      <c r="M589" s="642"/>
      <c r="N589" s="642"/>
      <c r="O589" s="642"/>
      <c r="P589" s="642"/>
      <c r="Q589" s="642"/>
      <c r="R589" s="642"/>
      <c r="S589" s="642"/>
      <c r="T589" s="642"/>
      <c r="U589" s="642"/>
      <c r="V589" s="642"/>
      <c r="W589" s="642"/>
      <c r="X589" s="642"/>
      <c r="Y589" s="642"/>
      <c r="Z589" s="642"/>
      <c r="AA589" s="642"/>
      <c r="AB589" s="642"/>
      <c r="AC589" s="642"/>
      <c r="AD589" s="642"/>
      <c r="AE589" s="642"/>
      <c r="AF589" s="642"/>
      <c r="AG589" s="642"/>
      <c r="AH589" s="642"/>
      <c r="AI589" s="642"/>
      <c r="AJ589" s="642"/>
      <c r="AK589" s="642"/>
      <c r="AL589" s="642"/>
      <c r="AM589" s="642"/>
      <c r="AN589" s="642"/>
      <c r="AO589" s="642"/>
      <c r="AP589" s="642"/>
      <c r="AQ589" s="642"/>
      <c r="AR589" s="642"/>
      <c r="AS589" s="642"/>
      <c r="AT589" s="642"/>
      <c r="AU589" s="642"/>
      <c r="AV589" s="642"/>
      <c r="AW589" s="642"/>
      <c r="AX589" s="643"/>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5" t="s">
        <v>446</v>
      </c>
      <c r="F592" s="656"/>
      <c r="G592" s="657" t="s">
        <v>333</v>
      </c>
      <c r="H592" s="642"/>
      <c r="I592" s="642"/>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45"/>
      <c r="B593" s="146"/>
      <c r="C593" s="150"/>
      <c r="D593" s="146"/>
      <c r="E593" s="170" t="s">
        <v>316</v>
      </c>
      <c r="F593" s="171"/>
      <c r="G593" s="172" t="s">
        <v>313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52" t="s">
        <v>53</v>
      </c>
      <c r="AF593" s="653"/>
      <c r="AG593" s="653"/>
      <c r="AH593" s="654"/>
      <c r="AI593" s="183" t="s">
        <v>537</v>
      </c>
      <c r="AJ593" s="183"/>
      <c r="AK593" s="183"/>
      <c r="AL593" s="181"/>
      <c r="AM593" s="183" t="s">
        <v>55</v>
      </c>
      <c r="AN593" s="183"/>
      <c r="AO593" s="183"/>
      <c r="AP593" s="181"/>
      <c r="AQ593" s="181" t="s">
        <v>306</v>
      </c>
      <c r="AR593" s="173"/>
      <c r="AS593" s="173"/>
      <c r="AT593" s="174"/>
      <c r="AU593" s="221" t="s">
        <v>233</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307</v>
      </c>
      <c r="AH594" s="177"/>
      <c r="AI594" s="184"/>
      <c r="AJ594" s="184"/>
      <c r="AK594" s="184"/>
      <c r="AL594" s="182"/>
      <c r="AM594" s="184"/>
      <c r="AN594" s="184"/>
      <c r="AO594" s="184"/>
      <c r="AP594" s="182"/>
      <c r="AQ594" s="406"/>
      <c r="AR594" s="198"/>
      <c r="AS594" s="176" t="s">
        <v>307</v>
      </c>
      <c r="AT594" s="177"/>
      <c r="AU594" s="198"/>
      <c r="AV594" s="198"/>
      <c r="AW594" s="176" t="s">
        <v>283</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49</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316</v>
      </c>
      <c r="F598" s="171"/>
      <c r="G598" s="172" t="s">
        <v>313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52" t="s">
        <v>53</v>
      </c>
      <c r="AF598" s="653"/>
      <c r="AG598" s="653"/>
      <c r="AH598" s="654"/>
      <c r="AI598" s="183" t="s">
        <v>537</v>
      </c>
      <c r="AJ598" s="183"/>
      <c r="AK598" s="183"/>
      <c r="AL598" s="181"/>
      <c r="AM598" s="183" t="s">
        <v>55</v>
      </c>
      <c r="AN598" s="183"/>
      <c r="AO598" s="183"/>
      <c r="AP598" s="181"/>
      <c r="AQ598" s="181" t="s">
        <v>306</v>
      </c>
      <c r="AR598" s="173"/>
      <c r="AS598" s="173"/>
      <c r="AT598" s="174"/>
      <c r="AU598" s="221" t="s">
        <v>233</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307</v>
      </c>
      <c r="AH599" s="177"/>
      <c r="AI599" s="184"/>
      <c r="AJ599" s="184"/>
      <c r="AK599" s="184"/>
      <c r="AL599" s="182"/>
      <c r="AM599" s="184"/>
      <c r="AN599" s="184"/>
      <c r="AO599" s="184"/>
      <c r="AP599" s="182"/>
      <c r="AQ599" s="406"/>
      <c r="AR599" s="198"/>
      <c r="AS599" s="176" t="s">
        <v>307</v>
      </c>
      <c r="AT599" s="177"/>
      <c r="AU599" s="198"/>
      <c r="AV599" s="198"/>
      <c r="AW599" s="176" t="s">
        <v>283</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49</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316</v>
      </c>
      <c r="F603" s="171"/>
      <c r="G603" s="172" t="s">
        <v>313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52" t="s">
        <v>53</v>
      </c>
      <c r="AF603" s="653"/>
      <c r="AG603" s="653"/>
      <c r="AH603" s="654"/>
      <c r="AI603" s="183" t="s">
        <v>537</v>
      </c>
      <c r="AJ603" s="183"/>
      <c r="AK603" s="183"/>
      <c r="AL603" s="181"/>
      <c r="AM603" s="183" t="s">
        <v>55</v>
      </c>
      <c r="AN603" s="183"/>
      <c r="AO603" s="183"/>
      <c r="AP603" s="181"/>
      <c r="AQ603" s="181" t="s">
        <v>306</v>
      </c>
      <c r="AR603" s="173"/>
      <c r="AS603" s="173"/>
      <c r="AT603" s="174"/>
      <c r="AU603" s="221" t="s">
        <v>233</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307</v>
      </c>
      <c r="AH604" s="177"/>
      <c r="AI604" s="184"/>
      <c r="AJ604" s="184"/>
      <c r="AK604" s="184"/>
      <c r="AL604" s="182"/>
      <c r="AM604" s="184"/>
      <c r="AN604" s="184"/>
      <c r="AO604" s="184"/>
      <c r="AP604" s="182"/>
      <c r="AQ604" s="406"/>
      <c r="AR604" s="198"/>
      <c r="AS604" s="176" t="s">
        <v>307</v>
      </c>
      <c r="AT604" s="177"/>
      <c r="AU604" s="198"/>
      <c r="AV604" s="198"/>
      <c r="AW604" s="176" t="s">
        <v>283</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49</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316</v>
      </c>
      <c r="F608" s="171"/>
      <c r="G608" s="172" t="s">
        <v>313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52" t="s">
        <v>53</v>
      </c>
      <c r="AF608" s="653"/>
      <c r="AG608" s="653"/>
      <c r="AH608" s="654"/>
      <c r="AI608" s="183" t="s">
        <v>537</v>
      </c>
      <c r="AJ608" s="183"/>
      <c r="AK608" s="183"/>
      <c r="AL608" s="181"/>
      <c r="AM608" s="183" t="s">
        <v>55</v>
      </c>
      <c r="AN608" s="183"/>
      <c r="AO608" s="183"/>
      <c r="AP608" s="181"/>
      <c r="AQ608" s="181" t="s">
        <v>306</v>
      </c>
      <c r="AR608" s="173"/>
      <c r="AS608" s="173"/>
      <c r="AT608" s="174"/>
      <c r="AU608" s="221" t="s">
        <v>233</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307</v>
      </c>
      <c r="AH609" s="177"/>
      <c r="AI609" s="184"/>
      <c r="AJ609" s="184"/>
      <c r="AK609" s="184"/>
      <c r="AL609" s="182"/>
      <c r="AM609" s="184"/>
      <c r="AN609" s="184"/>
      <c r="AO609" s="184"/>
      <c r="AP609" s="182"/>
      <c r="AQ609" s="406"/>
      <c r="AR609" s="198"/>
      <c r="AS609" s="176" t="s">
        <v>307</v>
      </c>
      <c r="AT609" s="177"/>
      <c r="AU609" s="198"/>
      <c r="AV609" s="198"/>
      <c r="AW609" s="176" t="s">
        <v>283</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49</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316</v>
      </c>
      <c r="F613" s="171"/>
      <c r="G613" s="172" t="s">
        <v>313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52" t="s">
        <v>53</v>
      </c>
      <c r="AF613" s="653"/>
      <c r="AG613" s="653"/>
      <c r="AH613" s="654"/>
      <c r="AI613" s="183" t="s">
        <v>537</v>
      </c>
      <c r="AJ613" s="183"/>
      <c r="AK613" s="183"/>
      <c r="AL613" s="181"/>
      <c r="AM613" s="183" t="s">
        <v>55</v>
      </c>
      <c r="AN613" s="183"/>
      <c r="AO613" s="183"/>
      <c r="AP613" s="181"/>
      <c r="AQ613" s="181" t="s">
        <v>306</v>
      </c>
      <c r="AR613" s="173"/>
      <c r="AS613" s="173"/>
      <c r="AT613" s="174"/>
      <c r="AU613" s="221" t="s">
        <v>233</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307</v>
      </c>
      <c r="AH614" s="177"/>
      <c r="AI614" s="184"/>
      <c r="AJ614" s="184"/>
      <c r="AK614" s="184"/>
      <c r="AL614" s="182"/>
      <c r="AM614" s="184"/>
      <c r="AN614" s="184"/>
      <c r="AO614" s="184"/>
      <c r="AP614" s="182"/>
      <c r="AQ614" s="406"/>
      <c r="AR614" s="198"/>
      <c r="AS614" s="176" t="s">
        <v>307</v>
      </c>
      <c r="AT614" s="177"/>
      <c r="AU614" s="198"/>
      <c r="AV614" s="198"/>
      <c r="AW614" s="176" t="s">
        <v>283</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49</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317</v>
      </c>
      <c r="F618" s="171"/>
      <c r="G618" s="172" t="s">
        <v>315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52" t="s">
        <v>53</v>
      </c>
      <c r="AF618" s="653"/>
      <c r="AG618" s="653"/>
      <c r="AH618" s="654"/>
      <c r="AI618" s="183" t="s">
        <v>537</v>
      </c>
      <c r="AJ618" s="183"/>
      <c r="AK618" s="183"/>
      <c r="AL618" s="181"/>
      <c r="AM618" s="183" t="s">
        <v>55</v>
      </c>
      <c r="AN618" s="183"/>
      <c r="AO618" s="183"/>
      <c r="AP618" s="181"/>
      <c r="AQ618" s="181" t="s">
        <v>306</v>
      </c>
      <c r="AR618" s="173"/>
      <c r="AS618" s="173"/>
      <c r="AT618" s="174"/>
      <c r="AU618" s="221" t="s">
        <v>233</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307</v>
      </c>
      <c r="AH619" s="177"/>
      <c r="AI619" s="184"/>
      <c r="AJ619" s="184"/>
      <c r="AK619" s="184"/>
      <c r="AL619" s="182"/>
      <c r="AM619" s="184"/>
      <c r="AN619" s="184"/>
      <c r="AO619" s="184"/>
      <c r="AP619" s="182"/>
      <c r="AQ619" s="406"/>
      <c r="AR619" s="198"/>
      <c r="AS619" s="176" t="s">
        <v>307</v>
      </c>
      <c r="AT619" s="177"/>
      <c r="AU619" s="198"/>
      <c r="AV619" s="198"/>
      <c r="AW619" s="176" t="s">
        <v>283</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49</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317</v>
      </c>
      <c r="F623" s="171"/>
      <c r="G623" s="172" t="s">
        <v>315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52" t="s">
        <v>53</v>
      </c>
      <c r="AF623" s="653"/>
      <c r="AG623" s="653"/>
      <c r="AH623" s="654"/>
      <c r="AI623" s="183" t="s">
        <v>537</v>
      </c>
      <c r="AJ623" s="183"/>
      <c r="AK623" s="183"/>
      <c r="AL623" s="181"/>
      <c r="AM623" s="183" t="s">
        <v>55</v>
      </c>
      <c r="AN623" s="183"/>
      <c r="AO623" s="183"/>
      <c r="AP623" s="181"/>
      <c r="AQ623" s="181" t="s">
        <v>306</v>
      </c>
      <c r="AR623" s="173"/>
      <c r="AS623" s="173"/>
      <c r="AT623" s="174"/>
      <c r="AU623" s="221" t="s">
        <v>233</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307</v>
      </c>
      <c r="AH624" s="177"/>
      <c r="AI624" s="184"/>
      <c r="AJ624" s="184"/>
      <c r="AK624" s="184"/>
      <c r="AL624" s="182"/>
      <c r="AM624" s="184"/>
      <c r="AN624" s="184"/>
      <c r="AO624" s="184"/>
      <c r="AP624" s="182"/>
      <c r="AQ624" s="406"/>
      <c r="AR624" s="198"/>
      <c r="AS624" s="176" t="s">
        <v>307</v>
      </c>
      <c r="AT624" s="177"/>
      <c r="AU624" s="198"/>
      <c r="AV624" s="198"/>
      <c r="AW624" s="176" t="s">
        <v>283</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49</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317</v>
      </c>
      <c r="F628" s="171"/>
      <c r="G628" s="172" t="s">
        <v>315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52" t="s">
        <v>53</v>
      </c>
      <c r="AF628" s="653"/>
      <c r="AG628" s="653"/>
      <c r="AH628" s="654"/>
      <c r="AI628" s="183" t="s">
        <v>537</v>
      </c>
      <c r="AJ628" s="183"/>
      <c r="AK628" s="183"/>
      <c r="AL628" s="181"/>
      <c r="AM628" s="183" t="s">
        <v>55</v>
      </c>
      <c r="AN628" s="183"/>
      <c r="AO628" s="183"/>
      <c r="AP628" s="181"/>
      <c r="AQ628" s="181" t="s">
        <v>306</v>
      </c>
      <c r="AR628" s="173"/>
      <c r="AS628" s="173"/>
      <c r="AT628" s="174"/>
      <c r="AU628" s="221" t="s">
        <v>233</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307</v>
      </c>
      <c r="AH629" s="177"/>
      <c r="AI629" s="184"/>
      <c r="AJ629" s="184"/>
      <c r="AK629" s="184"/>
      <c r="AL629" s="182"/>
      <c r="AM629" s="184"/>
      <c r="AN629" s="184"/>
      <c r="AO629" s="184"/>
      <c r="AP629" s="182"/>
      <c r="AQ629" s="406"/>
      <c r="AR629" s="198"/>
      <c r="AS629" s="176" t="s">
        <v>307</v>
      </c>
      <c r="AT629" s="177"/>
      <c r="AU629" s="198"/>
      <c r="AV629" s="198"/>
      <c r="AW629" s="176" t="s">
        <v>283</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49</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317</v>
      </c>
      <c r="F633" s="171"/>
      <c r="G633" s="172" t="s">
        <v>315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52" t="s">
        <v>53</v>
      </c>
      <c r="AF633" s="653"/>
      <c r="AG633" s="653"/>
      <c r="AH633" s="654"/>
      <c r="AI633" s="183" t="s">
        <v>537</v>
      </c>
      <c r="AJ633" s="183"/>
      <c r="AK633" s="183"/>
      <c r="AL633" s="181"/>
      <c r="AM633" s="183" t="s">
        <v>55</v>
      </c>
      <c r="AN633" s="183"/>
      <c r="AO633" s="183"/>
      <c r="AP633" s="181"/>
      <c r="AQ633" s="181" t="s">
        <v>306</v>
      </c>
      <c r="AR633" s="173"/>
      <c r="AS633" s="173"/>
      <c r="AT633" s="174"/>
      <c r="AU633" s="221" t="s">
        <v>233</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307</v>
      </c>
      <c r="AH634" s="177"/>
      <c r="AI634" s="184"/>
      <c r="AJ634" s="184"/>
      <c r="AK634" s="184"/>
      <c r="AL634" s="182"/>
      <c r="AM634" s="184"/>
      <c r="AN634" s="184"/>
      <c r="AO634" s="184"/>
      <c r="AP634" s="182"/>
      <c r="AQ634" s="406"/>
      <c r="AR634" s="198"/>
      <c r="AS634" s="176" t="s">
        <v>307</v>
      </c>
      <c r="AT634" s="177"/>
      <c r="AU634" s="198"/>
      <c r="AV634" s="198"/>
      <c r="AW634" s="176" t="s">
        <v>283</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49</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317</v>
      </c>
      <c r="F638" s="171"/>
      <c r="G638" s="172" t="s">
        <v>315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52" t="s">
        <v>53</v>
      </c>
      <c r="AF638" s="653"/>
      <c r="AG638" s="653"/>
      <c r="AH638" s="654"/>
      <c r="AI638" s="183" t="s">
        <v>537</v>
      </c>
      <c r="AJ638" s="183"/>
      <c r="AK638" s="183"/>
      <c r="AL638" s="181"/>
      <c r="AM638" s="183" t="s">
        <v>55</v>
      </c>
      <c r="AN638" s="183"/>
      <c r="AO638" s="183"/>
      <c r="AP638" s="181"/>
      <c r="AQ638" s="181" t="s">
        <v>306</v>
      </c>
      <c r="AR638" s="173"/>
      <c r="AS638" s="173"/>
      <c r="AT638" s="174"/>
      <c r="AU638" s="221" t="s">
        <v>233</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307</v>
      </c>
      <c r="AH639" s="177"/>
      <c r="AI639" s="184"/>
      <c r="AJ639" s="184"/>
      <c r="AK639" s="184"/>
      <c r="AL639" s="182"/>
      <c r="AM639" s="184"/>
      <c r="AN639" s="184"/>
      <c r="AO639" s="184"/>
      <c r="AP639" s="182"/>
      <c r="AQ639" s="406"/>
      <c r="AR639" s="198"/>
      <c r="AS639" s="176" t="s">
        <v>307</v>
      </c>
      <c r="AT639" s="177"/>
      <c r="AU639" s="198"/>
      <c r="AV639" s="198"/>
      <c r="AW639" s="176" t="s">
        <v>283</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49</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41" t="s">
        <v>144</v>
      </c>
      <c r="F643" s="642"/>
      <c r="G643" s="642"/>
      <c r="H643" s="642"/>
      <c r="I643" s="642"/>
      <c r="J643" s="642"/>
      <c r="K643" s="642"/>
      <c r="L643" s="642"/>
      <c r="M643" s="642"/>
      <c r="N643" s="642"/>
      <c r="O643" s="642"/>
      <c r="P643" s="642"/>
      <c r="Q643" s="642"/>
      <c r="R643" s="642"/>
      <c r="S643" s="642"/>
      <c r="T643" s="642"/>
      <c r="U643" s="642"/>
      <c r="V643" s="642"/>
      <c r="W643" s="642"/>
      <c r="X643" s="642"/>
      <c r="Y643" s="642"/>
      <c r="Z643" s="642"/>
      <c r="AA643" s="642"/>
      <c r="AB643" s="642"/>
      <c r="AC643" s="642"/>
      <c r="AD643" s="642"/>
      <c r="AE643" s="642"/>
      <c r="AF643" s="642"/>
      <c r="AG643" s="642"/>
      <c r="AH643" s="642"/>
      <c r="AI643" s="642"/>
      <c r="AJ643" s="642"/>
      <c r="AK643" s="642"/>
      <c r="AL643" s="642"/>
      <c r="AM643" s="642"/>
      <c r="AN643" s="642"/>
      <c r="AO643" s="642"/>
      <c r="AP643" s="642"/>
      <c r="AQ643" s="642"/>
      <c r="AR643" s="642"/>
      <c r="AS643" s="642"/>
      <c r="AT643" s="642"/>
      <c r="AU643" s="642"/>
      <c r="AV643" s="642"/>
      <c r="AW643" s="642"/>
      <c r="AX643" s="643"/>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5" t="s">
        <v>446</v>
      </c>
      <c r="F646" s="656"/>
      <c r="G646" s="657" t="s">
        <v>333</v>
      </c>
      <c r="H646" s="642"/>
      <c r="I646" s="642"/>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45"/>
      <c r="B647" s="146"/>
      <c r="C647" s="150"/>
      <c r="D647" s="146"/>
      <c r="E647" s="170" t="s">
        <v>316</v>
      </c>
      <c r="F647" s="171"/>
      <c r="G647" s="172" t="s">
        <v>313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52" t="s">
        <v>53</v>
      </c>
      <c r="AF647" s="653"/>
      <c r="AG647" s="653"/>
      <c r="AH647" s="654"/>
      <c r="AI647" s="183" t="s">
        <v>537</v>
      </c>
      <c r="AJ647" s="183"/>
      <c r="AK647" s="183"/>
      <c r="AL647" s="181"/>
      <c r="AM647" s="183" t="s">
        <v>55</v>
      </c>
      <c r="AN647" s="183"/>
      <c r="AO647" s="183"/>
      <c r="AP647" s="181"/>
      <c r="AQ647" s="181" t="s">
        <v>306</v>
      </c>
      <c r="AR647" s="173"/>
      <c r="AS647" s="173"/>
      <c r="AT647" s="174"/>
      <c r="AU647" s="221" t="s">
        <v>233</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307</v>
      </c>
      <c r="AH648" s="177"/>
      <c r="AI648" s="184"/>
      <c r="AJ648" s="184"/>
      <c r="AK648" s="184"/>
      <c r="AL648" s="182"/>
      <c r="AM648" s="184"/>
      <c r="AN648" s="184"/>
      <c r="AO648" s="184"/>
      <c r="AP648" s="182"/>
      <c r="AQ648" s="406"/>
      <c r="AR648" s="198"/>
      <c r="AS648" s="176" t="s">
        <v>307</v>
      </c>
      <c r="AT648" s="177"/>
      <c r="AU648" s="198"/>
      <c r="AV648" s="198"/>
      <c r="AW648" s="176" t="s">
        <v>283</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49</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316</v>
      </c>
      <c r="F652" s="171"/>
      <c r="G652" s="172" t="s">
        <v>313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52" t="s">
        <v>53</v>
      </c>
      <c r="AF652" s="653"/>
      <c r="AG652" s="653"/>
      <c r="AH652" s="654"/>
      <c r="AI652" s="183" t="s">
        <v>537</v>
      </c>
      <c r="AJ652" s="183"/>
      <c r="AK652" s="183"/>
      <c r="AL652" s="181"/>
      <c r="AM652" s="183" t="s">
        <v>55</v>
      </c>
      <c r="AN652" s="183"/>
      <c r="AO652" s="183"/>
      <c r="AP652" s="181"/>
      <c r="AQ652" s="181" t="s">
        <v>306</v>
      </c>
      <c r="AR652" s="173"/>
      <c r="AS652" s="173"/>
      <c r="AT652" s="174"/>
      <c r="AU652" s="221" t="s">
        <v>233</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307</v>
      </c>
      <c r="AH653" s="177"/>
      <c r="AI653" s="184"/>
      <c r="AJ653" s="184"/>
      <c r="AK653" s="184"/>
      <c r="AL653" s="182"/>
      <c r="AM653" s="184"/>
      <c r="AN653" s="184"/>
      <c r="AO653" s="184"/>
      <c r="AP653" s="182"/>
      <c r="AQ653" s="406"/>
      <c r="AR653" s="198"/>
      <c r="AS653" s="176" t="s">
        <v>307</v>
      </c>
      <c r="AT653" s="177"/>
      <c r="AU653" s="198"/>
      <c r="AV653" s="198"/>
      <c r="AW653" s="176" t="s">
        <v>283</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49</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316</v>
      </c>
      <c r="F657" s="171"/>
      <c r="G657" s="172" t="s">
        <v>313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52" t="s">
        <v>53</v>
      </c>
      <c r="AF657" s="653"/>
      <c r="AG657" s="653"/>
      <c r="AH657" s="654"/>
      <c r="AI657" s="183" t="s">
        <v>537</v>
      </c>
      <c r="AJ657" s="183"/>
      <c r="AK657" s="183"/>
      <c r="AL657" s="181"/>
      <c r="AM657" s="183" t="s">
        <v>55</v>
      </c>
      <c r="AN657" s="183"/>
      <c r="AO657" s="183"/>
      <c r="AP657" s="181"/>
      <c r="AQ657" s="181" t="s">
        <v>306</v>
      </c>
      <c r="AR657" s="173"/>
      <c r="AS657" s="173"/>
      <c r="AT657" s="174"/>
      <c r="AU657" s="221" t="s">
        <v>233</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307</v>
      </c>
      <c r="AH658" s="177"/>
      <c r="AI658" s="184"/>
      <c r="AJ658" s="184"/>
      <c r="AK658" s="184"/>
      <c r="AL658" s="182"/>
      <c r="AM658" s="184"/>
      <c r="AN658" s="184"/>
      <c r="AO658" s="184"/>
      <c r="AP658" s="182"/>
      <c r="AQ658" s="406"/>
      <c r="AR658" s="198"/>
      <c r="AS658" s="176" t="s">
        <v>307</v>
      </c>
      <c r="AT658" s="177"/>
      <c r="AU658" s="198"/>
      <c r="AV658" s="198"/>
      <c r="AW658" s="176" t="s">
        <v>283</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49</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316</v>
      </c>
      <c r="F662" s="171"/>
      <c r="G662" s="172" t="s">
        <v>313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52" t="s">
        <v>53</v>
      </c>
      <c r="AF662" s="653"/>
      <c r="AG662" s="653"/>
      <c r="AH662" s="654"/>
      <c r="AI662" s="183" t="s">
        <v>537</v>
      </c>
      <c r="AJ662" s="183"/>
      <c r="AK662" s="183"/>
      <c r="AL662" s="181"/>
      <c r="AM662" s="183" t="s">
        <v>55</v>
      </c>
      <c r="AN662" s="183"/>
      <c r="AO662" s="183"/>
      <c r="AP662" s="181"/>
      <c r="AQ662" s="181" t="s">
        <v>306</v>
      </c>
      <c r="AR662" s="173"/>
      <c r="AS662" s="173"/>
      <c r="AT662" s="174"/>
      <c r="AU662" s="221" t="s">
        <v>233</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307</v>
      </c>
      <c r="AH663" s="177"/>
      <c r="AI663" s="184"/>
      <c r="AJ663" s="184"/>
      <c r="AK663" s="184"/>
      <c r="AL663" s="182"/>
      <c r="AM663" s="184"/>
      <c r="AN663" s="184"/>
      <c r="AO663" s="184"/>
      <c r="AP663" s="182"/>
      <c r="AQ663" s="406"/>
      <c r="AR663" s="198"/>
      <c r="AS663" s="176" t="s">
        <v>307</v>
      </c>
      <c r="AT663" s="177"/>
      <c r="AU663" s="198"/>
      <c r="AV663" s="198"/>
      <c r="AW663" s="176" t="s">
        <v>283</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49</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316</v>
      </c>
      <c r="F667" s="171"/>
      <c r="G667" s="172" t="s">
        <v>313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52" t="s">
        <v>53</v>
      </c>
      <c r="AF667" s="653"/>
      <c r="AG667" s="653"/>
      <c r="AH667" s="654"/>
      <c r="AI667" s="183" t="s">
        <v>537</v>
      </c>
      <c r="AJ667" s="183"/>
      <c r="AK667" s="183"/>
      <c r="AL667" s="181"/>
      <c r="AM667" s="183" t="s">
        <v>55</v>
      </c>
      <c r="AN667" s="183"/>
      <c r="AO667" s="183"/>
      <c r="AP667" s="181"/>
      <c r="AQ667" s="181" t="s">
        <v>306</v>
      </c>
      <c r="AR667" s="173"/>
      <c r="AS667" s="173"/>
      <c r="AT667" s="174"/>
      <c r="AU667" s="221" t="s">
        <v>233</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307</v>
      </c>
      <c r="AH668" s="177"/>
      <c r="AI668" s="184"/>
      <c r="AJ668" s="184"/>
      <c r="AK668" s="184"/>
      <c r="AL668" s="182"/>
      <c r="AM668" s="184"/>
      <c r="AN668" s="184"/>
      <c r="AO668" s="184"/>
      <c r="AP668" s="182"/>
      <c r="AQ668" s="406"/>
      <c r="AR668" s="198"/>
      <c r="AS668" s="176" t="s">
        <v>307</v>
      </c>
      <c r="AT668" s="177"/>
      <c r="AU668" s="198"/>
      <c r="AV668" s="198"/>
      <c r="AW668" s="176" t="s">
        <v>283</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49</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317</v>
      </c>
      <c r="F672" s="171"/>
      <c r="G672" s="172" t="s">
        <v>315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52" t="s">
        <v>53</v>
      </c>
      <c r="AF672" s="653"/>
      <c r="AG672" s="653"/>
      <c r="AH672" s="654"/>
      <c r="AI672" s="183" t="s">
        <v>537</v>
      </c>
      <c r="AJ672" s="183"/>
      <c r="AK672" s="183"/>
      <c r="AL672" s="181"/>
      <c r="AM672" s="183" t="s">
        <v>55</v>
      </c>
      <c r="AN672" s="183"/>
      <c r="AO672" s="183"/>
      <c r="AP672" s="181"/>
      <c r="AQ672" s="181" t="s">
        <v>306</v>
      </c>
      <c r="AR672" s="173"/>
      <c r="AS672" s="173"/>
      <c r="AT672" s="174"/>
      <c r="AU672" s="221" t="s">
        <v>233</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307</v>
      </c>
      <c r="AH673" s="177"/>
      <c r="AI673" s="184"/>
      <c r="AJ673" s="184"/>
      <c r="AK673" s="184"/>
      <c r="AL673" s="182"/>
      <c r="AM673" s="184"/>
      <c r="AN673" s="184"/>
      <c r="AO673" s="184"/>
      <c r="AP673" s="182"/>
      <c r="AQ673" s="406"/>
      <c r="AR673" s="198"/>
      <c r="AS673" s="176" t="s">
        <v>307</v>
      </c>
      <c r="AT673" s="177"/>
      <c r="AU673" s="198"/>
      <c r="AV673" s="198"/>
      <c r="AW673" s="176" t="s">
        <v>283</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49</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317</v>
      </c>
      <c r="F677" s="171"/>
      <c r="G677" s="172" t="s">
        <v>315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52" t="s">
        <v>53</v>
      </c>
      <c r="AF677" s="653"/>
      <c r="AG677" s="653"/>
      <c r="AH677" s="654"/>
      <c r="AI677" s="183" t="s">
        <v>537</v>
      </c>
      <c r="AJ677" s="183"/>
      <c r="AK677" s="183"/>
      <c r="AL677" s="181"/>
      <c r="AM677" s="183" t="s">
        <v>55</v>
      </c>
      <c r="AN677" s="183"/>
      <c r="AO677" s="183"/>
      <c r="AP677" s="181"/>
      <c r="AQ677" s="181" t="s">
        <v>306</v>
      </c>
      <c r="AR677" s="173"/>
      <c r="AS677" s="173"/>
      <c r="AT677" s="174"/>
      <c r="AU677" s="221" t="s">
        <v>233</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307</v>
      </c>
      <c r="AH678" s="177"/>
      <c r="AI678" s="184"/>
      <c r="AJ678" s="184"/>
      <c r="AK678" s="184"/>
      <c r="AL678" s="182"/>
      <c r="AM678" s="184"/>
      <c r="AN678" s="184"/>
      <c r="AO678" s="184"/>
      <c r="AP678" s="182"/>
      <c r="AQ678" s="406"/>
      <c r="AR678" s="198"/>
      <c r="AS678" s="176" t="s">
        <v>307</v>
      </c>
      <c r="AT678" s="177"/>
      <c r="AU678" s="198"/>
      <c r="AV678" s="198"/>
      <c r="AW678" s="176" t="s">
        <v>283</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49</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317</v>
      </c>
      <c r="F682" s="171"/>
      <c r="G682" s="172" t="s">
        <v>315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52" t="s">
        <v>53</v>
      </c>
      <c r="AF682" s="653"/>
      <c r="AG682" s="653"/>
      <c r="AH682" s="654"/>
      <c r="AI682" s="183" t="s">
        <v>537</v>
      </c>
      <c r="AJ682" s="183"/>
      <c r="AK682" s="183"/>
      <c r="AL682" s="181"/>
      <c r="AM682" s="183" t="s">
        <v>55</v>
      </c>
      <c r="AN682" s="183"/>
      <c r="AO682" s="183"/>
      <c r="AP682" s="181"/>
      <c r="AQ682" s="181" t="s">
        <v>306</v>
      </c>
      <c r="AR682" s="173"/>
      <c r="AS682" s="173"/>
      <c r="AT682" s="174"/>
      <c r="AU682" s="221" t="s">
        <v>233</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307</v>
      </c>
      <c r="AH683" s="177"/>
      <c r="AI683" s="184"/>
      <c r="AJ683" s="184"/>
      <c r="AK683" s="184"/>
      <c r="AL683" s="182"/>
      <c r="AM683" s="184"/>
      <c r="AN683" s="184"/>
      <c r="AO683" s="184"/>
      <c r="AP683" s="182"/>
      <c r="AQ683" s="406"/>
      <c r="AR683" s="198"/>
      <c r="AS683" s="176" t="s">
        <v>307</v>
      </c>
      <c r="AT683" s="177"/>
      <c r="AU683" s="198"/>
      <c r="AV683" s="198"/>
      <c r="AW683" s="176" t="s">
        <v>283</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49</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317</v>
      </c>
      <c r="F687" s="171"/>
      <c r="G687" s="172" t="s">
        <v>315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52" t="s">
        <v>53</v>
      </c>
      <c r="AF687" s="653"/>
      <c r="AG687" s="653"/>
      <c r="AH687" s="654"/>
      <c r="AI687" s="183" t="s">
        <v>537</v>
      </c>
      <c r="AJ687" s="183"/>
      <c r="AK687" s="183"/>
      <c r="AL687" s="181"/>
      <c r="AM687" s="183" t="s">
        <v>55</v>
      </c>
      <c r="AN687" s="183"/>
      <c r="AO687" s="183"/>
      <c r="AP687" s="181"/>
      <c r="AQ687" s="181" t="s">
        <v>306</v>
      </c>
      <c r="AR687" s="173"/>
      <c r="AS687" s="173"/>
      <c r="AT687" s="174"/>
      <c r="AU687" s="221" t="s">
        <v>233</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307</v>
      </c>
      <c r="AH688" s="177"/>
      <c r="AI688" s="184"/>
      <c r="AJ688" s="184"/>
      <c r="AK688" s="184"/>
      <c r="AL688" s="182"/>
      <c r="AM688" s="184"/>
      <c r="AN688" s="184"/>
      <c r="AO688" s="184"/>
      <c r="AP688" s="182"/>
      <c r="AQ688" s="406"/>
      <c r="AR688" s="198"/>
      <c r="AS688" s="176" t="s">
        <v>307</v>
      </c>
      <c r="AT688" s="177"/>
      <c r="AU688" s="198"/>
      <c r="AV688" s="198"/>
      <c r="AW688" s="176" t="s">
        <v>283</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49</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317</v>
      </c>
      <c r="F692" s="171"/>
      <c r="G692" s="172" t="s">
        <v>315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52" t="s">
        <v>53</v>
      </c>
      <c r="AF692" s="653"/>
      <c r="AG692" s="653"/>
      <c r="AH692" s="654"/>
      <c r="AI692" s="183" t="s">
        <v>537</v>
      </c>
      <c r="AJ692" s="183"/>
      <c r="AK692" s="183"/>
      <c r="AL692" s="181"/>
      <c r="AM692" s="183" t="s">
        <v>55</v>
      </c>
      <c r="AN692" s="183"/>
      <c r="AO692" s="183"/>
      <c r="AP692" s="181"/>
      <c r="AQ692" s="181" t="s">
        <v>306</v>
      </c>
      <c r="AR692" s="173"/>
      <c r="AS692" s="173"/>
      <c r="AT692" s="174"/>
      <c r="AU692" s="221" t="s">
        <v>233</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307</v>
      </c>
      <c r="AH693" s="177"/>
      <c r="AI693" s="184"/>
      <c r="AJ693" s="184"/>
      <c r="AK693" s="184"/>
      <c r="AL693" s="182"/>
      <c r="AM693" s="184"/>
      <c r="AN693" s="184"/>
      <c r="AO693" s="184"/>
      <c r="AP693" s="182"/>
      <c r="AQ693" s="406"/>
      <c r="AR693" s="198"/>
      <c r="AS693" s="176" t="s">
        <v>307</v>
      </c>
      <c r="AT693" s="177"/>
      <c r="AU693" s="198"/>
      <c r="AV693" s="198"/>
      <c r="AW693" s="176" t="s">
        <v>283</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49</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41" t="s">
        <v>144</v>
      </c>
      <c r="F697" s="642"/>
      <c r="G697" s="642"/>
      <c r="H697" s="642"/>
      <c r="I697" s="642"/>
      <c r="J697" s="642"/>
      <c r="K697" s="642"/>
      <c r="L697" s="642"/>
      <c r="M697" s="642"/>
      <c r="N697" s="642"/>
      <c r="O697" s="642"/>
      <c r="P697" s="642"/>
      <c r="Q697" s="642"/>
      <c r="R697" s="642"/>
      <c r="S697" s="642"/>
      <c r="T697" s="642"/>
      <c r="U697" s="642"/>
      <c r="V697" s="642"/>
      <c r="W697" s="642"/>
      <c r="X697" s="642"/>
      <c r="Y697" s="642"/>
      <c r="Z697" s="642"/>
      <c r="AA697" s="642"/>
      <c r="AB697" s="642"/>
      <c r="AC697" s="642"/>
      <c r="AD697" s="642"/>
      <c r="AE697" s="642"/>
      <c r="AF697" s="642"/>
      <c r="AG697" s="642"/>
      <c r="AH697" s="642"/>
      <c r="AI697" s="642"/>
      <c r="AJ697" s="642"/>
      <c r="AK697" s="642"/>
      <c r="AL697" s="642"/>
      <c r="AM697" s="642"/>
      <c r="AN697" s="642"/>
      <c r="AO697" s="642"/>
      <c r="AP697" s="642"/>
      <c r="AQ697" s="642"/>
      <c r="AR697" s="642"/>
      <c r="AS697" s="642"/>
      <c r="AT697" s="642"/>
      <c r="AU697" s="642"/>
      <c r="AV697" s="642"/>
      <c r="AW697" s="642"/>
      <c r="AX697" s="643"/>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44" t="s">
        <v>121</v>
      </c>
      <c r="B700" s="645"/>
      <c r="C700" s="645"/>
      <c r="D700" s="645"/>
      <c r="E700" s="645"/>
      <c r="F700" s="645"/>
      <c r="G700" s="645"/>
      <c r="H700" s="645"/>
      <c r="I700" s="645"/>
      <c r="J700" s="645"/>
      <c r="K700" s="645"/>
      <c r="L700" s="645"/>
      <c r="M700" s="645"/>
      <c r="N700" s="645"/>
      <c r="O700" s="645"/>
      <c r="P700" s="645"/>
      <c r="Q700" s="645"/>
      <c r="R700" s="645"/>
      <c r="S700" s="645"/>
      <c r="T700" s="645"/>
      <c r="U700" s="645"/>
      <c r="V700" s="645"/>
      <c r="W700" s="645"/>
      <c r="X700" s="645"/>
      <c r="Y700" s="645"/>
      <c r="Z700" s="645"/>
      <c r="AA700" s="645"/>
      <c r="AB700" s="645"/>
      <c r="AC700" s="645"/>
      <c r="AD700" s="645"/>
      <c r="AE700" s="645"/>
      <c r="AF700" s="645"/>
      <c r="AG700" s="645"/>
      <c r="AH700" s="645"/>
      <c r="AI700" s="645"/>
      <c r="AJ700" s="645"/>
      <c r="AK700" s="645"/>
      <c r="AL700" s="645"/>
      <c r="AM700" s="645"/>
      <c r="AN700" s="645"/>
      <c r="AO700" s="645"/>
      <c r="AP700" s="645"/>
      <c r="AQ700" s="645"/>
      <c r="AR700" s="645"/>
      <c r="AS700" s="645"/>
      <c r="AT700" s="645"/>
      <c r="AU700" s="645"/>
      <c r="AV700" s="645"/>
      <c r="AW700" s="645"/>
      <c r="AX700" s="646"/>
    </row>
    <row r="701" spans="1:51" ht="27" customHeight="1" x14ac:dyDescent="0.15">
      <c r="A701" s="3"/>
      <c r="B701" s="9"/>
      <c r="C701" s="647" t="s">
        <v>84</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649"/>
      <c r="AD701" s="648" t="s">
        <v>70</v>
      </c>
      <c r="AE701" s="648"/>
      <c r="AF701" s="648"/>
      <c r="AG701" s="650" t="s">
        <v>59</v>
      </c>
      <c r="AH701" s="648"/>
      <c r="AI701" s="648"/>
      <c r="AJ701" s="648"/>
      <c r="AK701" s="648"/>
      <c r="AL701" s="648"/>
      <c r="AM701" s="648"/>
      <c r="AN701" s="648"/>
      <c r="AO701" s="648"/>
      <c r="AP701" s="648"/>
      <c r="AQ701" s="648"/>
      <c r="AR701" s="648"/>
      <c r="AS701" s="648"/>
      <c r="AT701" s="648"/>
      <c r="AU701" s="648"/>
      <c r="AV701" s="648"/>
      <c r="AW701" s="648"/>
      <c r="AX701" s="651"/>
    </row>
    <row r="702" spans="1:51" ht="71.25" customHeight="1" x14ac:dyDescent="0.15">
      <c r="A702" s="92" t="s">
        <v>238</v>
      </c>
      <c r="B702" s="93"/>
      <c r="C702" s="613" t="s">
        <v>240</v>
      </c>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5"/>
      <c r="AD702" s="616" t="s">
        <v>656</v>
      </c>
      <c r="AE702" s="617"/>
      <c r="AF702" s="617"/>
      <c r="AG702" s="618" t="s">
        <v>543</v>
      </c>
      <c r="AH702" s="619"/>
      <c r="AI702" s="619"/>
      <c r="AJ702" s="619"/>
      <c r="AK702" s="619"/>
      <c r="AL702" s="619"/>
      <c r="AM702" s="619"/>
      <c r="AN702" s="619"/>
      <c r="AO702" s="619"/>
      <c r="AP702" s="619"/>
      <c r="AQ702" s="619"/>
      <c r="AR702" s="619"/>
      <c r="AS702" s="619"/>
      <c r="AT702" s="619"/>
      <c r="AU702" s="619"/>
      <c r="AV702" s="619"/>
      <c r="AW702" s="619"/>
      <c r="AX702" s="620"/>
    </row>
    <row r="703" spans="1:51" ht="72.75" customHeight="1" x14ac:dyDescent="0.15">
      <c r="A703" s="94"/>
      <c r="B703" s="95"/>
      <c r="C703" s="621" t="s">
        <v>102</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583"/>
      <c r="AD703" s="584" t="s">
        <v>656</v>
      </c>
      <c r="AE703" s="585"/>
      <c r="AF703" s="585"/>
      <c r="AG703" s="579" t="s">
        <v>48</v>
      </c>
      <c r="AH703" s="580"/>
      <c r="AI703" s="580"/>
      <c r="AJ703" s="580"/>
      <c r="AK703" s="580"/>
      <c r="AL703" s="580"/>
      <c r="AM703" s="580"/>
      <c r="AN703" s="580"/>
      <c r="AO703" s="580"/>
      <c r="AP703" s="580"/>
      <c r="AQ703" s="580"/>
      <c r="AR703" s="580"/>
      <c r="AS703" s="580"/>
      <c r="AT703" s="580"/>
      <c r="AU703" s="580"/>
      <c r="AV703" s="580"/>
      <c r="AW703" s="580"/>
      <c r="AX703" s="581"/>
    </row>
    <row r="704" spans="1:51" ht="70.5" customHeight="1" x14ac:dyDescent="0.15">
      <c r="A704" s="96"/>
      <c r="B704" s="97"/>
      <c r="C704" s="623" t="s">
        <v>243</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595" t="s">
        <v>656</v>
      </c>
      <c r="AE704" s="596"/>
      <c r="AF704" s="596"/>
      <c r="AG704" s="101" t="s">
        <v>668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26" t="s">
        <v>111</v>
      </c>
      <c r="D705" s="62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628"/>
      <c r="AD705" s="629" t="s">
        <v>656</v>
      </c>
      <c r="AE705" s="630"/>
      <c r="AF705" s="630"/>
      <c r="AG705" s="98" t="s">
        <v>490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1" t="s">
        <v>134</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584" t="s">
        <v>565</v>
      </c>
      <c r="AE706" s="585"/>
      <c r="AF706" s="60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4" t="s">
        <v>387</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637" t="s">
        <v>565</v>
      </c>
      <c r="AE707" s="638"/>
      <c r="AF707" s="638"/>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9" t="s">
        <v>12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568" t="s">
        <v>503</v>
      </c>
      <c r="AE708" s="569"/>
      <c r="AF708" s="569"/>
      <c r="AG708" s="571"/>
      <c r="AH708" s="572"/>
      <c r="AI708" s="572"/>
      <c r="AJ708" s="572"/>
      <c r="AK708" s="572"/>
      <c r="AL708" s="572"/>
      <c r="AM708" s="572"/>
      <c r="AN708" s="572"/>
      <c r="AO708" s="572"/>
      <c r="AP708" s="572"/>
      <c r="AQ708" s="572"/>
      <c r="AR708" s="572"/>
      <c r="AS708" s="572"/>
      <c r="AT708" s="572"/>
      <c r="AU708" s="572"/>
      <c r="AV708" s="572"/>
      <c r="AW708" s="572"/>
      <c r="AX708" s="573"/>
    </row>
    <row r="709" spans="1:50" ht="60" customHeight="1" x14ac:dyDescent="0.15">
      <c r="A709" s="110"/>
      <c r="B709" s="111"/>
      <c r="C709" s="582" t="s">
        <v>210</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4" t="s">
        <v>656</v>
      </c>
      <c r="AE709" s="585"/>
      <c r="AF709" s="585"/>
      <c r="AG709" s="579" t="s">
        <v>667</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110"/>
      <c r="B710" s="111"/>
      <c r="C710" s="582" t="s">
        <v>20</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4" t="s">
        <v>503</v>
      </c>
      <c r="AE710" s="585"/>
      <c r="AF710" s="585"/>
      <c r="AG710" s="579"/>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110"/>
      <c r="B711" s="111"/>
      <c r="C711" s="582" t="s">
        <v>98</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4"/>
      <c r="AD711" s="584" t="s">
        <v>656</v>
      </c>
      <c r="AE711" s="585"/>
      <c r="AF711" s="585"/>
      <c r="AG711" s="579" t="s">
        <v>337</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110"/>
      <c r="B712" s="111"/>
      <c r="C712" s="582" t="s">
        <v>340</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4"/>
      <c r="AD712" s="595" t="s">
        <v>503</v>
      </c>
      <c r="AE712" s="596"/>
      <c r="AF712" s="596"/>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110"/>
      <c r="B713" s="111"/>
      <c r="C713" s="600" t="s">
        <v>350</v>
      </c>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2"/>
      <c r="AD713" s="584" t="s">
        <v>503</v>
      </c>
      <c r="AE713" s="585"/>
      <c r="AF713" s="603"/>
      <c r="AG713" s="579"/>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112"/>
      <c r="B714" s="113"/>
      <c r="C714" s="604" t="s">
        <v>296</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607" t="s">
        <v>503</v>
      </c>
      <c r="AE714" s="608"/>
      <c r="AF714" s="609"/>
      <c r="AG714" s="610"/>
      <c r="AH714" s="611"/>
      <c r="AI714" s="611"/>
      <c r="AJ714" s="611"/>
      <c r="AK714" s="611"/>
      <c r="AL714" s="611"/>
      <c r="AM714" s="611"/>
      <c r="AN714" s="611"/>
      <c r="AO714" s="611"/>
      <c r="AP714" s="611"/>
      <c r="AQ714" s="611"/>
      <c r="AR714" s="611"/>
      <c r="AS714" s="611"/>
      <c r="AT714" s="611"/>
      <c r="AU714" s="611"/>
      <c r="AV714" s="611"/>
      <c r="AW714" s="611"/>
      <c r="AX714" s="612"/>
    </row>
    <row r="715" spans="1:50" ht="74.25" customHeight="1" x14ac:dyDescent="0.15">
      <c r="A715" s="108" t="s">
        <v>108</v>
      </c>
      <c r="B715" s="109"/>
      <c r="C715" s="565" t="s">
        <v>398</v>
      </c>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7"/>
      <c r="AD715" s="568" t="s">
        <v>656</v>
      </c>
      <c r="AE715" s="569"/>
      <c r="AF715" s="570"/>
      <c r="AG715" s="571" t="s">
        <v>633</v>
      </c>
      <c r="AH715" s="572"/>
      <c r="AI715" s="572"/>
      <c r="AJ715" s="572"/>
      <c r="AK715" s="572"/>
      <c r="AL715" s="572"/>
      <c r="AM715" s="572"/>
      <c r="AN715" s="572"/>
      <c r="AO715" s="572"/>
      <c r="AP715" s="572"/>
      <c r="AQ715" s="572"/>
      <c r="AR715" s="572"/>
      <c r="AS715" s="572"/>
      <c r="AT715" s="572"/>
      <c r="AU715" s="572"/>
      <c r="AV715" s="572"/>
      <c r="AW715" s="572"/>
      <c r="AX715" s="573"/>
    </row>
    <row r="716" spans="1:50" ht="35.25" customHeight="1" x14ac:dyDescent="0.15">
      <c r="A716" s="110"/>
      <c r="B716" s="111"/>
      <c r="C716" s="574" t="s">
        <v>117</v>
      </c>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6"/>
      <c r="AD716" s="577" t="s">
        <v>503</v>
      </c>
      <c r="AE716" s="578"/>
      <c r="AF716" s="578"/>
      <c r="AG716" s="579"/>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110"/>
      <c r="B717" s="111"/>
      <c r="C717" s="582" t="s">
        <v>318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4" t="s">
        <v>656</v>
      </c>
      <c r="AE717" s="585"/>
      <c r="AF717" s="585"/>
      <c r="AG717" s="579" t="s">
        <v>360</v>
      </c>
      <c r="AH717" s="580"/>
      <c r="AI717" s="580"/>
      <c r="AJ717" s="580"/>
      <c r="AK717" s="580"/>
      <c r="AL717" s="580"/>
      <c r="AM717" s="580"/>
      <c r="AN717" s="580"/>
      <c r="AO717" s="580"/>
      <c r="AP717" s="580"/>
      <c r="AQ717" s="580"/>
      <c r="AR717" s="580"/>
      <c r="AS717" s="580"/>
      <c r="AT717" s="580"/>
      <c r="AU717" s="580"/>
      <c r="AV717" s="580"/>
      <c r="AW717" s="580"/>
      <c r="AX717" s="581"/>
    </row>
    <row r="718" spans="1:50" ht="75.75" customHeight="1" x14ac:dyDescent="0.15">
      <c r="A718" s="112"/>
      <c r="B718" s="113"/>
      <c r="C718" s="582" t="s">
        <v>114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656</v>
      </c>
      <c r="AE718" s="585"/>
      <c r="AF718" s="585"/>
      <c r="AG718" s="167" t="s">
        <v>83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86" t="s">
        <v>246</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68" t="s">
        <v>503</v>
      </c>
      <c r="AE719" s="569"/>
      <c r="AF719" s="569"/>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9" t="s">
        <v>262</v>
      </c>
      <c r="D720" s="590"/>
      <c r="E720" s="590"/>
      <c r="F720" s="591"/>
      <c r="G720" s="592" t="s">
        <v>57</v>
      </c>
      <c r="H720" s="590"/>
      <c r="I720" s="590"/>
      <c r="J720" s="590"/>
      <c r="K720" s="590"/>
      <c r="L720" s="590"/>
      <c r="M720" s="590"/>
      <c r="N720" s="592" t="s">
        <v>276</v>
      </c>
      <c r="O720" s="590"/>
      <c r="P720" s="590"/>
      <c r="Q720" s="590"/>
      <c r="R720" s="590"/>
      <c r="S720" s="590"/>
      <c r="T720" s="590"/>
      <c r="U720" s="590"/>
      <c r="V720" s="590"/>
      <c r="W720" s="590"/>
      <c r="X720" s="590"/>
      <c r="Y720" s="590"/>
      <c r="Z720" s="590"/>
      <c r="AA720" s="590"/>
      <c r="AB720" s="590"/>
      <c r="AC720" s="590"/>
      <c r="AD720" s="590"/>
      <c r="AE720" s="590"/>
      <c r="AF720" s="593"/>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110</v>
      </c>
      <c r="B726" s="114"/>
      <c r="C726" s="489" t="s">
        <v>125</v>
      </c>
      <c r="D726" s="283"/>
      <c r="E726" s="283"/>
      <c r="F726" s="491"/>
      <c r="G726" s="356" t="s">
        <v>452</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22" t="s">
        <v>129</v>
      </c>
      <c r="D727" s="523"/>
      <c r="E727" s="523"/>
      <c r="F727" s="524"/>
      <c r="G727" s="525" t="s">
        <v>322</v>
      </c>
      <c r="H727" s="525"/>
      <c r="I727" s="525"/>
      <c r="J727" s="525"/>
      <c r="K727" s="525"/>
      <c r="L727" s="525"/>
      <c r="M727" s="525"/>
      <c r="N727" s="525"/>
      <c r="O727" s="525"/>
      <c r="P727" s="525"/>
      <c r="Q727" s="525"/>
      <c r="R727" s="525"/>
      <c r="S727" s="525"/>
      <c r="T727" s="525"/>
      <c r="U727" s="525"/>
      <c r="V727" s="525"/>
      <c r="W727" s="525"/>
      <c r="X727" s="525"/>
      <c r="Y727" s="525"/>
      <c r="Z727" s="525"/>
      <c r="AA727" s="525"/>
      <c r="AB727" s="525"/>
      <c r="AC727" s="525"/>
      <c r="AD727" s="525"/>
      <c r="AE727" s="525"/>
      <c r="AF727" s="525"/>
      <c r="AG727" s="525"/>
      <c r="AH727" s="525"/>
      <c r="AI727" s="525"/>
      <c r="AJ727" s="525"/>
      <c r="AK727" s="525"/>
      <c r="AL727" s="525"/>
      <c r="AM727" s="525"/>
      <c r="AN727" s="525"/>
      <c r="AO727" s="525"/>
      <c r="AP727" s="525"/>
      <c r="AQ727" s="525"/>
      <c r="AR727" s="525"/>
      <c r="AS727" s="525"/>
      <c r="AT727" s="525"/>
      <c r="AU727" s="525"/>
      <c r="AV727" s="525"/>
      <c r="AW727" s="525"/>
      <c r="AX727" s="526"/>
    </row>
    <row r="728" spans="1:50" ht="24" customHeight="1" x14ac:dyDescent="0.15">
      <c r="A728" s="527" t="s">
        <v>99</v>
      </c>
      <c r="B728" s="528"/>
      <c r="C728" s="528"/>
      <c r="D728" s="528"/>
      <c r="E728" s="528"/>
      <c r="F728" s="528"/>
      <c r="G728" s="528"/>
      <c r="H728" s="528"/>
      <c r="I728" s="528"/>
      <c r="J728" s="528"/>
      <c r="K728" s="528"/>
      <c r="L728" s="528"/>
      <c r="M728" s="528"/>
      <c r="N728" s="528"/>
      <c r="O728" s="528"/>
      <c r="P728" s="528"/>
      <c r="Q728" s="528"/>
      <c r="R728" s="528"/>
      <c r="S728" s="528"/>
      <c r="T728" s="528"/>
      <c r="U728" s="528"/>
      <c r="V728" s="528"/>
      <c r="W728" s="528"/>
      <c r="X728" s="528"/>
      <c r="Y728" s="528"/>
      <c r="Z728" s="528"/>
      <c r="AA728" s="528"/>
      <c r="AB728" s="528"/>
      <c r="AC728" s="528"/>
      <c r="AD728" s="528"/>
      <c r="AE728" s="528"/>
      <c r="AF728" s="528"/>
      <c r="AG728" s="528"/>
      <c r="AH728" s="528"/>
      <c r="AI728" s="528"/>
      <c r="AJ728" s="528"/>
      <c r="AK728" s="528"/>
      <c r="AL728" s="528"/>
      <c r="AM728" s="528"/>
      <c r="AN728" s="528"/>
      <c r="AO728" s="528"/>
      <c r="AP728" s="528"/>
      <c r="AQ728" s="528"/>
      <c r="AR728" s="528"/>
      <c r="AS728" s="528"/>
      <c r="AT728" s="528"/>
      <c r="AU728" s="528"/>
      <c r="AV728" s="528"/>
      <c r="AW728" s="528"/>
      <c r="AX728" s="529"/>
    </row>
    <row r="729" spans="1:50" x14ac:dyDescent="0.15">
      <c r="A729" s="530" t="s">
        <v>645</v>
      </c>
      <c r="B729" s="531"/>
      <c r="C729" s="531"/>
      <c r="D729" s="531"/>
      <c r="E729" s="531"/>
      <c r="F729" s="531"/>
      <c r="G729" s="531"/>
      <c r="H729" s="531"/>
      <c r="I729" s="531"/>
      <c r="J729" s="531"/>
      <c r="K729" s="531"/>
      <c r="L729" s="531"/>
      <c r="M729" s="531"/>
      <c r="N729" s="531"/>
      <c r="O729" s="531"/>
      <c r="P729" s="531"/>
      <c r="Q729" s="531"/>
      <c r="R729" s="531"/>
      <c r="S729" s="531"/>
      <c r="T729" s="531"/>
      <c r="U729" s="531"/>
      <c r="V729" s="531"/>
      <c r="W729" s="531"/>
      <c r="X729" s="531"/>
      <c r="Y729" s="531"/>
      <c r="Z729" s="531"/>
      <c r="AA729" s="531"/>
      <c r="AB729" s="531"/>
      <c r="AC729" s="531"/>
      <c r="AD729" s="531"/>
      <c r="AE729" s="531"/>
      <c r="AF729" s="531"/>
      <c r="AG729" s="531"/>
      <c r="AH729" s="531"/>
      <c r="AI729" s="531"/>
      <c r="AJ729" s="531"/>
      <c r="AK729" s="531"/>
      <c r="AL729" s="531"/>
      <c r="AM729" s="531"/>
      <c r="AN729" s="531"/>
      <c r="AO729" s="531"/>
      <c r="AP729" s="531"/>
      <c r="AQ729" s="531"/>
      <c r="AR729" s="531"/>
      <c r="AS729" s="531"/>
      <c r="AT729" s="531"/>
      <c r="AU729" s="531"/>
      <c r="AV729" s="531"/>
      <c r="AW729" s="531"/>
      <c r="AX729" s="532"/>
    </row>
    <row r="730" spans="1:50" ht="24.75" customHeight="1" x14ac:dyDescent="0.15">
      <c r="A730" s="533" t="s">
        <v>77</v>
      </c>
      <c r="B730" s="534"/>
      <c r="C730" s="534"/>
      <c r="D730" s="534"/>
      <c r="E730" s="534"/>
      <c r="F730" s="534"/>
      <c r="G730" s="534"/>
      <c r="H730" s="534"/>
      <c r="I730" s="534"/>
      <c r="J730" s="534"/>
      <c r="K730" s="534"/>
      <c r="L730" s="534"/>
      <c r="M730" s="534"/>
      <c r="N730" s="534"/>
      <c r="O730" s="534"/>
      <c r="P730" s="534"/>
      <c r="Q730" s="534"/>
      <c r="R730" s="534"/>
      <c r="S730" s="534"/>
      <c r="T730" s="534"/>
      <c r="U730" s="534"/>
      <c r="V730" s="534"/>
      <c r="W730" s="534"/>
      <c r="X730" s="534"/>
      <c r="Y730" s="534"/>
      <c r="Z730" s="534"/>
      <c r="AA730" s="534"/>
      <c r="AB730" s="534"/>
      <c r="AC730" s="534"/>
      <c r="AD730" s="534"/>
      <c r="AE730" s="534"/>
      <c r="AF730" s="534"/>
      <c r="AG730" s="534"/>
      <c r="AH730" s="534"/>
      <c r="AI730" s="534"/>
      <c r="AJ730" s="534"/>
      <c r="AK730" s="534"/>
      <c r="AL730" s="534"/>
      <c r="AM730" s="534"/>
      <c r="AN730" s="534"/>
      <c r="AO730" s="534"/>
      <c r="AP730" s="534"/>
      <c r="AQ730" s="534"/>
      <c r="AR730" s="534"/>
      <c r="AS730" s="534"/>
      <c r="AT730" s="534"/>
      <c r="AU730" s="534"/>
      <c r="AV730" s="534"/>
      <c r="AW730" s="534"/>
      <c r="AX730" s="535"/>
    </row>
    <row r="731" spans="1:50" ht="67.5" customHeight="1" x14ac:dyDescent="0.15">
      <c r="A731" s="536" t="s">
        <v>203</v>
      </c>
      <c r="B731" s="537"/>
      <c r="C731" s="537"/>
      <c r="D731" s="537"/>
      <c r="E731" s="538"/>
      <c r="F731" s="539" t="s">
        <v>687</v>
      </c>
      <c r="G731" s="531"/>
      <c r="H731" s="531"/>
      <c r="I731" s="531"/>
      <c r="J731" s="531"/>
      <c r="K731" s="531"/>
      <c r="L731" s="531"/>
      <c r="M731" s="531"/>
      <c r="N731" s="531"/>
      <c r="O731" s="531"/>
      <c r="P731" s="531"/>
      <c r="Q731" s="531"/>
      <c r="R731" s="531"/>
      <c r="S731" s="531"/>
      <c r="T731" s="531"/>
      <c r="U731" s="531"/>
      <c r="V731" s="531"/>
      <c r="W731" s="531"/>
      <c r="X731" s="531"/>
      <c r="Y731" s="531"/>
      <c r="Z731" s="531"/>
      <c r="AA731" s="531"/>
      <c r="AB731" s="531"/>
      <c r="AC731" s="531"/>
      <c r="AD731" s="531"/>
      <c r="AE731" s="531"/>
      <c r="AF731" s="531"/>
      <c r="AG731" s="531"/>
      <c r="AH731" s="531"/>
      <c r="AI731" s="531"/>
      <c r="AJ731" s="531"/>
      <c r="AK731" s="531"/>
      <c r="AL731" s="531"/>
      <c r="AM731" s="531"/>
      <c r="AN731" s="531"/>
      <c r="AO731" s="531"/>
      <c r="AP731" s="531"/>
      <c r="AQ731" s="531"/>
      <c r="AR731" s="531"/>
      <c r="AS731" s="531"/>
      <c r="AT731" s="531"/>
      <c r="AU731" s="531"/>
      <c r="AV731" s="531"/>
      <c r="AW731" s="531"/>
      <c r="AX731" s="532"/>
    </row>
    <row r="732" spans="1:50" ht="24.75" customHeight="1" x14ac:dyDescent="0.15">
      <c r="A732" s="533" t="s">
        <v>118</v>
      </c>
      <c r="B732" s="534"/>
      <c r="C732" s="534"/>
      <c r="D732" s="534"/>
      <c r="E732" s="534"/>
      <c r="F732" s="534"/>
      <c r="G732" s="534"/>
      <c r="H732" s="534"/>
      <c r="I732" s="534"/>
      <c r="J732" s="534"/>
      <c r="K732" s="534"/>
      <c r="L732" s="534"/>
      <c r="M732" s="534"/>
      <c r="N732" s="534"/>
      <c r="O732" s="534"/>
      <c r="P732" s="534"/>
      <c r="Q732" s="534"/>
      <c r="R732" s="534"/>
      <c r="S732" s="534"/>
      <c r="T732" s="534"/>
      <c r="U732" s="534"/>
      <c r="V732" s="534"/>
      <c r="W732" s="534"/>
      <c r="X732" s="534"/>
      <c r="Y732" s="534"/>
      <c r="Z732" s="534"/>
      <c r="AA732" s="534"/>
      <c r="AB732" s="534"/>
      <c r="AC732" s="534"/>
      <c r="AD732" s="534"/>
      <c r="AE732" s="534"/>
      <c r="AF732" s="534"/>
      <c r="AG732" s="534"/>
      <c r="AH732" s="534"/>
      <c r="AI732" s="534"/>
      <c r="AJ732" s="534"/>
      <c r="AK732" s="534"/>
      <c r="AL732" s="534"/>
      <c r="AM732" s="534"/>
      <c r="AN732" s="534"/>
      <c r="AO732" s="534"/>
      <c r="AP732" s="534"/>
      <c r="AQ732" s="534"/>
      <c r="AR732" s="534"/>
      <c r="AS732" s="534"/>
      <c r="AT732" s="534"/>
      <c r="AU732" s="534"/>
      <c r="AV732" s="534"/>
      <c r="AW732" s="534"/>
      <c r="AX732" s="535"/>
    </row>
    <row r="733" spans="1:50" ht="66" customHeight="1" x14ac:dyDescent="0.15">
      <c r="A733" s="536" t="s">
        <v>237</v>
      </c>
      <c r="B733" s="537"/>
      <c r="C733" s="537"/>
      <c r="D733" s="537"/>
      <c r="E733" s="538"/>
      <c r="F733" s="539" t="s">
        <v>688</v>
      </c>
      <c r="G733" s="531"/>
      <c r="H733" s="531"/>
      <c r="I733" s="531"/>
      <c r="J733" s="531"/>
      <c r="K733" s="531"/>
      <c r="L733" s="531"/>
      <c r="M733" s="531"/>
      <c r="N733" s="531"/>
      <c r="O733" s="531"/>
      <c r="P733" s="531"/>
      <c r="Q733" s="531"/>
      <c r="R733" s="531"/>
      <c r="S733" s="531"/>
      <c r="T733" s="531"/>
      <c r="U733" s="531"/>
      <c r="V733" s="531"/>
      <c r="W733" s="531"/>
      <c r="X733" s="531"/>
      <c r="Y733" s="531"/>
      <c r="Z733" s="531"/>
      <c r="AA733" s="531"/>
      <c r="AB733" s="531"/>
      <c r="AC733" s="531"/>
      <c r="AD733" s="531"/>
      <c r="AE733" s="531"/>
      <c r="AF733" s="531"/>
      <c r="AG733" s="531"/>
      <c r="AH733" s="531"/>
      <c r="AI733" s="531"/>
      <c r="AJ733" s="531"/>
      <c r="AK733" s="531"/>
      <c r="AL733" s="531"/>
      <c r="AM733" s="531"/>
      <c r="AN733" s="531"/>
      <c r="AO733" s="531"/>
      <c r="AP733" s="531"/>
      <c r="AQ733" s="531"/>
      <c r="AR733" s="531"/>
      <c r="AS733" s="531"/>
      <c r="AT733" s="531"/>
      <c r="AU733" s="531"/>
      <c r="AV733" s="531"/>
      <c r="AW733" s="531"/>
      <c r="AX733" s="532"/>
    </row>
    <row r="734" spans="1:50" ht="24.75" customHeight="1" x14ac:dyDescent="0.15">
      <c r="A734" s="540" t="s">
        <v>100</v>
      </c>
      <c r="B734" s="541"/>
      <c r="C734" s="541"/>
      <c r="D734" s="541"/>
      <c r="E734" s="541"/>
      <c r="F734" s="541"/>
      <c r="G734" s="541"/>
      <c r="H734" s="541"/>
      <c r="I734" s="541"/>
      <c r="J734" s="541"/>
      <c r="K734" s="541"/>
      <c r="L734" s="541"/>
      <c r="M734" s="541"/>
      <c r="N734" s="541"/>
      <c r="O734" s="541"/>
      <c r="P734" s="541"/>
      <c r="Q734" s="541"/>
      <c r="R734" s="541"/>
      <c r="S734" s="541"/>
      <c r="T734" s="541"/>
      <c r="U734" s="541"/>
      <c r="V734" s="541"/>
      <c r="W734" s="541"/>
      <c r="X734" s="541"/>
      <c r="Y734" s="541"/>
      <c r="Z734" s="541"/>
      <c r="AA734" s="541"/>
      <c r="AB734" s="541"/>
      <c r="AC734" s="541"/>
      <c r="AD734" s="541"/>
      <c r="AE734" s="541"/>
      <c r="AF734" s="541"/>
      <c r="AG734" s="541"/>
      <c r="AH734" s="541"/>
      <c r="AI734" s="541"/>
      <c r="AJ734" s="541"/>
      <c r="AK734" s="541"/>
      <c r="AL734" s="541"/>
      <c r="AM734" s="541"/>
      <c r="AN734" s="541"/>
      <c r="AO734" s="541"/>
      <c r="AP734" s="541"/>
      <c r="AQ734" s="541"/>
      <c r="AR734" s="541"/>
      <c r="AS734" s="541"/>
      <c r="AT734" s="541"/>
      <c r="AU734" s="541"/>
      <c r="AV734" s="541"/>
      <c r="AW734" s="541"/>
      <c r="AX734" s="542"/>
    </row>
    <row r="735" spans="1:50" x14ac:dyDescent="0.15">
      <c r="A735" s="543" t="s">
        <v>689</v>
      </c>
      <c r="B735" s="544"/>
      <c r="C735" s="544"/>
      <c r="D735" s="544"/>
      <c r="E735" s="544"/>
      <c r="F735" s="544"/>
      <c r="G735" s="544"/>
      <c r="H735" s="544"/>
      <c r="I735" s="544"/>
      <c r="J735" s="544"/>
      <c r="K735" s="544"/>
      <c r="L735" s="544"/>
      <c r="M735" s="544"/>
      <c r="N735" s="544"/>
      <c r="O735" s="544"/>
      <c r="P735" s="544"/>
      <c r="Q735" s="544"/>
      <c r="R735" s="544"/>
      <c r="S735" s="544"/>
      <c r="T735" s="544"/>
      <c r="U735" s="544"/>
      <c r="V735" s="544"/>
      <c r="W735" s="544"/>
      <c r="X735" s="544"/>
      <c r="Y735" s="544"/>
      <c r="Z735" s="544"/>
      <c r="AA735" s="544"/>
      <c r="AB735" s="544"/>
      <c r="AC735" s="544"/>
      <c r="AD735" s="544"/>
      <c r="AE735" s="544"/>
      <c r="AF735" s="544"/>
      <c r="AG735" s="544"/>
      <c r="AH735" s="544"/>
      <c r="AI735" s="544"/>
      <c r="AJ735" s="544"/>
      <c r="AK735" s="544"/>
      <c r="AL735" s="544"/>
      <c r="AM735" s="544"/>
      <c r="AN735" s="544"/>
      <c r="AO735" s="544"/>
      <c r="AP735" s="544"/>
      <c r="AQ735" s="544"/>
      <c r="AR735" s="544"/>
      <c r="AS735" s="544"/>
      <c r="AT735" s="544"/>
      <c r="AU735" s="544"/>
      <c r="AV735" s="544"/>
      <c r="AW735" s="544"/>
      <c r="AX735" s="545"/>
    </row>
    <row r="736" spans="1:50" ht="24.75" customHeight="1" x14ac:dyDescent="0.15">
      <c r="A736" s="546" t="s">
        <v>413</v>
      </c>
      <c r="B736" s="547"/>
      <c r="C736" s="547"/>
      <c r="D736" s="547"/>
      <c r="E736" s="547"/>
      <c r="F736" s="547"/>
      <c r="G736" s="547"/>
      <c r="H736" s="547"/>
      <c r="I736" s="547"/>
      <c r="J736" s="547"/>
      <c r="K736" s="547"/>
      <c r="L736" s="547"/>
      <c r="M736" s="547"/>
      <c r="N736" s="547"/>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8"/>
    </row>
    <row r="737" spans="1:51" ht="24.75" customHeight="1" x14ac:dyDescent="0.15">
      <c r="A737" s="549" t="s">
        <v>628</v>
      </c>
      <c r="B737" s="192"/>
      <c r="C737" s="192"/>
      <c r="D737" s="193"/>
      <c r="E737" s="515" t="s">
        <v>645</v>
      </c>
      <c r="F737" s="516"/>
      <c r="G737" s="516"/>
      <c r="H737" s="516"/>
      <c r="I737" s="516"/>
      <c r="J737" s="516"/>
      <c r="K737" s="516"/>
      <c r="L737" s="516"/>
      <c r="M737" s="516"/>
      <c r="N737" s="516"/>
      <c r="O737" s="516"/>
      <c r="P737" s="517"/>
      <c r="Q737" s="515"/>
      <c r="R737" s="516"/>
      <c r="S737" s="516"/>
      <c r="T737" s="516"/>
      <c r="U737" s="516"/>
      <c r="V737" s="516"/>
      <c r="W737" s="516"/>
      <c r="X737" s="516"/>
      <c r="Y737" s="516"/>
      <c r="Z737" s="516"/>
      <c r="AA737" s="516"/>
      <c r="AB737" s="517"/>
      <c r="AC737" s="515"/>
      <c r="AD737" s="516"/>
      <c r="AE737" s="516"/>
      <c r="AF737" s="516"/>
      <c r="AG737" s="516"/>
      <c r="AH737" s="516"/>
      <c r="AI737" s="516"/>
      <c r="AJ737" s="516"/>
      <c r="AK737" s="516"/>
      <c r="AL737" s="516"/>
      <c r="AM737" s="516"/>
      <c r="AN737" s="517"/>
      <c r="AO737" s="515"/>
      <c r="AP737" s="516"/>
      <c r="AQ737" s="516"/>
      <c r="AR737" s="516"/>
      <c r="AS737" s="516"/>
      <c r="AT737" s="516"/>
      <c r="AU737" s="516"/>
      <c r="AV737" s="516"/>
      <c r="AW737" s="516"/>
      <c r="AX737" s="518"/>
      <c r="AY737" s="50"/>
    </row>
    <row r="738" spans="1:51" ht="24.75" customHeight="1" x14ac:dyDescent="0.15">
      <c r="A738" s="459" t="s">
        <v>221</v>
      </c>
      <c r="B738" s="459"/>
      <c r="C738" s="459"/>
      <c r="D738" s="459"/>
      <c r="E738" s="515" t="s">
        <v>669</v>
      </c>
      <c r="F738" s="516"/>
      <c r="G738" s="516"/>
      <c r="H738" s="516"/>
      <c r="I738" s="516"/>
      <c r="J738" s="516"/>
      <c r="K738" s="516"/>
      <c r="L738" s="516"/>
      <c r="M738" s="516"/>
      <c r="N738" s="516"/>
      <c r="O738" s="516"/>
      <c r="P738" s="517"/>
      <c r="Q738" s="515"/>
      <c r="R738" s="516"/>
      <c r="S738" s="516"/>
      <c r="T738" s="516"/>
      <c r="U738" s="516"/>
      <c r="V738" s="516"/>
      <c r="W738" s="516"/>
      <c r="X738" s="516"/>
      <c r="Y738" s="516"/>
      <c r="Z738" s="516"/>
      <c r="AA738" s="516"/>
      <c r="AB738" s="517"/>
      <c r="AC738" s="515"/>
      <c r="AD738" s="516"/>
      <c r="AE738" s="516"/>
      <c r="AF738" s="516"/>
      <c r="AG738" s="516"/>
      <c r="AH738" s="516"/>
      <c r="AI738" s="516"/>
      <c r="AJ738" s="516"/>
      <c r="AK738" s="516"/>
      <c r="AL738" s="516"/>
      <c r="AM738" s="516"/>
      <c r="AN738" s="517"/>
      <c r="AO738" s="515"/>
      <c r="AP738" s="516"/>
      <c r="AQ738" s="516"/>
      <c r="AR738" s="516"/>
      <c r="AS738" s="516"/>
      <c r="AT738" s="516"/>
      <c r="AU738" s="516"/>
      <c r="AV738" s="516"/>
      <c r="AW738" s="516"/>
      <c r="AX738" s="518"/>
    </row>
    <row r="739" spans="1:51" ht="24.75" customHeight="1" x14ac:dyDescent="0.15">
      <c r="A739" s="459" t="s">
        <v>443</v>
      </c>
      <c r="B739" s="459"/>
      <c r="C739" s="459"/>
      <c r="D739" s="459"/>
      <c r="E739" s="515" t="s">
        <v>507</v>
      </c>
      <c r="F739" s="516"/>
      <c r="G739" s="516"/>
      <c r="H739" s="516"/>
      <c r="I739" s="516"/>
      <c r="J739" s="516"/>
      <c r="K739" s="516"/>
      <c r="L739" s="516"/>
      <c r="M739" s="516"/>
      <c r="N739" s="516"/>
      <c r="O739" s="516"/>
      <c r="P739" s="517"/>
      <c r="Q739" s="515"/>
      <c r="R739" s="516"/>
      <c r="S739" s="516"/>
      <c r="T739" s="516"/>
      <c r="U739" s="516"/>
      <c r="V739" s="516"/>
      <c r="W739" s="516"/>
      <c r="X739" s="516"/>
      <c r="Y739" s="516"/>
      <c r="Z739" s="516"/>
      <c r="AA739" s="516"/>
      <c r="AB739" s="517"/>
      <c r="AC739" s="515"/>
      <c r="AD739" s="516"/>
      <c r="AE739" s="516"/>
      <c r="AF739" s="516"/>
      <c r="AG739" s="516"/>
      <c r="AH739" s="516"/>
      <c r="AI739" s="516"/>
      <c r="AJ739" s="516"/>
      <c r="AK739" s="516"/>
      <c r="AL739" s="516"/>
      <c r="AM739" s="516"/>
      <c r="AN739" s="517"/>
      <c r="AO739" s="515"/>
      <c r="AP739" s="516"/>
      <c r="AQ739" s="516"/>
      <c r="AR739" s="516"/>
      <c r="AS739" s="516"/>
      <c r="AT739" s="516"/>
      <c r="AU739" s="516"/>
      <c r="AV739" s="516"/>
      <c r="AW739" s="516"/>
      <c r="AX739" s="518"/>
    </row>
    <row r="740" spans="1:51" ht="24.75" customHeight="1" x14ac:dyDescent="0.15">
      <c r="A740" s="459" t="s">
        <v>439</v>
      </c>
      <c r="B740" s="459"/>
      <c r="C740" s="459"/>
      <c r="D740" s="459"/>
      <c r="E740" s="515" t="s">
        <v>670</v>
      </c>
      <c r="F740" s="516"/>
      <c r="G740" s="516"/>
      <c r="H740" s="516"/>
      <c r="I740" s="516"/>
      <c r="J740" s="516"/>
      <c r="K740" s="516"/>
      <c r="L740" s="516"/>
      <c r="M740" s="516"/>
      <c r="N740" s="516"/>
      <c r="O740" s="516"/>
      <c r="P740" s="517"/>
      <c r="Q740" s="515"/>
      <c r="R740" s="516"/>
      <c r="S740" s="516"/>
      <c r="T740" s="516"/>
      <c r="U740" s="516"/>
      <c r="V740" s="516"/>
      <c r="W740" s="516"/>
      <c r="X740" s="516"/>
      <c r="Y740" s="516"/>
      <c r="Z740" s="516"/>
      <c r="AA740" s="516"/>
      <c r="AB740" s="517"/>
      <c r="AC740" s="515"/>
      <c r="AD740" s="516"/>
      <c r="AE740" s="516"/>
      <c r="AF740" s="516"/>
      <c r="AG740" s="516"/>
      <c r="AH740" s="516"/>
      <c r="AI740" s="516"/>
      <c r="AJ740" s="516"/>
      <c r="AK740" s="516"/>
      <c r="AL740" s="516"/>
      <c r="AM740" s="516"/>
      <c r="AN740" s="517"/>
      <c r="AO740" s="515"/>
      <c r="AP740" s="516"/>
      <c r="AQ740" s="516"/>
      <c r="AR740" s="516"/>
      <c r="AS740" s="516"/>
      <c r="AT740" s="516"/>
      <c r="AU740" s="516"/>
      <c r="AV740" s="516"/>
      <c r="AW740" s="516"/>
      <c r="AX740" s="518"/>
    </row>
    <row r="741" spans="1:51" ht="24.75" customHeight="1" x14ac:dyDescent="0.15">
      <c r="A741" s="459" t="s">
        <v>169</v>
      </c>
      <c r="B741" s="459"/>
      <c r="C741" s="459"/>
      <c r="D741" s="459"/>
      <c r="E741" s="515" t="s">
        <v>101</v>
      </c>
      <c r="F741" s="516"/>
      <c r="G741" s="516"/>
      <c r="H741" s="516"/>
      <c r="I741" s="516"/>
      <c r="J741" s="516"/>
      <c r="K741" s="516"/>
      <c r="L741" s="516"/>
      <c r="M741" s="516"/>
      <c r="N741" s="516"/>
      <c r="O741" s="516"/>
      <c r="P741" s="517"/>
      <c r="Q741" s="515"/>
      <c r="R741" s="516"/>
      <c r="S741" s="516"/>
      <c r="T741" s="516"/>
      <c r="U741" s="516"/>
      <c r="V741" s="516"/>
      <c r="W741" s="516"/>
      <c r="X741" s="516"/>
      <c r="Y741" s="516"/>
      <c r="Z741" s="516"/>
      <c r="AA741" s="516"/>
      <c r="AB741" s="517"/>
      <c r="AC741" s="515"/>
      <c r="AD741" s="516"/>
      <c r="AE741" s="516"/>
      <c r="AF741" s="516"/>
      <c r="AG741" s="516"/>
      <c r="AH741" s="516"/>
      <c r="AI741" s="516"/>
      <c r="AJ741" s="516"/>
      <c r="AK741" s="516"/>
      <c r="AL741" s="516"/>
      <c r="AM741" s="516"/>
      <c r="AN741" s="517"/>
      <c r="AO741" s="515"/>
      <c r="AP741" s="516"/>
      <c r="AQ741" s="516"/>
      <c r="AR741" s="516"/>
      <c r="AS741" s="516"/>
      <c r="AT741" s="516"/>
      <c r="AU741" s="516"/>
      <c r="AV741" s="516"/>
      <c r="AW741" s="516"/>
      <c r="AX741" s="518"/>
    </row>
    <row r="742" spans="1:51" ht="24.75" customHeight="1" x14ac:dyDescent="0.15">
      <c r="A742" s="459" t="s">
        <v>438</v>
      </c>
      <c r="B742" s="459"/>
      <c r="C742" s="459"/>
      <c r="D742" s="459"/>
      <c r="E742" s="515" t="s">
        <v>670</v>
      </c>
      <c r="F742" s="516"/>
      <c r="G742" s="516"/>
      <c r="H742" s="516"/>
      <c r="I742" s="516"/>
      <c r="J742" s="516"/>
      <c r="K742" s="516"/>
      <c r="L742" s="516"/>
      <c r="M742" s="516"/>
      <c r="N742" s="516"/>
      <c r="O742" s="516"/>
      <c r="P742" s="517"/>
      <c r="Q742" s="515"/>
      <c r="R742" s="516"/>
      <c r="S742" s="516"/>
      <c r="T742" s="516"/>
      <c r="U742" s="516"/>
      <c r="V742" s="516"/>
      <c r="W742" s="516"/>
      <c r="X742" s="516"/>
      <c r="Y742" s="516"/>
      <c r="Z742" s="516"/>
      <c r="AA742" s="516"/>
      <c r="AB742" s="517"/>
      <c r="AC742" s="515"/>
      <c r="AD742" s="516"/>
      <c r="AE742" s="516"/>
      <c r="AF742" s="516"/>
      <c r="AG742" s="516"/>
      <c r="AH742" s="516"/>
      <c r="AI742" s="516"/>
      <c r="AJ742" s="516"/>
      <c r="AK742" s="516"/>
      <c r="AL742" s="516"/>
      <c r="AM742" s="516"/>
      <c r="AN742" s="517"/>
      <c r="AO742" s="515"/>
      <c r="AP742" s="516"/>
      <c r="AQ742" s="516"/>
      <c r="AR742" s="516"/>
      <c r="AS742" s="516"/>
      <c r="AT742" s="516"/>
      <c r="AU742" s="516"/>
      <c r="AV742" s="516"/>
      <c r="AW742" s="516"/>
      <c r="AX742" s="518"/>
    </row>
    <row r="743" spans="1:51" ht="24.75" customHeight="1" x14ac:dyDescent="0.15">
      <c r="A743" s="459" t="s">
        <v>190</v>
      </c>
      <c r="B743" s="459"/>
      <c r="C743" s="459"/>
      <c r="D743" s="459"/>
      <c r="E743" s="515" t="s">
        <v>652</v>
      </c>
      <c r="F743" s="516"/>
      <c r="G743" s="516"/>
      <c r="H743" s="516"/>
      <c r="I743" s="516"/>
      <c r="J743" s="516"/>
      <c r="K743" s="516"/>
      <c r="L743" s="516"/>
      <c r="M743" s="516"/>
      <c r="N743" s="516"/>
      <c r="O743" s="516"/>
      <c r="P743" s="517"/>
      <c r="Q743" s="515"/>
      <c r="R743" s="516"/>
      <c r="S743" s="516"/>
      <c r="T743" s="516"/>
      <c r="U743" s="516"/>
      <c r="V743" s="516"/>
      <c r="W743" s="516"/>
      <c r="X743" s="516"/>
      <c r="Y743" s="516"/>
      <c r="Z743" s="516"/>
      <c r="AA743" s="516"/>
      <c r="AB743" s="517"/>
      <c r="AC743" s="515"/>
      <c r="AD743" s="516"/>
      <c r="AE743" s="516"/>
      <c r="AF743" s="516"/>
      <c r="AG743" s="516"/>
      <c r="AH743" s="516"/>
      <c r="AI743" s="516"/>
      <c r="AJ743" s="516"/>
      <c r="AK743" s="516"/>
      <c r="AL743" s="516"/>
      <c r="AM743" s="516"/>
      <c r="AN743" s="517"/>
      <c r="AO743" s="515"/>
      <c r="AP743" s="516"/>
      <c r="AQ743" s="516"/>
      <c r="AR743" s="516"/>
      <c r="AS743" s="516"/>
      <c r="AT743" s="516"/>
      <c r="AU743" s="516"/>
      <c r="AV743" s="516"/>
      <c r="AW743" s="516"/>
      <c r="AX743" s="518"/>
    </row>
    <row r="744" spans="1:51" ht="24.75" customHeight="1" x14ac:dyDescent="0.15">
      <c r="A744" s="459" t="s">
        <v>173</v>
      </c>
      <c r="B744" s="459"/>
      <c r="C744" s="459"/>
      <c r="D744" s="459"/>
      <c r="E744" s="515" t="s">
        <v>652</v>
      </c>
      <c r="F744" s="516"/>
      <c r="G744" s="516"/>
      <c r="H744" s="516"/>
      <c r="I744" s="516"/>
      <c r="J744" s="516"/>
      <c r="K744" s="516"/>
      <c r="L744" s="516"/>
      <c r="M744" s="516"/>
      <c r="N744" s="516"/>
      <c r="O744" s="516"/>
      <c r="P744" s="517"/>
      <c r="Q744" s="515"/>
      <c r="R744" s="516"/>
      <c r="S744" s="516"/>
      <c r="T744" s="516"/>
      <c r="U744" s="516"/>
      <c r="V744" s="516"/>
      <c r="W744" s="516"/>
      <c r="X744" s="516"/>
      <c r="Y744" s="516"/>
      <c r="Z744" s="516"/>
      <c r="AA744" s="516"/>
      <c r="AB744" s="517"/>
      <c r="AC744" s="515"/>
      <c r="AD744" s="516"/>
      <c r="AE744" s="516"/>
      <c r="AF744" s="516"/>
      <c r="AG744" s="516"/>
      <c r="AH744" s="516"/>
      <c r="AI744" s="516"/>
      <c r="AJ744" s="516"/>
      <c r="AK744" s="516"/>
      <c r="AL744" s="516"/>
      <c r="AM744" s="516"/>
      <c r="AN744" s="517"/>
      <c r="AO744" s="515"/>
      <c r="AP744" s="516"/>
      <c r="AQ744" s="516"/>
      <c r="AR744" s="516"/>
      <c r="AS744" s="516"/>
      <c r="AT744" s="516"/>
      <c r="AU744" s="516"/>
      <c r="AV744" s="516"/>
      <c r="AW744" s="516"/>
      <c r="AX744" s="518"/>
    </row>
    <row r="745" spans="1:51" ht="24.75" customHeight="1" x14ac:dyDescent="0.15">
      <c r="A745" s="459" t="s">
        <v>425</v>
      </c>
      <c r="B745" s="459"/>
      <c r="C745" s="459"/>
      <c r="D745" s="459"/>
      <c r="E745" s="519" t="s">
        <v>652</v>
      </c>
      <c r="F745" s="520"/>
      <c r="G745" s="520"/>
      <c r="H745" s="520"/>
      <c r="I745" s="520"/>
      <c r="J745" s="520"/>
      <c r="K745" s="520"/>
      <c r="L745" s="520"/>
      <c r="M745" s="520"/>
      <c r="N745" s="520"/>
      <c r="O745" s="520"/>
      <c r="P745" s="521"/>
      <c r="Q745" s="519"/>
      <c r="R745" s="520"/>
      <c r="S745" s="520"/>
      <c r="T745" s="520"/>
      <c r="U745" s="520"/>
      <c r="V745" s="520"/>
      <c r="W745" s="520"/>
      <c r="X745" s="520"/>
      <c r="Y745" s="520"/>
      <c r="Z745" s="520"/>
      <c r="AA745" s="520"/>
      <c r="AB745" s="521"/>
      <c r="AC745" s="519"/>
      <c r="AD745" s="520"/>
      <c r="AE745" s="520"/>
      <c r="AF745" s="520"/>
      <c r="AG745" s="520"/>
      <c r="AH745" s="520"/>
      <c r="AI745" s="520"/>
      <c r="AJ745" s="520"/>
      <c r="AK745" s="520"/>
      <c r="AL745" s="520"/>
      <c r="AM745" s="520"/>
      <c r="AN745" s="521"/>
      <c r="AO745" s="515"/>
      <c r="AP745" s="516"/>
      <c r="AQ745" s="516"/>
      <c r="AR745" s="516"/>
      <c r="AS745" s="516"/>
      <c r="AT745" s="516"/>
      <c r="AU745" s="516"/>
      <c r="AV745" s="516"/>
      <c r="AW745" s="516"/>
      <c r="AX745" s="518"/>
    </row>
    <row r="746" spans="1:51" ht="24.75" customHeight="1" x14ac:dyDescent="0.15">
      <c r="A746" s="459" t="s">
        <v>218</v>
      </c>
      <c r="B746" s="459"/>
      <c r="C746" s="459"/>
      <c r="D746" s="459"/>
      <c r="E746" s="510" t="s">
        <v>273</v>
      </c>
      <c r="F746" s="511"/>
      <c r="G746" s="511"/>
      <c r="H746" s="18" t="str">
        <f>IF(E746="","","-")</f>
        <v>-</v>
      </c>
      <c r="I746" s="511"/>
      <c r="J746" s="511"/>
      <c r="K746" s="18" t="str">
        <f>IF(I746="","","-")</f>
        <v/>
      </c>
      <c r="L746" s="512">
        <v>9</v>
      </c>
      <c r="M746" s="512"/>
      <c r="N746" s="18" t="str">
        <f>IF(O746="","","-")</f>
        <v/>
      </c>
      <c r="O746" s="513"/>
      <c r="P746" s="514"/>
      <c r="Q746" s="510"/>
      <c r="R746" s="511"/>
      <c r="S746" s="511"/>
      <c r="T746" s="18" t="str">
        <f>IF(Q746="","","-")</f>
        <v/>
      </c>
      <c r="U746" s="511"/>
      <c r="V746" s="511"/>
      <c r="W746" s="18" t="str">
        <f>IF(U746="","","-")</f>
        <v/>
      </c>
      <c r="X746" s="512"/>
      <c r="Y746" s="512"/>
      <c r="Z746" s="18" t="str">
        <f>IF(AA746="","","-")</f>
        <v/>
      </c>
      <c r="AA746" s="513"/>
      <c r="AB746" s="514"/>
      <c r="AC746" s="510"/>
      <c r="AD746" s="511"/>
      <c r="AE746" s="511"/>
      <c r="AF746" s="18" t="str">
        <f>IF(AC746="","","-")</f>
        <v/>
      </c>
      <c r="AG746" s="511"/>
      <c r="AH746" s="511"/>
      <c r="AI746" s="18" t="str">
        <f>IF(AG746="","","-")</f>
        <v/>
      </c>
      <c r="AJ746" s="512"/>
      <c r="AK746" s="512"/>
      <c r="AL746" s="18" t="str">
        <f>IF(AM746="","","-")</f>
        <v/>
      </c>
      <c r="AM746" s="513"/>
      <c r="AN746" s="514"/>
      <c r="AO746" s="510"/>
      <c r="AP746" s="511"/>
      <c r="AQ746" s="18" t="str">
        <f>IF(AO746="","","-")</f>
        <v/>
      </c>
      <c r="AR746" s="511"/>
      <c r="AS746" s="511"/>
      <c r="AT746" s="18" t="str">
        <f>IF(AR746="","","-")</f>
        <v/>
      </c>
      <c r="AU746" s="512"/>
      <c r="AV746" s="512"/>
      <c r="AW746" s="18" t="str">
        <f>IF(AX746="","","-")</f>
        <v/>
      </c>
      <c r="AX746" s="43"/>
    </row>
    <row r="747" spans="1:51" ht="24.75" customHeight="1" x14ac:dyDescent="0.15">
      <c r="A747" s="459" t="s">
        <v>517</v>
      </c>
      <c r="B747" s="459"/>
      <c r="C747" s="459"/>
      <c r="D747" s="459"/>
      <c r="E747" s="510" t="s">
        <v>273</v>
      </c>
      <c r="F747" s="511"/>
      <c r="G747" s="511"/>
      <c r="H747" s="18" t="str">
        <f>IF(E747="","","-")</f>
        <v>-</v>
      </c>
      <c r="I747" s="511"/>
      <c r="J747" s="511"/>
      <c r="K747" s="18" t="str">
        <f>IF(I747="","","-")</f>
        <v/>
      </c>
      <c r="L747" s="512">
        <v>9</v>
      </c>
      <c r="M747" s="512"/>
      <c r="N747" s="18" t="str">
        <f>IF(O747="","","-")</f>
        <v/>
      </c>
      <c r="O747" s="513"/>
      <c r="P747" s="514"/>
      <c r="Q747" s="510"/>
      <c r="R747" s="511"/>
      <c r="S747" s="511"/>
      <c r="T747" s="18" t="str">
        <f>IF(Q747="","","-")</f>
        <v/>
      </c>
      <c r="U747" s="511"/>
      <c r="V747" s="511"/>
      <c r="W747" s="18" t="str">
        <f>IF(U747="","","-")</f>
        <v/>
      </c>
      <c r="X747" s="512"/>
      <c r="Y747" s="512"/>
      <c r="Z747" s="18" t="str">
        <f>IF(AA747="","","-")</f>
        <v/>
      </c>
      <c r="AA747" s="513"/>
      <c r="AB747" s="514"/>
      <c r="AC747" s="510"/>
      <c r="AD747" s="511"/>
      <c r="AE747" s="511"/>
      <c r="AF747" s="18" t="str">
        <f>IF(AC747="","","-")</f>
        <v/>
      </c>
      <c r="AG747" s="511"/>
      <c r="AH747" s="511"/>
      <c r="AI747" s="18" t="str">
        <f>IF(AG747="","","-")</f>
        <v/>
      </c>
      <c r="AJ747" s="512"/>
      <c r="AK747" s="512"/>
      <c r="AL747" s="18" t="str">
        <f>IF(AM747="","","-")</f>
        <v/>
      </c>
      <c r="AM747" s="513"/>
      <c r="AN747" s="514"/>
      <c r="AO747" s="510"/>
      <c r="AP747" s="511"/>
      <c r="AQ747" s="18" t="str">
        <f>IF(AO747="","","-")</f>
        <v/>
      </c>
      <c r="AR747" s="511"/>
      <c r="AS747" s="511"/>
      <c r="AT747" s="18" t="str">
        <f>IF(AR747="","","-")</f>
        <v/>
      </c>
      <c r="AU747" s="512"/>
      <c r="AV747" s="512"/>
      <c r="AW747" s="18" t="str">
        <f>IF(AX747="","","-")</f>
        <v/>
      </c>
      <c r="AX747" s="43"/>
    </row>
    <row r="748" spans="1:51" ht="28.35" customHeight="1" x14ac:dyDescent="0.15">
      <c r="A748" s="80" t="s">
        <v>434</v>
      </c>
      <c r="B748" s="81"/>
      <c r="C748" s="81"/>
      <c r="D748" s="81"/>
      <c r="E748" s="81"/>
      <c r="F748" s="82"/>
      <c r="G748" s="15" t="s">
        <v>654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5" t="s">
        <v>3</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420</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65</v>
      </c>
      <c r="H788" s="283"/>
      <c r="I788" s="283"/>
      <c r="J788" s="283"/>
      <c r="K788" s="283"/>
      <c r="L788" s="490" t="s">
        <v>67</v>
      </c>
      <c r="M788" s="283"/>
      <c r="N788" s="283"/>
      <c r="O788" s="283"/>
      <c r="P788" s="283"/>
      <c r="Q788" s="283"/>
      <c r="R788" s="283"/>
      <c r="S788" s="283"/>
      <c r="T788" s="283"/>
      <c r="U788" s="283"/>
      <c r="V788" s="283"/>
      <c r="W788" s="283"/>
      <c r="X788" s="491"/>
      <c r="Y788" s="492" t="s">
        <v>72</v>
      </c>
      <c r="Z788" s="493"/>
      <c r="AA788" s="493"/>
      <c r="AB788" s="494"/>
      <c r="AC788" s="489" t="s">
        <v>65</v>
      </c>
      <c r="AD788" s="283"/>
      <c r="AE788" s="283"/>
      <c r="AF788" s="283"/>
      <c r="AG788" s="283"/>
      <c r="AH788" s="490" t="s">
        <v>67</v>
      </c>
      <c r="AI788" s="283"/>
      <c r="AJ788" s="283"/>
      <c r="AK788" s="283"/>
      <c r="AL788" s="283"/>
      <c r="AM788" s="283"/>
      <c r="AN788" s="283"/>
      <c r="AO788" s="283"/>
      <c r="AP788" s="283"/>
      <c r="AQ788" s="283"/>
      <c r="AR788" s="283"/>
      <c r="AS788" s="283"/>
      <c r="AT788" s="491"/>
      <c r="AU788" s="492" t="s">
        <v>72</v>
      </c>
      <c r="AV788" s="493"/>
      <c r="AW788" s="493"/>
      <c r="AX788" s="495"/>
    </row>
    <row r="789" spans="1:51" ht="24.75" customHeight="1" x14ac:dyDescent="0.15">
      <c r="A789" s="89"/>
      <c r="B789" s="90"/>
      <c r="C789" s="90"/>
      <c r="D789" s="90"/>
      <c r="E789" s="90"/>
      <c r="F789" s="91"/>
      <c r="G789" s="496" t="s">
        <v>673</v>
      </c>
      <c r="H789" s="497"/>
      <c r="I789" s="497"/>
      <c r="J789" s="497"/>
      <c r="K789" s="498"/>
      <c r="L789" s="499" t="s">
        <v>435</v>
      </c>
      <c r="M789" s="508"/>
      <c r="N789" s="508"/>
      <c r="O789" s="508"/>
      <c r="P789" s="508"/>
      <c r="Q789" s="508"/>
      <c r="R789" s="508"/>
      <c r="S789" s="508"/>
      <c r="T789" s="508"/>
      <c r="U789" s="508"/>
      <c r="V789" s="508"/>
      <c r="W789" s="508"/>
      <c r="X789" s="509"/>
      <c r="Y789" s="502">
        <f>60.98222+63.166948+76.770456</f>
        <v>200.919624</v>
      </c>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customHeight="1" x14ac:dyDescent="0.15">
      <c r="A790" s="89"/>
      <c r="B790" s="90"/>
      <c r="C790" s="90"/>
      <c r="D790" s="90"/>
      <c r="E790" s="90"/>
      <c r="F790" s="91"/>
      <c r="G790" s="468" t="s">
        <v>206</v>
      </c>
      <c r="H790" s="469"/>
      <c r="I790" s="469"/>
      <c r="J790" s="469"/>
      <c r="K790" s="470"/>
      <c r="L790" s="471" t="s">
        <v>263</v>
      </c>
      <c r="M790" s="506"/>
      <c r="N790" s="506"/>
      <c r="O790" s="506"/>
      <c r="P790" s="506"/>
      <c r="Q790" s="506"/>
      <c r="R790" s="506"/>
      <c r="S790" s="506"/>
      <c r="T790" s="506"/>
      <c r="U790" s="506"/>
      <c r="V790" s="506"/>
      <c r="W790" s="506"/>
      <c r="X790" s="507"/>
      <c r="Y790" s="474">
        <f>23.95275+47.29622+69.2632</f>
        <v>140.51217</v>
      </c>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t="s">
        <v>410</v>
      </c>
      <c r="H791" s="469"/>
      <c r="I791" s="469"/>
      <c r="J791" s="469"/>
      <c r="K791" s="470"/>
      <c r="L791" s="471" t="s">
        <v>677</v>
      </c>
      <c r="M791" s="506"/>
      <c r="N791" s="506"/>
      <c r="O791" s="506"/>
      <c r="P791" s="506"/>
      <c r="Q791" s="506"/>
      <c r="R791" s="506"/>
      <c r="S791" s="506"/>
      <c r="T791" s="506"/>
      <c r="U791" s="506"/>
      <c r="V791" s="506"/>
      <c r="W791" s="506"/>
      <c r="X791" s="507"/>
      <c r="Y791" s="474">
        <f>20.97105+20.85065+1.9748</f>
        <v>43.796500000000009</v>
      </c>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t="s">
        <v>674</v>
      </c>
      <c r="H792" s="469"/>
      <c r="I792" s="469"/>
      <c r="J792" s="469"/>
      <c r="K792" s="470"/>
      <c r="L792" s="471" t="s">
        <v>58</v>
      </c>
      <c r="M792" s="506"/>
      <c r="N792" s="506"/>
      <c r="O792" s="506"/>
      <c r="P792" s="506"/>
      <c r="Q792" s="506"/>
      <c r="R792" s="506"/>
      <c r="S792" s="506"/>
      <c r="T792" s="506"/>
      <c r="U792" s="506"/>
      <c r="V792" s="506"/>
      <c r="W792" s="506"/>
      <c r="X792" s="507"/>
      <c r="Y792" s="474">
        <f>34.913054+31.527775+1.513665</f>
        <v>67.954494000000011</v>
      </c>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t="s">
        <v>675</v>
      </c>
      <c r="H793" s="469"/>
      <c r="I793" s="469"/>
      <c r="J793" s="469"/>
      <c r="K793" s="470"/>
      <c r="L793" s="471" t="s">
        <v>678</v>
      </c>
      <c r="M793" s="506"/>
      <c r="N793" s="506"/>
      <c r="O793" s="506"/>
      <c r="P793" s="506"/>
      <c r="Q793" s="506"/>
      <c r="R793" s="506"/>
      <c r="S793" s="506"/>
      <c r="T793" s="506"/>
      <c r="U793" s="506"/>
      <c r="V793" s="506"/>
      <c r="W793" s="506"/>
      <c r="X793" s="507"/>
      <c r="Y793" s="474">
        <f>0.75703+1.740562+0</f>
        <v>2.497592</v>
      </c>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t="s">
        <v>4</v>
      </c>
      <c r="H794" s="469"/>
      <c r="I794" s="469"/>
      <c r="J794" s="469"/>
      <c r="K794" s="470"/>
      <c r="L794" s="471" t="s">
        <v>297</v>
      </c>
      <c r="M794" s="506"/>
      <c r="N794" s="506"/>
      <c r="O794" s="506"/>
      <c r="P794" s="506"/>
      <c r="Q794" s="506"/>
      <c r="R794" s="506"/>
      <c r="S794" s="506"/>
      <c r="T794" s="506"/>
      <c r="U794" s="506"/>
      <c r="V794" s="506"/>
      <c r="W794" s="506"/>
      <c r="X794" s="507"/>
      <c r="Y794" s="474">
        <f>3.44+1.88+0</f>
        <v>5.32</v>
      </c>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t="s">
        <v>676</v>
      </c>
      <c r="H795" s="469"/>
      <c r="I795" s="469"/>
      <c r="J795" s="469"/>
      <c r="K795" s="470"/>
      <c r="L795" s="471" t="s">
        <v>679</v>
      </c>
      <c r="M795" s="506"/>
      <c r="N795" s="506"/>
      <c r="O795" s="506"/>
      <c r="P795" s="506"/>
      <c r="Q795" s="506"/>
      <c r="R795" s="506"/>
      <c r="S795" s="506"/>
      <c r="T795" s="506"/>
      <c r="U795" s="506"/>
      <c r="V795" s="506"/>
      <c r="W795" s="506"/>
      <c r="X795" s="507"/>
      <c r="Y795" s="474">
        <f>6.543896+5.977845+0.477879</f>
        <v>12.99962</v>
      </c>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73</v>
      </c>
      <c r="H799" s="479"/>
      <c r="I799" s="479"/>
      <c r="J799" s="479"/>
      <c r="K799" s="479"/>
      <c r="L799" s="480"/>
      <c r="M799" s="377"/>
      <c r="N799" s="377"/>
      <c r="O799" s="377"/>
      <c r="P799" s="377"/>
      <c r="Q799" s="377"/>
      <c r="R799" s="377"/>
      <c r="S799" s="377"/>
      <c r="T799" s="377"/>
      <c r="U799" s="377"/>
      <c r="V799" s="377"/>
      <c r="W799" s="377"/>
      <c r="X799" s="378"/>
      <c r="Y799" s="481">
        <f>SUM(Y789:AB798)</f>
        <v>474</v>
      </c>
      <c r="Z799" s="482"/>
      <c r="AA799" s="482"/>
      <c r="AB799" s="483"/>
      <c r="AC799" s="478" t="s">
        <v>73</v>
      </c>
      <c r="AD799" s="479"/>
      <c r="AE799" s="479"/>
      <c r="AF799" s="479"/>
      <c r="AG799" s="479"/>
      <c r="AH799" s="480"/>
      <c r="AI799" s="377"/>
      <c r="AJ799" s="377"/>
      <c r="AK799" s="377"/>
      <c r="AL799" s="377"/>
      <c r="AM799" s="377"/>
      <c r="AN799" s="377"/>
      <c r="AO799" s="377"/>
      <c r="AP799" s="377"/>
      <c r="AQ799" s="377"/>
      <c r="AR799" s="377"/>
      <c r="AS799" s="377"/>
      <c r="AT799" s="378"/>
      <c r="AU799" s="481">
        <f>SUM(AU789:AX798)</f>
        <v>0</v>
      </c>
      <c r="AV799" s="482"/>
      <c r="AW799" s="482"/>
      <c r="AX799" s="484"/>
    </row>
    <row r="800" spans="1:51" ht="24.75" hidden="1" customHeight="1" x14ac:dyDescent="0.15">
      <c r="A800" s="89"/>
      <c r="B800" s="90"/>
      <c r="C800" s="90"/>
      <c r="D800" s="90"/>
      <c r="E800" s="90"/>
      <c r="F800" s="91"/>
      <c r="G800" s="485" t="s">
        <v>393</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392</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65</v>
      </c>
      <c r="H801" s="283"/>
      <c r="I801" s="283"/>
      <c r="J801" s="283"/>
      <c r="K801" s="283"/>
      <c r="L801" s="490" t="s">
        <v>67</v>
      </c>
      <c r="M801" s="283"/>
      <c r="N801" s="283"/>
      <c r="O801" s="283"/>
      <c r="P801" s="283"/>
      <c r="Q801" s="283"/>
      <c r="R801" s="283"/>
      <c r="S801" s="283"/>
      <c r="T801" s="283"/>
      <c r="U801" s="283"/>
      <c r="V801" s="283"/>
      <c r="W801" s="283"/>
      <c r="X801" s="491"/>
      <c r="Y801" s="492" t="s">
        <v>72</v>
      </c>
      <c r="Z801" s="493"/>
      <c r="AA801" s="493"/>
      <c r="AB801" s="494"/>
      <c r="AC801" s="489" t="s">
        <v>65</v>
      </c>
      <c r="AD801" s="283"/>
      <c r="AE801" s="283"/>
      <c r="AF801" s="283"/>
      <c r="AG801" s="283"/>
      <c r="AH801" s="490" t="s">
        <v>67</v>
      </c>
      <c r="AI801" s="283"/>
      <c r="AJ801" s="283"/>
      <c r="AK801" s="283"/>
      <c r="AL801" s="283"/>
      <c r="AM801" s="283"/>
      <c r="AN801" s="283"/>
      <c r="AO801" s="283"/>
      <c r="AP801" s="283"/>
      <c r="AQ801" s="283"/>
      <c r="AR801" s="283"/>
      <c r="AS801" s="283"/>
      <c r="AT801" s="491"/>
      <c r="AU801" s="492" t="s">
        <v>72</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73</v>
      </c>
      <c r="H812" s="479"/>
      <c r="I812" s="479"/>
      <c r="J812" s="479"/>
      <c r="K812" s="479"/>
      <c r="L812" s="480"/>
      <c r="M812" s="377"/>
      <c r="N812" s="377"/>
      <c r="O812" s="377"/>
      <c r="P812" s="377"/>
      <c r="Q812" s="377"/>
      <c r="R812" s="377"/>
      <c r="S812" s="377"/>
      <c r="T812" s="377"/>
      <c r="U812" s="377"/>
      <c r="V812" s="377"/>
      <c r="W812" s="377"/>
      <c r="X812" s="378"/>
      <c r="Y812" s="481">
        <f>SUM(Y802:AB811)</f>
        <v>0</v>
      </c>
      <c r="Z812" s="482"/>
      <c r="AA812" s="482"/>
      <c r="AB812" s="483"/>
      <c r="AC812" s="478" t="s">
        <v>73</v>
      </c>
      <c r="AD812" s="479"/>
      <c r="AE812" s="479"/>
      <c r="AF812" s="479"/>
      <c r="AG812" s="479"/>
      <c r="AH812" s="480"/>
      <c r="AI812" s="377"/>
      <c r="AJ812" s="377"/>
      <c r="AK812" s="377"/>
      <c r="AL812" s="377"/>
      <c r="AM812" s="377"/>
      <c r="AN812" s="377"/>
      <c r="AO812" s="377"/>
      <c r="AP812" s="377"/>
      <c r="AQ812" s="377"/>
      <c r="AR812" s="377"/>
      <c r="AS812" s="377"/>
      <c r="AT812" s="378"/>
      <c r="AU812" s="481">
        <f>SUM(AU802:AX811)</f>
        <v>0</v>
      </c>
      <c r="AV812" s="482"/>
      <c r="AW812" s="482"/>
      <c r="AX812" s="484"/>
      <c r="AY812">
        <f t="shared" si="31"/>
        <v>0</v>
      </c>
    </row>
    <row r="813" spans="1:51" ht="24.75" hidden="1" customHeight="1" x14ac:dyDescent="0.15">
      <c r="A813" s="89"/>
      <c r="B813" s="90"/>
      <c r="C813" s="90"/>
      <c r="D813" s="90"/>
      <c r="E813" s="90"/>
      <c r="F813" s="91"/>
      <c r="G813" s="485" t="s">
        <v>287</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261</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65</v>
      </c>
      <c r="H814" s="283"/>
      <c r="I814" s="283"/>
      <c r="J814" s="283"/>
      <c r="K814" s="283"/>
      <c r="L814" s="490" t="s">
        <v>67</v>
      </c>
      <c r="M814" s="283"/>
      <c r="N814" s="283"/>
      <c r="O814" s="283"/>
      <c r="P814" s="283"/>
      <c r="Q814" s="283"/>
      <c r="R814" s="283"/>
      <c r="S814" s="283"/>
      <c r="T814" s="283"/>
      <c r="U814" s="283"/>
      <c r="V814" s="283"/>
      <c r="W814" s="283"/>
      <c r="X814" s="491"/>
      <c r="Y814" s="492" t="s">
        <v>72</v>
      </c>
      <c r="Z814" s="493"/>
      <c r="AA814" s="493"/>
      <c r="AB814" s="494"/>
      <c r="AC814" s="489" t="s">
        <v>65</v>
      </c>
      <c r="AD814" s="283"/>
      <c r="AE814" s="283"/>
      <c r="AF814" s="283"/>
      <c r="AG814" s="283"/>
      <c r="AH814" s="490" t="s">
        <v>67</v>
      </c>
      <c r="AI814" s="283"/>
      <c r="AJ814" s="283"/>
      <c r="AK814" s="283"/>
      <c r="AL814" s="283"/>
      <c r="AM814" s="283"/>
      <c r="AN814" s="283"/>
      <c r="AO814" s="283"/>
      <c r="AP814" s="283"/>
      <c r="AQ814" s="283"/>
      <c r="AR814" s="283"/>
      <c r="AS814" s="283"/>
      <c r="AT814" s="491"/>
      <c r="AU814" s="492" t="s">
        <v>72</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77"/>
      <c r="N825" s="377"/>
      <c r="O825" s="377"/>
      <c r="P825" s="377"/>
      <c r="Q825" s="377"/>
      <c r="R825" s="377"/>
      <c r="S825" s="377"/>
      <c r="T825" s="377"/>
      <c r="U825" s="377"/>
      <c r="V825" s="377"/>
      <c r="W825" s="377"/>
      <c r="X825" s="378"/>
      <c r="Y825" s="481">
        <f>SUM(Y815:AB824)</f>
        <v>0</v>
      </c>
      <c r="Z825" s="482"/>
      <c r="AA825" s="482"/>
      <c r="AB825" s="483"/>
      <c r="AC825" s="478" t="s">
        <v>73</v>
      </c>
      <c r="AD825" s="479"/>
      <c r="AE825" s="479"/>
      <c r="AF825" s="479"/>
      <c r="AG825" s="479"/>
      <c r="AH825" s="480"/>
      <c r="AI825" s="377"/>
      <c r="AJ825" s="377"/>
      <c r="AK825" s="377"/>
      <c r="AL825" s="377"/>
      <c r="AM825" s="377"/>
      <c r="AN825" s="377"/>
      <c r="AO825" s="377"/>
      <c r="AP825" s="377"/>
      <c r="AQ825" s="377"/>
      <c r="AR825" s="377"/>
      <c r="AS825" s="377"/>
      <c r="AT825" s="378"/>
      <c r="AU825" s="481">
        <f>SUM(AU815:AX824)</f>
        <v>0</v>
      </c>
      <c r="AV825" s="482"/>
      <c r="AW825" s="482"/>
      <c r="AX825" s="484"/>
      <c r="AY825">
        <f t="shared" si="32"/>
        <v>0</v>
      </c>
    </row>
    <row r="826" spans="1:51" ht="24.75" hidden="1" customHeight="1" x14ac:dyDescent="0.15">
      <c r="A826" s="89"/>
      <c r="B826" s="90"/>
      <c r="C826" s="90"/>
      <c r="D826" s="90"/>
      <c r="E826" s="90"/>
      <c r="F826" s="91"/>
      <c r="G826" s="485" t="s">
        <v>352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284</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65</v>
      </c>
      <c r="H827" s="283"/>
      <c r="I827" s="283"/>
      <c r="J827" s="283"/>
      <c r="K827" s="283"/>
      <c r="L827" s="490" t="s">
        <v>67</v>
      </c>
      <c r="M827" s="283"/>
      <c r="N827" s="283"/>
      <c r="O827" s="283"/>
      <c r="P827" s="283"/>
      <c r="Q827" s="283"/>
      <c r="R827" s="283"/>
      <c r="S827" s="283"/>
      <c r="T827" s="283"/>
      <c r="U827" s="283"/>
      <c r="V827" s="283"/>
      <c r="W827" s="283"/>
      <c r="X827" s="491"/>
      <c r="Y827" s="492" t="s">
        <v>72</v>
      </c>
      <c r="Z827" s="493"/>
      <c r="AA827" s="493"/>
      <c r="AB827" s="494"/>
      <c r="AC827" s="489" t="s">
        <v>65</v>
      </c>
      <c r="AD827" s="283"/>
      <c r="AE827" s="283"/>
      <c r="AF827" s="283"/>
      <c r="AG827" s="283"/>
      <c r="AH827" s="490" t="s">
        <v>67</v>
      </c>
      <c r="AI827" s="283"/>
      <c r="AJ827" s="283"/>
      <c r="AK827" s="283"/>
      <c r="AL827" s="283"/>
      <c r="AM827" s="283"/>
      <c r="AN827" s="283"/>
      <c r="AO827" s="283"/>
      <c r="AP827" s="283"/>
      <c r="AQ827" s="283"/>
      <c r="AR827" s="283"/>
      <c r="AS827" s="283"/>
      <c r="AT827" s="491"/>
      <c r="AU827" s="492" t="s">
        <v>72</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77"/>
      <c r="N838" s="377"/>
      <c r="O838" s="377"/>
      <c r="P838" s="377"/>
      <c r="Q838" s="377"/>
      <c r="R838" s="377"/>
      <c r="S838" s="377"/>
      <c r="T838" s="377"/>
      <c r="U838" s="377"/>
      <c r="V838" s="377"/>
      <c r="W838" s="377"/>
      <c r="X838" s="378"/>
      <c r="Y838" s="481">
        <f>SUM(Y828:AB837)</f>
        <v>0</v>
      </c>
      <c r="Z838" s="482"/>
      <c r="AA838" s="482"/>
      <c r="AB838" s="483"/>
      <c r="AC838" s="478" t="s">
        <v>73</v>
      </c>
      <c r="AD838" s="479"/>
      <c r="AE838" s="479"/>
      <c r="AF838" s="479"/>
      <c r="AG838" s="479"/>
      <c r="AH838" s="480"/>
      <c r="AI838" s="377"/>
      <c r="AJ838" s="377"/>
      <c r="AK838" s="377"/>
      <c r="AL838" s="377"/>
      <c r="AM838" s="377"/>
      <c r="AN838" s="377"/>
      <c r="AO838" s="377"/>
      <c r="AP838" s="377"/>
      <c r="AQ838" s="377"/>
      <c r="AR838" s="377"/>
      <c r="AS838" s="377"/>
      <c r="AT838" s="378"/>
      <c r="AU838" s="481">
        <f>SUM(AU828:AX837)</f>
        <v>0</v>
      </c>
      <c r="AV838" s="482"/>
      <c r="AW838" s="482"/>
      <c r="AX838" s="484"/>
      <c r="AY838">
        <f t="shared" si="33"/>
        <v>0</v>
      </c>
    </row>
    <row r="839" spans="1:51" ht="24.75" customHeight="1" x14ac:dyDescent="0.15">
      <c r="A839" s="460" t="s">
        <v>248</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409</v>
      </c>
      <c r="AM839" s="464"/>
      <c r="AN839" s="464"/>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86</v>
      </c>
      <c r="D844" s="269"/>
      <c r="E844" s="269"/>
      <c r="F844" s="269"/>
      <c r="G844" s="269"/>
      <c r="H844" s="269"/>
      <c r="I844" s="269"/>
      <c r="J844" s="239" t="s">
        <v>89</v>
      </c>
      <c r="K844" s="459"/>
      <c r="L844" s="459"/>
      <c r="M844" s="459"/>
      <c r="N844" s="459"/>
      <c r="O844" s="459"/>
      <c r="P844" s="269" t="s">
        <v>19</v>
      </c>
      <c r="Q844" s="269"/>
      <c r="R844" s="269"/>
      <c r="S844" s="269"/>
      <c r="T844" s="269"/>
      <c r="U844" s="269"/>
      <c r="V844" s="269"/>
      <c r="W844" s="269"/>
      <c r="X844" s="269"/>
      <c r="Y844" s="455" t="s">
        <v>368</v>
      </c>
      <c r="Z844" s="455"/>
      <c r="AA844" s="455"/>
      <c r="AB844" s="455"/>
      <c r="AC844" s="239" t="s">
        <v>308</v>
      </c>
      <c r="AD844" s="239"/>
      <c r="AE844" s="239"/>
      <c r="AF844" s="239"/>
      <c r="AG844" s="239"/>
      <c r="AH844" s="455" t="s">
        <v>423</v>
      </c>
      <c r="AI844" s="269"/>
      <c r="AJ844" s="269"/>
      <c r="AK844" s="269"/>
      <c r="AL844" s="269" t="s">
        <v>18</v>
      </c>
      <c r="AM844" s="269"/>
      <c r="AN844" s="269"/>
      <c r="AO844" s="414"/>
      <c r="AP844" s="239" t="s">
        <v>372</v>
      </c>
      <c r="AQ844" s="239"/>
      <c r="AR844" s="239"/>
      <c r="AS844" s="239"/>
      <c r="AT844" s="239"/>
      <c r="AU844" s="239"/>
      <c r="AV844" s="239"/>
      <c r="AW844" s="239"/>
      <c r="AX844" s="239"/>
    </row>
    <row r="845" spans="1:51" ht="114" customHeight="1" x14ac:dyDescent="0.15">
      <c r="A845" s="416">
        <v>1</v>
      </c>
      <c r="B845" s="416">
        <v>1</v>
      </c>
      <c r="C845" s="457" t="s">
        <v>312</v>
      </c>
      <c r="D845" s="457"/>
      <c r="E845" s="457"/>
      <c r="F845" s="457"/>
      <c r="G845" s="457"/>
      <c r="H845" s="457"/>
      <c r="I845" s="457"/>
      <c r="J845" s="418">
        <v>7011105004052</v>
      </c>
      <c r="K845" s="418"/>
      <c r="L845" s="418"/>
      <c r="M845" s="418"/>
      <c r="N845" s="418"/>
      <c r="O845" s="418"/>
      <c r="P845" s="465" t="s">
        <v>353</v>
      </c>
      <c r="Q845" s="465"/>
      <c r="R845" s="465"/>
      <c r="S845" s="465"/>
      <c r="T845" s="465"/>
      <c r="U845" s="465"/>
      <c r="V845" s="465"/>
      <c r="W845" s="465"/>
      <c r="X845" s="465"/>
      <c r="Y845" s="420">
        <v>474</v>
      </c>
      <c r="Z845" s="421"/>
      <c r="AA845" s="421"/>
      <c r="AB845" s="422"/>
      <c r="AC845" s="466" t="s">
        <v>421</v>
      </c>
      <c r="AD845" s="467"/>
      <c r="AE845" s="467"/>
      <c r="AF845" s="467"/>
      <c r="AG845" s="467"/>
      <c r="AH845" s="458" t="s">
        <v>449</v>
      </c>
      <c r="AI845" s="458"/>
      <c r="AJ845" s="458"/>
      <c r="AK845" s="458"/>
      <c r="AL845" s="426" t="s">
        <v>449</v>
      </c>
      <c r="AM845" s="427"/>
      <c r="AN845" s="427"/>
      <c r="AO845" s="428"/>
      <c r="AP845" s="215" t="s">
        <v>449</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9"/>
      <c r="B877" s="269"/>
      <c r="C877" s="269" t="s">
        <v>86</v>
      </c>
      <c r="D877" s="269"/>
      <c r="E877" s="269"/>
      <c r="F877" s="269"/>
      <c r="G877" s="269"/>
      <c r="H877" s="269"/>
      <c r="I877" s="269"/>
      <c r="J877" s="239" t="s">
        <v>89</v>
      </c>
      <c r="K877" s="459"/>
      <c r="L877" s="459"/>
      <c r="M877" s="459"/>
      <c r="N877" s="459"/>
      <c r="O877" s="459"/>
      <c r="P877" s="269" t="s">
        <v>19</v>
      </c>
      <c r="Q877" s="269"/>
      <c r="R877" s="269"/>
      <c r="S877" s="269"/>
      <c r="T877" s="269"/>
      <c r="U877" s="269"/>
      <c r="V877" s="269"/>
      <c r="W877" s="269"/>
      <c r="X877" s="269"/>
      <c r="Y877" s="455" t="s">
        <v>368</v>
      </c>
      <c r="Z877" s="455"/>
      <c r="AA877" s="455"/>
      <c r="AB877" s="455"/>
      <c r="AC877" s="239" t="s">
        <v>308</v>
      </c>
      <c r="AD877" s="239"/>
      <c r="AE877" s="239"/>
      <c r="AF877" s="239"/>
      <c r="AG877" s="239"/>
      <c r="AH877" s="455" t="s">
        <v>423</v>
      </c>
      <c r="AI877" s="269"/>
      <c r="AJ877" s="269"/>
      <c r="AK877" s="269"/>
      <c r="AL877" s="269" t="s">
        <v>18</v>
      </c>
      <c r="AM877" s="269"/>
      <c r="AN877" s="269"/>
      <c r="AO877" s="414"/>
      <c r="AP877" s="239" t="s">
        <v>372</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86</v>
      </c>
      <c r="D910" s="269"/>
      <c r="E910" s="269"/>
      <c r="F910" s="269"/>
      <c r="G910" s="269"/>
      <c r="H910" s="269"/>
      <c r="I910" s="269"/>
      <c r="J910" s="239" t="s">
        <v>89</v>
      </c>
      <c r="K910" s="459"/>
      <c r="L910" s="459"/>
      <c r="M910" s="459"/>
      <c r="N910" s="459"/>
      <c r="O910" s="459"/>
      <c r="P910" s="269" t="s">
        <v>19</v>
      </c>
      <c r="Q910" s="269"/>
      <c r="R910" s="269"/>
      <c r="S910" s="269"/>
      <c r="T910" s="269"/>
      <c r="U910" s="269"/>
      <c r="V910" s="269"/>
      <c r="W910" s="269"/>
      <c r="X910" s="269"/>
      <c r="Y910" s="455" t="s">
        <v>368</v>
      </c>
      <c r="Z910" s="455"/>
      <c r="AA910" s="455"/>
      <c r="AB910" s="455"/>
      <c r="AC910" s="239" t="s">
        <v>308</v>
      </c>
      <c r="AD910" s="239"/>
      <c r="AE910" s="239"/>
      <c r="AF910" s="239"/>
      <c r="AG910" s="239"/>
      <c r="AH910" s="455" t="s">
        <v>423</v>
      </c>
      <c r="AI910" s="269"/>
      <c r="AJ910" s="269"/>
      <c r="AK910" s="269"/>
      <c r="AL910" s="269" t="s">
        <v>18</v>
      </c>
      <c r="AM910" s="269"/>
      <c r="AN910" s="269"/>
      <c r="AO910" s="414"/>
      <c r="AP910" s="239" t="s">
        <v>372</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86</v>
      </c>
      <c r="D943" s="269"/>
      <c r="E943" s="269"/>
      <c r="F943" s="269"/>
      <c r="G943" s="269"/>
      <c r="H943" s="269"/>
      <c r="I943" s="269"/>
      <c r="J943" s="239" t="s">
        <v>89</v>
      </c>
      <c r="K943" s="459"/>
      <c r="L943" s="459"/>
      <c r="M943" s="459"/>
      <c r="N943" s="459"/>
      <c r="O943" s="459"/>
      <c r="P943" s="269" t="s">
        <v>19</v>
      </c>
      <c r="Q943" s="269"/>
      <c r="R943" s="269"/>
      <c r="S943" s="269"/>
      <c r="T943" s="269"/>
      <c r="U943" s="269"/>
      <c r="V943" s="269"/>
      <c r="W943" s="269"/>
      <c r="X943" s="269"/>
      <c r="Y943" s="455" t="s">
        <v>368</v>
      </c>
      <c r="Z943" s="455"/>
      <c r="AA943" s="455"/>
      <c r="AB943" s="455"/>
      <c r="AC943" s="239" t="s">
        <v>308</v>
      </c>
      <c r="AD943" s="239"/>
      <c r="AE943" s="239"/>
      <c r="AF943" s="239"/>
      <c r="AG943" s="239"/>
      <c r="AH943" s="455" t="s">
        <v>423</v>
      </c>
      <c r="AI943" s="269"/>
      <c r="AJ943" s="269"/>
      <c r="AK943" s="269"/>
      <c r="AL943" s="269" t="s">
        <v>18</v>
      </c>
      <c r="AM943" s="269"/>
      <c r="AN943" s="269"/>
      <c r="AO943" s="414"/>
      <c r="AP943" s="239" t="s">
        <v>372</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86</v>
      </c>
      <c r="D976" s="269"/>
      <c r="E976" s="269"/>
      <c r="F976" s="269"/>
      <c r="G976" s="269"/>
      <c r="H976" s="269"/>
      <c r="I976" s="269"/>
      <c r="J976" s="239" t="s">
        <v>89</v>
      </c>
      <c r="K976" s="459"/>
      <c r="L976" s="459"/>
      <c r="M976" s="459"/>
      <c r="N976" s="459"/>
      <c r="O976" s="459"/>
      <c r="P976" s="269" t="s">
        <v>19</v>
      </c>
      <c r="Q976" s="269"/>
      <c r="R976" s="269"/>
      <c r="S976" s="269"/>
      <c r="T976" s="269"/>
      <c r="U976" s="269"/>
      <c r="V976" s="269"/>
      <c r="W976" s="269"/>
      <c r="X976" s="269"/>
      <c r="Y976" s="455" t="s">
        <v>368</v>
      </c>
      <c r="Z976" s="455"/>
      <c r="AA976" s="455"/>
      <c r="AB976" s="455"/>
      <c r="AC976" s="239" t="s">
        <v>308</v>
      </c>
      <c r="AD976" s="239"/>
      <c r="AE976" s="239"/>
      <c r="AF976" s="239"/>
      <c r="AG976" s="239"/>
      <c r="AH976" s="455" t="s">
        <v>423</v>
      </c>
      <c r="AI976" s="269"/>
      <c r="AJ976" s="269"/>
      <c r="AK976" s="269"/>
      <c r="AL976" s="269" t="s">
        <v>18</v>
      </c>
      <c r="AM976" s="269"/>
      <c r="AN976" s="269"/>
      <c r="AO976" s="414"/>
      <c r="AP976" s="239" t="s">
        <v>372</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86</v>
      </c>
      <c r="D1009" s="269"/>
      <c r="E1009" s="269"/>
      <c r="F1009" s="269"/>
      <c r="G1009" s="269"/>
      <c r="H1009" s="269"/>
      <c r="I1009" s="269"/>
      <c r="J1009" s="239" t="s">
        <v>89</v>
      </c>
      <c r="K1009" s="459"/>
      <c r="L1009" s="459"/>
      <c r="M1009" s="459"/>
      <c r="N1009" s="459"/>
      <c r="O1009" s="459"/>
      <c r="P1009" s="269" t="s">
        <v>19</v>
      </c>
      <c r="Q1009" s="269"/>
      <c r="R1009" s="269"/>
      <c r="S1009" s="269"/>
      <c r="T1009" s="269"/>
      <c r="U1009" s="269"/>
      <c r="V1009" s="269"/>
      <c r="W1009" s="269"/>
      <c r="X1009" s="269"/>
      <c r="Y1009" s="455" t="s">
        <v>368</v>
      </c>
      <c r="Z1009" s="455"/>
      <c r="AA1009" s="455"/>
      <c r="AB1009" s="455"/>
      <c r="AC1009" s="239" t="s">
        <v>308</v>
      </c>
      <c r="AD1009" s="239"/>
      <c r="AE1009" s="239"/>
      <c r="AF1009" s="239"/>
      <c r="AG1009" s="239"/>
      <c r="AH1009" s="455" t="s">
        <v>423</v>
      </c>
      <c r="AI1009" s="269"/>
      <c r="AJ1009" s="269"/>
      <c r="AK1009" s="269"/>
      <c r="AL1009" s="269" t="s">
        <v>18</v>
      </c>
      <c r="AM1009" s="269"/>
      <c r="AN1009" s="269"/>
      <c r="AO1009" s="414"/>
      <c r="AP1009" s="239" t="s">
        <v>372</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86</v>
      </c>
      <c r="D1042" s="269"/>
      <c r="E1042" s="269"/>
      <c r="F1042" s="269"/>
      <c r="G1042" s="269"/>
      <c r="H1042" s="269"/>
      <c r="I1042" s="269"/>
      <c r="J1042" s="239" t="s">
        <v>89</v>
      </c>
      <c r="K1042" s="459"/>
      <c r="L1042" s="459"/>
      <c r="M1042" s="459"/>
      <c r="N1042" s="459"/>
      <c r="O1042" s="459"/>
      <c r="P1042" s="269" t="s">
        <v>19</v>
      </c>
      <c r="Q1042" s="269"/>
      <c r="R1042" s="269"/>
      <c r="S1042" s="269"/>
      <c r="T1042" s="269"/>
      <c r="U1042" s="269"/>
      <c r="V1042" s="269"/>
      <c r="W1042" s="269"/>
      <c r="X1042" s="269"/>
      <c r="Y1042" s="455" t="s">
        <v>368</v>
      </c>
      <c r="Z1042" s="455"/>
      <c r="AA1042" s="455"/>
      <c r="AB1042" s="455"/>
      <c r="AC1042" s="239" t="s">
        <v>308</v>
      </c>
      <c r="AD1042" s="239"/>
      <c r="AE1042" s="239"/>
      <c r="AF1042" s="239"/>
      <c r="AG1042" s="239"/>
      <c r="AH1042" s="455" t="s">
        <v>423</v>
      </c>
      <c r="AI1042" s="269"/>
      <c r="AJ1042" s="269"/>
      <c r="AK1042" s="269"/>
      <c r="AL1042" s="269" t="s">
        <v>18</v>
      </c>
      <c r="AM1042" s="269"/>
      <c r="AN1042" s="269"/>
      <c r="AO1042" s="414"/>
      <c r="AP1042" s="239" t="s">
        <v>372</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86</v>
      </c>
      <c r="D1075" s="269"/>
      <c r="E1075" s="269"/>
      <c r="F1075" s="269"/>
      <c r="G1075" s="269"/>
      <c r="H1075" s="269"/>
      <c r="I1075" s="269"/>
      <c r="J1075" s="239" t="s">
        <v>89</v>
      </c>
      <c r="K1075" s="459"/>
      <c r="L1075" s="459"/>
      <c r="M1075" s="459"/>
      <c r="N1075" s="459"/>
      <c r="O1075" s="459"/>
      <c r="P1075" s="269" t="s">
        <v>19</v>
      </c>
      <c r="Q1075" s="269"/>
      <c r="R1075" s="269"/>
      <c r="S1075" s="269"/>
      <c r="T1075" s="269"/>
      <c r="U1075" s="269"/>
      <c r="V1075" s="269"/>
      <c r="W1075" s="269"/>
      <c r="X1075" s="269"/>
      <c r="Y1075" s="455" t="s">
        <v>368</v>
      </c>
      <c r="Z1075" s="455"/>
      <c r="AA1075" s="455"/>
      <c r="AB1075" s="455"/>
      <c r="AC1075" s="239" t="s">
        <v>308</v>
      </c>
      <c r="AD1075" s="239"/>
      <c r="AE1075" s="239"/>
      <c r="AF1075" s="239"/>
      <c r="AG1075" s="239"/>
      <c r="AH1075" s="455" t="s">
        <v>423</v>
      </c>
      <c r="AI1075" s="269"/>
      <c r="AJ1075" s="269"/>
      <c r="AK1075" s="269"/>
      <c r="AL1075" s="269" t="s">
        <v>18</v>
      </c>
      <c r="AM1075" s="269"/>
      <c r="AN1075" s="269"/>
      <c r="AO1075" s="414"/>
      <c r="AP1075" s="239" t="s">
        <v>372</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409</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6</v>
      </c>
      <c r="D1109" s="239"/>
      <c r="E1109" s="239" t="s">
        <v>324</v>
      </c>
      <c r="F1109" s="239"/>
      <c r="G1109" s="239"/>
      <c r="H1109" s="239"/>
      <c r="I1109" s="239"/>
      <c r="J1109" s="239" t="s">
        <v>89</v>
      </c>
      <c r="K1109" s="239"/>
      <c r="L1109" s="239"/>
      <c r="M1109" s="239"/>
      <c r="N1109" s="239"/>
      <c r="O1109" s="239"/>
      <c r="P1109" s="455" t="s">
        <v>19</v>
      </c>
      <c r="Q1109" s="455"/>
      <c r="R1109" s="455"/>
      <c r="S1109" s="455"/>
      <c r="T1109" s="455"/>
      <c r="U1109" s="455"/>
      <c r="V1109" s="455"/>
      <c r="W1109" s="455"/>
      <c r="X1109" s="455"/>
      <c r="Y1109" s="239" t="s">
        <v>320</v>
      </c>
      <c r="Z1109" s="239"/>
      <c r="AA1109" s="239"/>
      <c r="AB1109" s="239"/>
      <c r="AC1109" s="239" t="s">
        <v>321</v>
      </c>
      <c r="AD1109" s="239"/>
      <c r="AE1109" s="239"/>
      <c r="AF1109" s="239"/>
      <c r="AG1109" s="239"/>
      <c r="AH1109" s="455" t="s">
        <v>343</v>
      </c>
      <c r="AI1109" s="455"/>
      <c r="AJ1109" s="455"/>
      <c r="AK1109" s="455"/>
      <c r="AL1109" s="455" t="s">
        <v>18</v>
      </c>
      <c r="AM1109" s="455"/>
      <c r="AN1109" s="455"/>
      <c r="AO1109" s="456"/>
      <c r="AP1109" s="239" t="s">
        <v>403</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5" priority="14031">
      <formula>IF(RIGHT(TEXT(P14,"0.#"),1)=".",FALSE,TRUE)</formula>
    </cfRule>
    <cfRule type="expression" dxfId="2114" priority="14032">
      <formula>IF(RIGHT(TEXT(P14,"0.#"),1)=".",TRUE,FALSE)</formula>
    </cfRule>
  </conditionalFormatting>
  <conditionalFormatting sqref="AE32">
    <cfRule type="expression" dxfId="2113" priority="14021">
      <formula>IF(RIGHT(TEXT(AE32,"0.#"),1)=".",FALSE,TRUE)</formula>
    </cfRule>
    <cfRule type="expression" dxfId="2112" priority="14022">
      <formula>IF(RIGHT(TEXT(AE32,"0.#"),1)=".",TRUE,FALSE)</formula>
    </cfRule>
  </conditionalFormatting>
  <conditionalFormatting sqref="P18:AX18">
    <cfRule type="expression" dxfId="2111" priority="13907">
      <formula>IF(RIGHT(TEXT(P18,"0.#"),1)=".",FALSE,TRUE)</formula>
    </cfRule>
    <cfRule type="expression" dxfId="2110" priority="13908">
      <formula>IF(RIGHT(TEXT(P18,"0.#"),1)=".",TRUE,FALSE)</formula>
    </cfRule>
  </conditionalFormatting>
  <conditionalFormatting sqref="Y799">
    <cfRule type="expression" dxfId="2109" priority="13899">
      <formula>IF(RIGHT(TEXT(Y799,"0.#"),1)=".",FALSE,TRUE)</formula>
    </cfRule>
    <cfRule type="expression" dxfId="2108" priority="13900">
      <formula>IF(RIGHT(TEXT(Y799,"0.#"),1)=".",TRUE,FALSE)</formula>
    </cfRule>
  </conditionalFormatting>
  <conditionalFormatting sqref="Y830:Y837 Y828 Y817:Y824 Y815 Y804:Y811 Y802">
    <cfRule type="expression" dxfId="2107" priority="13681">
      <formula>IF(RIGHT(TEXT(Y802,"0.#"),1)=".",FALSE,TRUE)</formula>
    </cfRule>
    <cfRule type="expression" dxfId="2106" priority="13682">
      <formula>IF(RIGHT(TEXT(Y802,"0.#"),1)=".",TRUE,FALSE)</formula>
    </cfRule>
  </conditionalFormatting>
  <conditionalFormatting sqref="P16:AQ17 P15:AX15 AR13:AX13">
    <cfRule type="expression" dxfId="2105" priority="13729">
      <formula>IF(RIGHT(TEXT(P13,"0.#"),1)=".",FALSE,TRUE)</formula>
    </cfRule>
    <cfRule type="expression" dxfId="2104" priority="13730">
      <formula>IF(RIGHT(TEXT(P13,"0.#"),1)=".",TRUE,FALSE)</formula>
    </cfRule>
  </conditionalFormatting>
  <conditionalFormatting sqref="P19:V19 AD19:AJ19">
    <cfRule type="expression" dxfId="2103" priority="13727">
      <formula>IF(RIGHT(TEXT(P19,"0.#"),1)=".",FALSE,TRUE)</formula>
    </cfRule>
    <cfRule type="expression" dxfId="2102" priority="13728">
      <formula>IF(RIGHT(TEXT(P19,"0.#"),1)=".",TRUE,FALSE)</formula>
    </cfRule>
  </conditionalFormatting>
  <conditionalFormatting sqref="AE101 AQ101">
    <cfRule type="expression" dxfId="2101" priority="13719">
      <formula>IF(RIGHT(TEXT(AE101,"0.#"),1)=".",FALSE,TRUE)</formula>
    </cfRule>
    <cfRule type="expression" dxfId="2100" priority="13720">
      <formula>IF(RIGHT(TEXT(AE101,"0.#"),1)=".",TRUE,FALSE)</formula>
    </cfRule>
  </conditionalFormatting>
  <conditionalFormatting sqref="Y796:Y798">
    <cfRule type="expression" dxfId="2099" priority="13705">
      <formula>IF(RIGHT(TEXT(Y796,"0.#"),1)=".",FALSE,TRUE)</formula>
    </cfRule>
    <cfRule type="expression" dxfId="2098" priority="13706">
      <formula>IF(RIGHT(TEXT(Y796,"0.#"),1)=".",TRUE,FALSE)</formula>
    </cfRule>
  </conditionalFormatting>
  <conditionalFormatting sqref="AU790">
    <cfRule type="expression" dxfId="2097" priority="13703">
      <formula>IF(RIGHT(TEXT(AU790,"0.#"),1)=".",FALSE,TRUE)</formula>
    </cfRule>
    <cfRule type="expression" dxfId="2096" priority="13704">
      <formula>IF(RIGHT(TEXT(AU790,"0.#"),1)=".",TRUE,FALSE)</formula>
    </cfRule>
  </conditionalFormatting>
  <conditionalFormatting sqref="AU799">
    <cfRule type="expression" dxfId="2095" priority="13701">
      <formula>IF(RIGHT(TEXT(AU799,"0.#"),1)=".",FALSE,TRUE)</formula>
    </cfRule>
    <cfRule type="expression" dxfId="2094" priority="13702">
      <formula>IF(RIGHT(TEXT(AU799,"0.#"),1)=".",TRUE,FALSE)</formula>
    </cfRule>
  </conditionalFormatting>
  <conditionalFormatting sqref="AU791:AU798 AU789">
    <cfRule type="expression" dxfId="2093" priority="13699">
      <formula>IF(RIGHT(TEXT(AU789,"0.#"),1)=".",FALSE,TRUE)</formula>
    </cfRule>
    <cfRule type="expression" dxfId="2092" priority="13700">
      <formula>IF(RIGHT(TEXT(AU789,"0.#"),1)=".",TRUE,FALSE)</formula>
    </cfRule>
  </conditionalFormatting>
  <conditionalFormatting sqref="Y829 Y816 Y803">
    <cfRule type="expression" dxfId="2091" priority="13685">
      <formula>IF(RIGHT(TEXT(Y803,"0.#"),1)=".",FALSE,TRUE)</formula>
    </cfRule>
    <cfRule type="expression" dxfId="2090" priority="13686">
      <formula>IF(RIGHT(TEXT(Y803,"0.#"),1)=".",TRUE,FALSE)</formula>
    </cfRule>
  </conditionalFormatting>
  <conditionalFormatting sqref="Y838 Y825 Y812">
    <cfRule type="expression" dxfId="2089" priority="13683">
      <formula>IF(RIGHT(TEXT(Y812,"0.#"),1)=".",FALSE,TRUE)</formula>
    </cfRule>
    <cfRule type="expression" dxfId="2088" priority="13684">
      <formula>IF(RIGHT(TEXT(Y812,"0.#"),1)=".",TRUE,FALSE)</formula>
    </cfRule>
  </conditionalFormatting>
  <conditionalFormatting sqref="AU829 AU816 AU803">
    <cfRule type="expression" dxfId="2087" priority="13679">
      <formula>IF(RIGHT(TEXT(AU803,"0.#"),1)=".",FALSE,TRUE)</formula>
    </cfRule>
    <cfRule type="expression" dxfId="2086" priority="13680">
      <formula>IF(RIGHT(TEXT(AU803,"0.#"),1)=".",TRUE,FALSE)</formula>
    </cfRule>
  </conditionalFormatting>
  <conditionalFormatting sqref="AU838 AU825 AU812">
    <cfRule type="expression" dxfId="2085" priority="13677">
      <formula>IF(RIGHT(TEXT(AU812,"0.#"),1)=".",FALSE,TRUE)</formula>
    </cfRule>
    <cfRule type="expression" dxfId="2084" priority="13678">
      <formula>IF(RIGHT(TEXT(AU812,"0.#"),1)=".",TRUE,FALSE)</formula>
    </cfRule>
  </conditionalFormatting>
  <conditionalFormatting sqref="AU830:AU837 AU828 AU817:AU824 AU815 AU804:AU811 AU802">
    <cfRule type="expression" dxfId="2083" priority="13675">
      <formula>IF(RIGHT(TEXT(AU802,"0.#"),1)=".",FALSE,TRUE)</formula>
    </cfRule>
    <cfRule type="expression" dxfId="2082" priority="13676">
      <formula>IF(RIGHT(TEXT(AU802,"0.#"),1)=".",TRUE,FALSE)</formula>
    </cfRule>
  </conditionalFormatting>
  <conditionalFormatting sqref="AM87">
    <cfRule type="expression" dxfId="2081" priority="13329">
      <formula>IF(RIGHT(TEXT(AM87,"0.#"),1)=".",FALSE,TRUE)</formula>
    </cfRule>
    <cfRule type="expression" dxfId="2080" priority="13330">
      <formula>IF(RIGHT(TEXT(AM87,"0.#"),1)=".",TRUE,FALSE)</formula>
    </cfRule>
  </conditionalFormatting>
  <conditionalFormatting sqref="AE55">
    <cfRule type="expression" dxfId="2079" priority="13397">
      <formula>IF(RIGHT(TEXT(AE55,"0.#"),1)=".",FALSE,TRUE)</formula>
    </cfRule>
    <cfRule type="expression" dxfId="2078" priority="13398">
      <formula>IF(RIGHT(TEXT(AE55,"0.#"),1)=".",TRUE,FALSE)</formula>
    </cfRule>
  </conditionalFormatting>
  <conditionalFormatting sqref="AI55">
    <cfRule type="expression" dxfId="2077" priority="13395">
      <formula>IF(RIGHT(TEXT(AI55,"0.#"),1)=".",FALSE,TRUE)</formula>
    </cfRule>
    <cfRule type="expression" dxfId="2076" priority="13396">
      <formula>IF(RIGHT(TEXT(AI55,"0.#"),1)=".",TRUE,FALSE)</formula>
    </cfRule>
  </conditionalFormatting>
  <conditionalFormatting sqref="AM34">
    <cfRule type="expression" dxfId="2075" priority="13475">
      <formula>IF(RIGHT(TEXT(AM34,"0.#"),1)=".",FALSE,TRUE)</formula>
    </cfRule>
    <cfRule type="expression" dxfId="2074" priority="13476">
      <formula>IF(RIGHT(TEXT(AM34,"0.#"),1)=".",TRUE,FALSE)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3">
    <cfRule type="expression" dxfId="2069" priority="13483">
      <formula>IF(RIGHT(TEXT(AI33,"0.#"),1)=".",FALSE,TRUE)</formula>
    </cfRule>
    <cfRule type="expression" dxfId="2068" priority="13484">
      <formula>IF(RIGHT(TEXT(AI33,"0.#"),1)=".",TRUE,FALSE)</formula>
    </cfRule>
  </conditionalFormatting>
  <conditionalFormatting sqref="AM32">
    <cfRule type="expression" dxfId="2067" priority="13479">
      <formula>IF(RIGHT(TEXT(AM32,"0.#"),1)=".",FALSE,TRUE)</formula>
    </cfRule>
    <cfRule type="expression" dxfId="2066" priority="13480">
      <formula>IF(RIGHT(TEXT(AM32,"0.#"),1)=".",TRUE,FALSE)</formula>
    </cfRule>
  </conditionalFormatting>
  <conditionalFormatting sqref="AQ32:AQ34">
    <cfRule type="expression" dxfId="2065" priority="13469">
      <formula>IF(RIGHT(TEXT(AQ32,"0.#"),1)=".",FALSE,TRUE)</formula>
    </cfRule>
    <cfRule type="expression" dxfId="2064" priority="13470">
      <formula>IF(RIGHT(TEXT(AQ32,"0.#"),1)=".",TRUE,FALSE)</formula>
    </cfRule>
  </conditionalFormatting>
  <conditionalFormatting sqref="AU32:AU34">
    <cfRule type="expression" dxfId="2063" priority="13467">
      <formula>IF(RIGHT(TEXT(AU32,"0.#"),1)=".",FALSE,TRUE)</formula>
    </cfRule>
    <cfRule type="expression" dxfId="2062" priority="13468">
      <formula>IF(RIGHT(TEXT(AU32,"0.#"),1)=".",TRUE,FALSE)</formula>
    </cfRule>
  </conditionalFormatting>
  <conditionalFormatting sqref="AE53">
    <cfRule type="expression" dxfId="2061" priority="13401">
      <formula>IF(RIGHT(TEXT(AE53,"0.#"),1)=".",FALSE,TRUE)</formula>
    </cfRule>
    <cfRule type="expression" dxfId="2060" priority="13402">
      <formula>IF(RIGHT(TEXT(AE53,"0.#"),1)=".",TRUE,FALSE)</formula>
    </cfRule>
  </conditionalFormatting>
  <conditionalFormatting sqref="AE54">
    <cfRule type="expression" dxfId="2059" priority="13399">
      <formula>IF(RIGHT(TEXT(AE54,"0.#"),1)=".",FALSE,TRUE)</formula>
    </cfRule>
    <cfRule type="expression" dxfId="2058" priority="13400">
      <formula>IF(RIGHT(TEXT(AE54,"0.#"),1)=".",TRUE,FALSE)</formula>
    </cfRule>
  </conditionalFormatting>
  <conditionalFormatting sqref="AI54">
    <cfRule type="expression" dxfId="2057" priority="13393">
      <formula>IF(RIGHT(TEXT(AI54,"0.#"),1)=".",FALSE,TRUE)</formula>
    </cfRule>
    <cfRule type="expression" dxfId="2056" priority="13394">
      <formula>IF(RIGHT(TEXT(AI54,"0.#"),1)=".",TRUE,FALSE)</formula>
    </cfRule>
  </conditionalFormatting>
  <conditionalFormatting sqref="AI53">
    <cfRule type="expression" dxfId="2055" priority="13391">
      <formula>IF(RIGHT(TEXT(AI53,"0.#"),1)=".",FALSE,TRUE)</formula>
    </cfRule>
    <cfRule type="expression" dxfId="2054" priority="13392">
      <formula>IF(RIGHT(TEXT(AI53,"0.#"),1)=".",TRUE,FALSE)</formula>
    </cfRule>
  </conditionalFormatting>
  <conditionalFormatting sqref="AM53">
    <cfRule type="expression" dxfId="2053" priority="13389">
      <formula>IF(RIGHT(TEXT(AM53,"0.#"),1)=".",FALSE,TRUE)</formula>
    </cfRule>
    <cfRule type="expression" dxfId="2052" priority="13390">
      <formula>IF(RIGHT(TEXT(AM53,"0.#"),1)=".",TRUE,FALSE)</formula>
    </cfRule>
  </conditionalFormatting>
  <conditionalFormatting sqref="AM54">
    <cfRule type="expression" dxfId="2051" priority="13387">
      <formula>IF(RIGHT(TEXT(AM54,"0.#"),1)=".",FALSE,TRUE)</formula>
    </cfRule>
    <cfRule type="expression" dxfId="2050" priority="13388">
      <formula>IF(RIGHT(TEXT(AM54,"0.#"),1)=".",TRUE,FALSE)</formula>
    </cfRule>
  </conditionalFormatting>
  <conditionalFormatting sqref="AM55">
    <cfRule type="expression" dxfId="2049" priority="13385">
      <formula>IF(RIGHT(TEXT(AM55,"0.#"),1)=".",FALSE,TRUE)</formula>
    </cfRule>
    <cfRule type="expression" dxfId="2048" priority="13386">
      <formula>IF(RIGHT(TEXT(AM55,"0.#"),1)=".",TRUE,FALSE)</formula>
    </cfRule>
  </conditionalFormatting>
  <conditionalFormatting sqref="AE60">
    <cfRule type="expression" dxfId="2047" priority="13371">
      <formula>IF(RIGHT(TEXT(AE60,"0.#"),1)=".",FALSE,TRUE)</formula>
    </cfRule>
    <cfRule type="expression" dxfId="2046" priority="13372">
      <formula>IF(RIGHT(TEXT(AE60,"0.#"),1)=".",TRUE,FALSE)</formula>
    </cfRule>
  </conditionalFormatting>
  <conditionalFormatting sqref="AE61">
    <cfRule type="expression" dxfId="2045" priority="13369">
      <formula>IF(RIGHT(TEXT(AE61,"0.#"),1)=".",FALSE,TRUE)</formula>
    </cfRule>
    <cfRule type="expression" dxfId="2044" priority="13370">
      <formula>IF(RIGHT(TEXT(AE61,"0.#"),1)=".",TRUE,FALSE)</formula>
    </cfRule>
  </conditionalFormatting>
  <conditionalFormatting sqref="AE62">
    <cfRule type="expression" dxfId="2043" priority="13367">
      <formula>IF(RIGHT(TEXT(AE62,"0.#"),1)=".",FALSE,TRUE)</formula>
    </cfRule>
    <cfRule type="expression" dxfId="2042" priority="13368">
      <formula>IF(RIGHT(TEXT(AE62,"0.#"),1)=".",TRUE,FALSE)</formula>
    </cfRule>
  </conditionalFormatting>
  <conditionalFormatting sqref="AI62">
    <cfRule type="expression" dxfId="2041" priority="13365">
      <formula>IF(RIGHT(TEXT(AI62,"0.#"),1)=".",FALSE,TRUE)</formula>
    </cfRule>
    <cfRule type="expression" dxfId="2040" priority="13366">
      <formula>IF(RIGHT(TEXT(AI62,"0.#"),1)=".",TRUE,FALSE)</formula>
    </cfRule>
  </conditionalFormatting>
  <conditionalFormatting sqref="AI61">
    <cfRule type="expression" dxfId="2039" priority="13363">
      <formula>IF(RIGHT(TEXT(AI61,"0.#"),1)=".",FALSE,TRUE)</formula>
    </cfRule>
    <cfRule type="expression" dxfId="2038" priority="13364">
      <formula>IF(RIGHT(TEXT(AI61,"0.#"),1)=".",TRUE,FALSE)</formula>
    </cfRule>
  </conditionalFormatting>
  <conditionalFormatting sqref="AI60">
    <cfRule type="expression" dxfId="2037" priority="13361">
      <formula>IF(RIGHT(TEXT(AI60,"0.#"),1)=".",FALSE,TRUE)</formula>
    </cfRule>
    <cfRule type="expression" dxfId="2036" priority="13362">
      <formula>IF(RIGHT(TEXT(AI60,"0.#"),1)=".",TRUE,FALSE)</formula>
    </cfRule>
  </conditionalFormatting>
  <conditionalFormatting sqref="AM60">
    <cfRule type="expression" dxfId="2035" priority="13359">
      <formula>IF(RIGHT(TEXT(AM60,"0.#"),1)=".",FALSE,TRUE)</formula>
    </cfRule>
    <cfRule type="expression" dxfId="2034" priority="13360">
      <formula>IF(RIGHT(TEXT(AM60,"0.#"),1)=".",TRUE,FALSE)</formula>
    </cfRule>
  </conditionalFormatting>
  <conditionalFormatting sqref="AM61">
    <cfRule type="expression" dxfId="2033" priority="13357">
      <formula>IF(RIGHT(TEXT(AM61,"0.#"),1)=".",FALSE,TRUE)</formula>
    </cfRule>
    <cfRule type="expression" dxfId="2032" priority="13358">
      <formula>IF(RIGHT(TEXT(AM61,"0.#"),1)=".",TRUE,FALSE)</formula>
    </cfRule>
  </conditionalFormatting>
  <conditionalFormatting sqref="AM62">
    <cfRule type="expression" dxfId="2031" priority="13355">
      <formula>IF(RIGHT(TEXT(AM62,"0.#"),1)=".",FALSE,TRUE)</formula>
    </cfRule>
    <cfRule type="expression" dxfId="2030" priority="13356">
      <formula>IF(RIGHT(TEXT(AM62,"0.#"),1)=".",TRUE,FALSE)</formula>
    </cfRule>
  </conditionalFormatting>
  <conditionalFormatting sqref="AE87">
    <cfRule type="expression" dxfId="2029" priority="13341">
      <formula>IF(RIGHT(TEXT(AE87,"0.#"),1)=".",FALSE,TRUE)</formula>
    </cfRule>
    <cfRule type="expression" dxfId="2028" priority="13342">
      <formula>IF(RIGHT(TEXT(AE87,"0.#"),1)=".",TRUE,FALSE)</formula>
    </cfRule>
  </conditionalFormatting>
  <conditionalFormatting sqref="AE88">
    <cfRule type="expression" dxfId="2027" priority="13339">
      <formula>IF(RIGHT(TEXT(AE88,"0.#"),1)=".",FALSE,TRUE)</formula>
    </cfRule>
    <cfRule type="expression" dxfId="2026" priority="13340">
      <formula>IF(RIGHT(TEXT(AE88,"0.#"),1)=".",TRUE,FALSE)</formula>
    </cfRule>
  </conditionalFormatting>
  <conditionalFormatting sqref="AE89">
    <cfRule type="expression" dxfId="2025" priority="13337">
      <formula>IF(RIGHT(TEXT(AE89,"0.#"),1)=".",FALSE,TRUE)</formula>
    </cfRule>
    <cfRule type="expression" dxfId="2024" priority="13338">
      <formula>IF(RIGHT(TEXT(AE89,"0.#"),1)=".",TRUE,FALSE)</formula>
    </cfRule>
  </conditionalFormatting>
  <conditionalFormatting sqref="AI89">
    <cfRule type="expression" dxfId="2023" priority="13335">
      <formula>IF(RIGHT(TEXT(AI89,"0.#"),1)=".",FALSE,TRUE)</formula>
    </cfRule>
    <cfRule type="expression" dxfId="2022" priority="13336">
      <formula>IF(RIGHT(TEXT(AI89,"0.#"),1)=".",TRUE,FALSE)</formula>
    </cfRule>
  </conditionalFormatting>
  <conditionalFormatting sqref="AI88">
    <cfRule type="expression" dxfId="2021" priority="13333">
      <formula>IF(RIGHT(TEXT(AI88,"0.#"),1)=".",FALSE,TRUE)</formula>
    </cfRule>
    <cfRule type="expression" dxfId="2020" priority="13334">
      <formula>IF(RIGHT(TEXT(AI88,"0.#"),1)=".",TRUE,FALSE)</formula>
    </cfRule>
  </conditionalFormatting>
  <conditionalFormatting sqref="AI87">
    <cfRule type="expression" dxfId="2019" priority="13331">
      <formula>IF(RIGHT(TEXT(AI87,"0.#"),1)=".",FALSE,TRUE)</formula>
    </cfRule>
    <cfRule type="expression" dxfId="2018" priority="13332">
      <formula>IF(RIGHT(TEXT(AI87,"0.#"),1)=".",TRUE,FALSE)</formula>
    </cfRule>
  </conditionalFormatting>
  <conditionalFormatting sqref="AM88">
    <cfRule type="expression" dxfId="2017" priority="13327">
      <formula>IF(RIGHT(TEXT(AM88,"0.#"),1)=".",FALSE,TRUE)</formula>
    </cfRule>
    <cfRule type="expression" dxfId="2016" priority="13328">
      <formula>IF(RIGHT(TEXT(AM88,"0.#"),1)=".",TRUE,FALSE)</formula>
    </cfRule>
  </conditionalFormatting>
  <conditionalFormatting sqref="AM89">
    <cfRule type="expression" dxfId="2015" priority="13325">
      <formula>IF(RIGHT(TEXT(AM89,"0.#"),1)=".",FALSE,TRUE)</formula>
    </cfRule>
    <cfRule type="expression" dxfId="2014" priority="13326">
      <formula>IF(RIGHT(TEXT(AM89,"0.#"),1)=".",TRUE,FALSE)</formula>
    </cfRule>
  </conditionalFormatting>
  <conditionalFormatting sqref="AE92">
    <cfRule type="expression" dxfId="2013" priority="13311">
      <formula>IF(RIGHT(TEXT(AE92,"0.#"),1)=".",FALSE,TRUE)</formula>
    </cfRule>
    <cfRule type="expression" dxfId="2012" priority="13312">
      <formula>IF(RIGHT(TEXT(AE92,"0.#"),1)=".",TRUE,FALSE)</formula>
    </cfRule>
  </conditionalFormatting>
  <conditionalFormatting sqref="AE93">
    <cfRule type="expression" dxfId="2011" priority="13309">
      <formula>IF(RIGHT(TEXT(AE93,"0.#"),1)=".",FALSE,TRUE)</formula>
    </cfRule>
    <cfRule type="expression" dxfId="2010" priority="13310">
      <formula>IF(RIGHT(TEXT(AE93,"0.#"),1)=".",TRUE,FALSE)</formula>
    </cfRule>
  </conditionalFormatting>
  <conditionalFormatting sqref="AE94">
    <cfRule type="expression" dxfId="2009" priority="13307">
      <formula>IF(RIGHT(TEXT(AE94,"0.#"),1)=".",FALSE,TRUE)</formula>
    </cfRule>
    <cfRule type="expression" dxfId="2008" priority="13308">
      <formula>IF(RIGHT(TEXT(AE94,"0.#"),1)=".",TRUE,FALSE)</formula>
    </cfRule>
  </conditionalFormatting>
  <conditionalFormatting sqref="AI94">
    <cfRule type="expression" dxfId="2007" priority="13305">
      <formula>IF(RIGHT(TEXT(AI94,"0.#"),1)=".",FALSE,TRUE)</formula>
    </cfRule>
    <cfRule type="expression" dxfId="2006" priority="13306">
      <formula>IF(RIGHT(TEXT(AI94,"0.#"),1)=".",TRUE,FALSE)</formula>
    </cfRule>
  </conditionalFormatting>
  <conditionalFormatting sqref="AI93">
    <cfRule type="expression" dxfId="2005" priority="13303">
      <formula>IF(RIGHT(TEXT(AI93,"0.#"),1)=".",FALSE,TRUE)</formula>
    </cfRule>
    <cfRule type="expression" dxfId="2004" priority="13304">
      <formula>IF(RIGHT(TEXT(AI93,"0.#"),1)=".",TRUE,FALSE)</formula>
    </cfRule>
  </conditionalFormatting>
  <conditionalFormatting sqref="AI92">
    <cfRule type="expression" dxfId="2003" priority="13301">
      <formula>IF(RIGHT(TEXT(AI92,"0.#"),1)=".",FALSE,TRUE)</formula>
    </cfRule>
    <cfRule type="expression" dxfId="2002" priority="13302">
      <formula>IF(RIGHT(TEXT(AI92,"0.#"),1)=".",TRUE,FALSE)</formula>
    </cfRule>
  </conditionalFormatting>
  <conditionalFormatting sqref="AM92">
    <cfRule type="expression" dxfId="2001" priority="13299">
      <formula>IF(RIGHT(TEXT(AM92,"0.#"),1)=".",FALSE,TRUE)</formula>
    </cfRule>
    <cfRule type="expression" dxfId="2000" priority="13300">
      <formula>IF(RIGHT(TEXT(AM92,"0.#"),1)=".",TRUE,FALSE)</formula>
    </cfRule>
  </conditionalFormatting>
  <conditionalFormatting sqref="AM93">
    <cfRule type="expression" dxfId="1999" priority="13297">
      <formula>IF(RIGHT(TEXT(AM93,"0.#"),1)=".",FALSE,TRUE)</formula>
    </cfRule>
    <cfRule type="expression" dxfId="1998" priority="13298">
      <formula>IF(RIGHT(TEXT(AM93,"0.#"),1)=".",TRUE,FALSE)</formula>
    </cfRule>
  </conditionalFormatting>
  <conditionalFormatting sqref="AM94">
    <cfRule type="expression" dxfId="1997" priority="13295">
      <formula>IF(RIGHT(TEXT(AM94,"0.#"),1)=".",FALSE,TRUE)</formula>
    </cfRule>
    <cfRule type="expression" dxfId="1996" priority="13296">
      <formula>IF(RIGHT(TEXT(AM94,"0.#"),1)=".",TRUE,FALSE)</formula>
    </cfRule>
  </conditionalFormatting>
  <conditionalFormatting sqref="AE97">
    <cfRule type="expression" dxfId="1995" priority="13281">
      <formula>IF(RIGHT(TEXT(AE97,"0.#"),1)=".",FALSE,TRUE)</formula>
    </cfRule>
    <cfRule type="expression" dxfId="1994" priority="13282">
      <formula>IF(RIGHT(TEXT(AE97,"0.#"),1)=".",TRUE,FALSE)</formula>
    </cfRule>
  </conditionalFormatting>
  <conditionalFormatting sqref="AE98">
    <cfRule type="expression" dxfId="1993" priority="13279">
      <formula>IF(RIGHT(TEXT(AE98,"0.#"),1)=".",FALSE,TRUE)</formula>
    </cfRule>
    <cfRule type="expression" dxfId="1992" priority="13280">
      <formula>IF(RIGHT(TEXT(AE98,"0.#"),1)=".",TRUE,FALSE)</formula>
    </cfRule>
  </conditionalFormatting>
  <conditionalFormatting sqref="AE99">
    <cfRule type="expression" dxfId="1991" priority="13277">
      <formula>IF(RIGHT(TEXT(AE99,"0.#"),1)=".",FALSE,TRUE)</formula>
    </cfRule>
    <cfRule type="expression" dxfId="1990" priority="13278">
      <formula>IF(RIGHT(TEXT(AE99,"0.#"),1)=".",TRUE,FALSE)</formula>
    </cfRule>
  </conditionalFormatting>
  <conditionalFormatting sqref="AI99">
    <cfRule type="expression" dxfId="1989" priority="13275">
      <formula>IF(RIGHT(TEXT(AI99,"0.#"),1)=".",FALSE,TRUE)</formula>
    </cfRule>
    <cfRule type="expression" dxfId="1988" priority="13276">
      <formula>IF(RIGHT(TEXT(AI99,"0.#"),1)=".",TRUE,FALSE)</formula>
    </cfRule>
  </conditionalFormatting>
  <conditionalFormatting sqref="AI98">
    <cfRule type="expression" dxfId="1987" priority="13273">
      <formula>IF(RIGHT(TEXT(AI98,"0.#"),1)=".",FALSE,TRUE)</formula>
    </cfRule>
    <cfRule type="expression" dxfId="1986" priority="13274">
      <formula>IF(RIGHT(TEXT(AI98,"0.#"),1)=".",TRUE,FALSE)</formula>
    </cfRule>
  </conditionalFormatting>
  <conditionalFormatting sqref="AI97">
    <cfRule type="expression" dxfId="1985" priority="13271">
      <formula>IF(RIGHT(TEXT(AI97,"0.#"),1)=".",FALSE,TRUE)</formula>
    </cfRule>
    <cfRule type="expression" dxfId="1984" priority="13272">
      <formula>IF(RIGHT(TEXT(AI97,"0.#"),1)=".",TRUE,FALSE)</formula>
    </cfRule>
  </conditionalFormatting>
  <conditionalFormatting sqref="AM97">
    <cfRule type="expression" dxfId="1983" priority="13269">
      <formula>IF(RIGHT(TEXT(AM97,"0.#"),1)=".",FALSE,TRUE)</formula>
    </cfRule>
    <cfRule type="expression" dxfId="1982" priority="13270">
      <formula>IF(RIGHT(TEXT(AM97,"0.#"),1)=".",TRUE,FALSE)</formula>
    </cfRule>
  </conditionalFormatting>
  <conditionalFormatting sqref="AM98">
    <cfRule type="expression" dxfId="1981" priority="13267">
      <formula>IF(RIGHT(TEXT(AM98,"0.#"),1)=".",FALSE,TRUE)</formula>
    </cfRule>
    <cfRule type="expression" dxfId="1980" priority="13268">
      <formula>IF(RIGHT(TEXT(AM98,"0.#"),1)=".",TRUE,FALSE)</formula>
    </cfRule>
  </conditionalFormatting>
  <conditionalFormatting sqref="AM99">
    <cfRule type="expression" dxfId="1979" priority="13265">
      <formula>IF(RIGHT(TEXT(AM99,"0.#"),1)=".",FALSE,TRUE)</formula>
    </cfRule>
    <cfRule type="expression" dxfId="1978" priority="13266">
      <formula>IF(RIGHT(TEXT(AM99,"0.#"),1)=".",TRUE,FALSE)</formula>
    </cfRule>
  </conditionalFormatting>
  <conditionalFormatting sqref="AI101">
    <cfRule type="expression" dxfId="1977" priority="13251">
      <formula>IF(RIGHT(TEXT(AI101,"0.#"),1)=".",FALSE,TRUE)</formula>
    </cfRule>
    <cfRule type="expression" dxfId="1976" priority="13252">
      <formula>IF(RIGHT(TEXT(AI101,"0.#"),1)=".",TRUE,FALSE)</formula>
    </cfRule>
  </conditionalFormatting>
  <conditionalFormatting sqref="AM101">
    <cfRule type="expression" dxfId="1975" priority="13249">
      <formula>IF(RIGHT(TEXT(AM101,"0.#"),1)=".",FALSE,TRUE)</formula>
    </cfRule>
    <cfRule type="expression" dxfId="1974" priority="13250">
      <formula>IF(RIGHT(TEXT(AM101,"0.#"),1)=".",TRUE,FALSE)</formula>
    </cfRule>
  </conditionalFormatting>
  <conditionalFormatting sqref="AE102">
    <cfRule type="expression" dxfId="1973" priority="13247">
      <formula>IF(RIGHT(TEXT(AE102,"0.#"),1)=".",FALSE,TRUE)</formula>
    </cfRule>
    <cfRule type="expression" dxfId="1972" priority="13248">
      <formula>IF(RIGHT(TEXT(AE102,"0.#"),1)=".",TRUE,FALSE)</formula>
    </cfRule>
  </conditionalFormatting>
  <conditionalFormatting sqref="AI102">
    <cfRule type="expression" dxfId="1971" priority="13245">
      <formula>IF(RIGHT(TEXT(AI102,"0.#"),1)=".",FALSE,TRUE)</formula>
    </cfRule>
    <cfRule type="expression" dxfId="1970" priority="13246">
      <formula>IF(RIGHT(TEXT(AI102,"0.#"),1)=".",TRUE,FALSE)</formula>
    </cfRule>
  </conditionalFormatting>
  <conditionalFormatting sqref="AM102">
    <cfRule type="expression" dxfId="1969" priority="13243">
      <formula>IF(RIGHT(TEXT(AM102,"0.#"),1)=".",FALSE,TRUE)</formula>
    </cfRule>
    <cfRule type="expression" dxfId="1968" priority="13244">
      <formula>IF(RIGHT(TEXT(AM102,"0.#"),1)=".",TRUE,FALSE)</formula>
    </cfRule>
  </conditionalFormatting>
  <conditionalFormatting sqref="AQ102">
    <cfRule type="expression" dxfId="1967" priority="13241">
      <formula>IF(RIGHT(TEXT(AQ102,"0.#"),1)=".",FALSE,TRUE)</formula>
    </cfRule>
    <cfRule type="expression" dxfId="1966" priority="13242">
      <formula>IF(RIGHT(TEXT(AQ102,"0.#"),1)=".",TRUE,FALSE)</formula>
    </cfRule>
  </conditionalFormatting>
  <conditionalFormatting sqref="AE104">
    <cfRule type="expression" dxfId="1965" priority="13239">
      <formula>IF(RIGHT(TEXT(AE104,"0.#"),1)=".",FALSE,TRUE)</formula>
    </cfRule>
    <cfRule type="expression" dxfId="1964" priority="13240">
      <formula>IF(RIGHT(TEXT(AE104,"0.#"),1)=".",TRUE,FALSE)</formula>
    </cfRule>
  </conditionalFormatting>
  <conditionalFormatting sqref="AI104">
    <cfRule type="expression" dxfId="1963" priority="13237">
      <formula>IF(RIGHT(TEXT(AI104,"0.#"),1)=".",FALSE,TRUE)</formula>
    </cfRule>
    <cfRule type="expression" dxfId="1962" priority="13238">
      <formula>IF(RIGHT(TEXT(AI104,"0.#"),1)=".",TRUE,FALSE)</formula>
    </cfRule>
  </conditionalFormatting>
  <conditionalFormatting sqref="AM104">
    <cfRule type="expression" dxfId="1961" priority="13235">
      <formula>IF(RIGHT(TEXT(AM104,"0.#"),1)=".",FALSE,TRUE)</formula>
    </cfRule>
    <cfRule type="expression" dxfId="1960" priority="13236">
      <formula>IF(RIGHT(TEXT(AM104,"0.#"),1)=".",TRUE,FALSE)</formula>
    </cfRule>
  </conditionalFormatting>
  <conditionalFormatting sqref="AE105">
    <cfRule type="expression" dxfId="1959" priority="13233">
      <formula>IF(RIGHT(TEXT(AE105,"0.#"),1)=".",FALSE,TRUE)</formula>
    </cfRule>
    <cfRule type="expression" dxfId="1958" priority="13234">
      <formula>IF(RIGHT(TEXT(AE105,"0.#"),1)=".",TRUE,FALSE)</formula>
    </cfRule>
  </conditionalFormatting>
  <conditionalFormatting sqref="AI105">
    <cfRule type="expression" dxfId="1957" priority="13231">
      <formula>IF(RIGHT(TEXT(AI105,"0.#"),1)=".",FALSE,TRUE)</formula>
    </cfRule>
    <cfRule type="expression" dxfId="1956" priority="13232">
      <formula>IF(RIGHT(TEXT(AI105,"0.#"),1)=".",TRUE,FALSE)</formula>
    </cfRule>
  </conditionalFormatting>
  <conditionalFormatting sqref="AM105">
    <cfRule type="expression" dxfId="1955" priority="13229">
      <formula>IF(RIGHT(TEXT(AM105,"0.#"),1)=".",FALSE,TRUE)</formula>
    </cfRule>
    <cfRule type="expression" dxfId="1954" priority="13230">
      <formula>IF(RIGHT(TEXT(AM105,"0.#"),1)=".",TRUE,FALSE)</formula>
    </cfRule>
  </conditionalFormatting>
  <conditionalFormatting sqref="AE107">
    <cfRule type="expression" dxfId="1953" priority="13225">
      <formula>IF(RIGHT(TEXT(AE107,"0.#"),1)=".",FALSE,TRUE)</formula>
    </cfRule>
    <cfRule type="expression" dxfId="1952" priority="13226">
      <formula>IF(RIGHT(TEXT(AE107,"0.#"),1)=".",TRUE,FALSE)</formula>
    </cfRule>
  </conditionalFormatting>
  <conditionalFormatting sqref="AI107">
    <cfRule type="expression" dxfId="1951" priority="13223">
      <formula>IF(RIGHT(TEXT(AI107,"0.#"),1)=".",FALSE,TRUE)</formula>
    </cfRule>
    <cfRule type="expression" dxfId="1950" priority="13224">
      <formula>IF(RIGHT(TEXT(AI107,"0.#"),1)=".",TRUE,FALSE)</formula>
    </cfRule>
  </conditionalFormatting>
  <conditionalFormatting sqref="AM107">
    <cfRule type="expression" dxfId="1949" priority="13221">
      <formula>IF(RIGHT(TEXT(AM107,"0.#"),1)=".",FALSE,TRUE)</formula>
    </cfRule>
    <cfRule type="expression" dxfId="1948" priority="13222">
      <formula>IF(RIGHT(TEXT(AM107,"0.#"),1)=".",TRUE,FALSE)</formula>
    </cfRule>
  </conditionalFormatting>
  <conditionalFormatting sqref="AE108">
    <cfRule type="expression" dxfId="1947" priority="13219">
      <formula>IF(RIGHT(TEXT(AE108,"0.#"),1)=".",FALSE,TRUE)</formula>
    </cfRule>
    <cfRule type="expression" dxfId="1946" priority="13220">
      <formula>IF(RIGHT(TEXT(AE108,"0.#"),1)=".",TRUE,FALSE)</formula>
    </cfRule>
  </conditionalFormatting>
  <conditionalFormatting sqref="AI108">
    <cfRule type="expression" dxfId="1945" priority="13217">
      <formula>IF(RIGHT(TEXT(AI108,"0.#"),1)=".",FALSE,TRUE)</formula>
    </cfRule>
    <cfRule type="expression" dxfId="1944" priority="13218">
      <formula>IF(RIGHT(TEXT(AI108,"0.#"),1)=".",TRUE,FALSE)</formula>
    </cfRule>
  </conditionalFormatting>
  <conditionalFormatting sqref="AM108">
    <cfRule type="expression" dxfId="1943" priority="13215">
      <formula>IF(RIGHT(TEXT(AM108,"0.#"),1)=".",FALSE,TRUE)</formula>
    </cfRule>
    <cfRule type="expression" dxfId="1942" priority="13216">
      <formula>IF(RIGHT(TEXT(AM108,"0.#"),1)=".",TRUE,FALSE)</formula>
    </cfRule>
  </conditionalFormatting>
  <conditionalFormatting sqref="AE110">
    <cfRule type="expression" dxfId="1941" priority="13211">
      <formula>IF(RIGHT(TEXT(AE110,"0.#"),1)=".",FALSE,TRUE)</formula>
    </cfRule>
    <cfRule type="expression" dxfId="1940" priority="13212">
      <formula>IF(RIGHT(TEXT(AE110,"0.#"),1)=".",TRUE,FALSE)</formula>
    </cfRule>
  </conditionalFormatting>
  <conditionalFormatting sqref="AI110">
    <cfRule type="expression" dxfId="1939" priority="13209">
      <formula>IF(RIGHT(TEXT(AI110,"0.#"),1)=".",FALSE,TRUE)</formula>
    </cfRule>
    <cfRule type="expression" dxfId="1938" priority="13210">
      <formula>IF(RIGHT(TEXT(AI110,"0.#"),1)=".",TRUE,FALSE)</formula>
    </cfRule>
  </conditionalFormatting>
  <conditionalFormatting sqref="AM110">
    <cfRule type="expression" dxfId="1937" priority="13207">
      <formula>IF(RIGHT(TEXT(AM110,"0.#"),1)=".",FALSE,TRUE)</formula>
    </cfRule>
    <cfRule type="expression" dxfId="1936" priority="13208">
      <formula>IF(RIGHT(TEXT(AM110,"0.#"),1)=".",TRUE,FALSE)</formula>
    </cfRule>
  </conditionalFormatting>
  <conditionalFormatting sqref="AE111">
    <cfRule type="expression" dxfId="1935" priority="13205">
      <formula>IF(RIGHT(TEXT(AE111,"0.#"),1)=".",FALSE,TRUE)</formula>
    </cfRule>
    <cfRule type="expression" dxfId="1934" priority="13206">
      <formula>IF(RIGHT(TEXT(AE111,"0.#"),1)=".",TRUE,FALSE)</formula>
    </cfRule>
  </conditionalFormatting>
  <conditionalFormatting sqref="AI111">
    <cfRule type="expression" dxfId="1933" priority="13203">
      <formula>IF(RIGHT(TEXT(AI111,"0.#"),1)=".",FALSE,TRUE)</formula>
    </cfRule>
    <cfRule type="expression" dxfId="1932" priority="13204">
      <formula>IF(RIGHT(TEXT(AI111,"0.#"),1)=".",TRUE,FALSE)</formula>
    </cfRule>
  </conditionalFormatting>
  <conditionalFormatting sqref="AM111">
    <cfRule type="expression" dxfId="1931" priority="13201">
      <formula>IF(RIGHT(TEXT(AM111,"0.#"),1)=".",FALSE,TRUE)</formula>
    </cfRule>
    <cfRule type="expression" dxfId="1930" priority="13202">
      <formula>IF(RIGHT(TEXT(AM111,"0.#"),1)=".",TRUE,FALSE)</formula>
    </cfRule>
  </conditionalFormatting>
  <conditionalFormatting sqref="AE113">
    <cfRule type="expression" dxfId="1929" priority="13197">
      <formula>IF(RIGHT(TEXT(AE113,"0.#"),1)=".",FALSE,TRUE)</formula>
    </cfRule>
    <cfRule type="expression" dxfId="1928" priority="13198">
      <formula>IF(RIGHT(TEXT(AE113,"0.#"),1)=".",TRUE,FALSE)</formula>
    </cfRule>
  </conditionalFormatting>
  <conditionalFormatting sqref="AI113">
    <cfRule type="expression" dxfId="1927" priority="13195">
      <formula>IF(RIGHT(TEXT(AI113,"0.#"),1)=".",FALSE,TRUE)</formula>
    </cfRule>
    <cfRule type="expression" dxfId="1926" priority="13196">
      <formula>IF(RIGHT(TEXT(AI113,"0.#"),1)=".",TRUE,FALSE)</formula>
    </cfRule>
  </conditionalFormatting>
  <conditionalFormatting sqref="AM113">
    <cfRule type="expression" dxfId="1925" priority="13193">
      <formula>IF(RIGHT(TEXT(AM113,"0.#"),1)=".",FALSE,TRUE)</formula>
    </cfRule>
    <cfRule type="expression" dxfId="1924" priority="13194">
      <formula>IF(RIGHT(TEXT(AM113,"0.#"),1)=".",TRUE,FALSE)</formula>
    </cfRule>
  </conditionalFormatting>
  <conditionalFormatting sqref="AE114">
    <cfRule type="expression" dxfId="1923" priority="13191">
      <formula>IF(RIGHT(TEXT(AE114,"0.#"),1)=".",FALSE,TRUE)</formula>
    </cfRule>
    <cfRule type="expression" dxfId="1922" priority="13192">
      <formula>IF(RIGHT(TEXT(AE114,"0.#"),1)=".",TRUE,FALSE)</formula>
    </cfRule>
  </conditionalFormatting>
  <conditionalFormatting sqref="AI114">
    <cfRule type="expression" dxfId="1921" priority="13189">
      <formula>IF(RIGHT(TEXT(AI114,"0.#"),1)=".",FALSE,TRUE)</formula>
    </cfRule>
    <cfRule type="expression" dxfId="1920" priority="13190">
      <formula>IF(RIGHT(TEXT(AI114,"0.#"),1)=".",TRUE,FALSE)</formula>
    </cfRule>
  </conditionalFormatting>
  <conditionalFormatting sqref="AM114">
    <cfRule type="expression" dxfId="1919" priority="13187">
      <formula>IF(RIGHT(TEXT(AM114,"0.#"),1)=".",FALSE,TRUE)</formula>
    </cfRule>
    <cfRule type="expression" dxfId="1918" priority="13188">
      <formula>IF(RIGHT(TEXT(AM114,"0.#"),1)=".",TRUE,FALSE)</formula>
    </cfRule>
  </conditionalFormatting>
  <conditionalFormatting sqref="AE116 AQ116">
    <cfRule type="expression" dxfId="1917" priority="13183">
      <formula>IF(RIGHT(TEXT(AE116,"0.#"),1)=".",FALSE,TRUE)</formula>
    </cfRule>
    <cfRule type="expression" dxfId="1916" priority="13184">
      <formula>IF(RIGHT(TEXT(AE116,"0.#"),1)=".",TRUE,FALSE)</formula>
    </cfRule>
  </conditionalFormatting>
  <conditionalFormatting sqref="AI116">
    <cfRule type="expression" dxfId="1915" priority="13181">
      <formula>IF(RIGHT(TEXT(AI116,"0.#"),1)=".",FALSE,TRUE)</formula>
    </cfRule>
    <cfRule type="expression" dxfId="1914" priority="13182">
      <formula>IF(RIGHT(TEXT(AI116,"0.#"),1)=".",TRUE,FALSE)</formula>
    </cfRule>
  </conditionalFormatting>
  <conditionalFormatting sqref="AM116">
    <cfRule type="expression" dxfId="1913" priority="13179">
      <formula>IF(RIGHT(TEXT(AM116,"0.#"),1)=".",FALSE,TRUE)</formula>
    </cfRule>
    <cfRule type="expression" dxfId="1912" priority="13180">
      <formula>IF(RIGHT(TEXT(AM116,"0.#"),1)=".",TRUE,FALSE)</formula>
    </cfRule>
  </conditionalFormatting>
  <conditionalFormatting sqref="AE117 AM117">
    <cfRule type="expression" dxfId="1911" priority="13177">
      <formula>IF(RIGHT(TEXT(AE117,"0.#"),1)=".",FALSE,TRUE)</formula>
    </cfRule>
    <cfRule type="expression" dxfId="1910" priority="13178">
      <formula>IF(RIGHT(TEXT(AE117,"0.#"),1)=".",TRUE,FALSE)</formula>
    </cfRule>
  </conditionalFormatting>
  <conditionalFormatting sqref="AI117">
    <cfRule type="expression" dxfId="1909" priority="13175">
      <formula>IF(RIGHT(TEXT(AI117,"0.#"),1)=".",FALSE,TRUE)</formula>
    </cfRule>
    <cfRule type="expression" dxfId="1908" priority="13176">
      <formula>IF(RIGHT(TEXT(AI117,"0.#"),1)=".",TRUE,FALSE)</formula>
    </cfRule>
  </conditionalFormatting>
  <conditionalFormatting sqref="AQ117">
    <cfRule type="expression" dxfId="1907" priority="13171">
      <formula>IF(RIGHT(TEXT(AQ117,"0.#"),1)=".",FALSE,TRUE)</formula>
    </cfRule>
    <cfRule type="expression" dxfId="1906" priority="13172">
      <formula>IF(RIGHT(TEXT(AQ117,"0.#"),1)=".",TRUE,FALSE)</formula>
    </cfRule>
  </conditionalFormatting>
  <conditionalFormatting sqref="AE119 AQ119">
    <cfRule type="expression" dxfId="1905" priority="13169">
      <formula>IF(RIGHT(TEXT(AE119,"0.#"),1)=".",FALSE,TRUE)</formula>
    </cfRule>
    <cfRule type="expression" dxfId="1904" priority="13170">
      <formula>IF(RIGHT(TEXT(AE119,"0.#"),1)=".",TRUE,FALSE)</formula>
    </cfRule>
  </conditionalFormatting>
  <conditionalFormatting sqref="AI119">
    <cfRule type="expression" dxfId="1903" priority="13167">
      <formula>IF(RIGHT(TEXT(AI119,"0.#"),1)=".",FALSE,TRUE)</formula>
    </cfRule>
    <cfRule type="expression" dxfId="1902" priority="13168">
      <formula>IF(RIGHT(TEXT(AI119,"0.#"),1)=".",TRUE,FALSE)</formula>
    </cfRule>
  </conditionalFormatting>
  <conditionalFormatting sqref="AM119">
    <cfRule type="expression" dxfId="1901" priority="13165">
      <formula>IF(RIGHT(TEXT(AM119,"0.#"),1)=".",FALSE,TRUE)</formula>
    </cfRule>
    <cfRule type="expression" dxfId="1900" priority="13166">
      <formula>IF(RIGHT(TEXT(AM119,"0.#"),1)=".",TRUE,FALSE)</formula>
    </cfRule>
  </conditionalFormatting>
  <conditionalFormatting sqref="AQ120">
    <cfRule type="expression" dxfId="1899" priority="13157">
      <formula>IF(RIGHT(TEXT(AQ120,"0.#"),1)=".",FALSE,TRUE)</formula>
    </cfRule>
    <cfRule type="expression" dxfId="1898" priority="13158">
      <formula>IF(RIGHT(TEXT(AQ120,"0.#"),1)=".",TRUE,FALSE)</formula>
    </cfRule>
  </conditionalFormatting>
  <conditionalFormatting sqref="AE122 AQ122">
    <cfRule type="expression" dxfId="1897" priority="13155">
      <formula>IF(RIGHT(TEXT(AE122,"0.#"),1)=".",FALSE,TRUE)</formula>
    </cfRule>
    <cfRule type="expression" dxfId="1896" priority="13156">
      <formula>IF(RIGHT(TEXT(AE122,"0.#"),1)=".",TRUE,FALSE)</formula>
    </cfRule>
  </conditionalFormatting>
  <conditionalFormatting sqref="AI122">
    <cfRule type="expression" dxfId="1895" priority="13153">
      <formula>IF(RIGHT(TEXT(AI122,"0.#"),1)=".",FALSE,TRUE)</formula>
    </cfRule>
    <cfRule type="expression" dxfId="1894" priority="13154">
      <formula>IF(RIGHT(TEXT(AI122,"0.#"),1)=".",TRUE,FALSE)</formula>
    </cfRule>
  </conditionalFormatting>
  <conditionalFormatting sqref="AM122">
    <cfRule type="expression" dxfId="1893" priority="13151">
      <formula>IF(RIGHT(TEXT(AM122,"0.#"),1)=".",FALSE,TRUE)</formula>
    </cfRule>
    <cfRule type="expression" dxfId="1892" priority="13152">
      <formula>IF(RIGHT(TEXT(AM122,"0.#"),1)=".",TRUE,FALSE)</formula>
    </cfRule>
  </conditionalFormatting>
  <conditionalFormatting sqref="AQ123">
    <cfRule type="expression" dxfId="1891" priority="13143">
      <formula>IF(RIGHT(TEXT(AQ123,"0.#"),1)=".",FALSE,TRUE)</formula>
    </cfRule>
    <cfRule type="expression" dxfId="1890" priority="13144">
      <formula>IF(RIGHT(TEXT(AQ123,"0.#"),1)=".",TRUE,FALSE)</formula>
    </cfRule>
  </conditionalFormatting>
  <conditionalFormatting sqref="AE125 AQ125">
    <cfRule type="expression" dxfId="1889" priority="13141">
      <formula>IF(RIGHT(TEXT(AE125,"0.#"),1)=".",FALSE,TRUE)</formula>
    </cfRule>
    <cfRule type="expression" dxfId="1888" priority="13142">
      <formula>IF(RIGHT(TEXT(AE125,"0.#"),1)=".",TRUE,FALSE)</formula>
    </cfRule>
  </conditionalFormatting>
  <conditionalFormatting sqref="AI125">
    <cfRule type="expression" dxfId="1887" priority="13139">
      <formula>IF(RIGHT(TEXT(AI125,"0.#"),1)=".",FALSE,TRUE)</formula>
    </cfRule>
    <cfRule type="expression" dxfId="1886" priority="13140">
      <formula>IF(RIGHT(TEXT(AI125,"0.#"),1)=".",TRUE,FALSE)</formula>
    </cfRule>
  </conditionalFormatting>
  <conditionalFormatting sqref="AM125">
    <cfRule type="expression" dxfId="1885" priority="13137">
      <formula>IF(RIGHT(TEXT(AM125,"0.#"),1)=".",FALSE,TRUE)</formula>
    </cfRule>
    <cfRule type="expression" dxfId="1884" priority="13138">
      <formula>IF(RIGHT(TEXT(AM125,"0.#"),1)=".",TRUE,FALSE)</formula>
    </cfRule>
  </conditionalFormatting>
  <conditionalFormatting sqref="AQ126">
    <cfRule type="expression" dxfId="1883" priority="13129">
      <formula>IF(RIGHT(TEXT(AQ126,"0.#"),1)=".",FALSE,TRUE)</formula>
    </cfRule>
    <cfRule type="expression" dxfId="1882" priority="13130">
      <formula>IF(RIGHT(TEXT(AQ126,"0.#"),1)=".",TRUE,FALSE)</formula>
    </cfRule>
  </conditionalFormatting>
  <conditionalFormatting sqref="AE128 AQ128">
    <cfRule type="expression" dxfId="1881" priority="13127">
      <formula>IF(RIGHT(TEXT(AE128,"0.#"),1)=".",FALSE,TRUE)</formula>
    </cfRule>
    <cfRule type="expression" dxfId="1880" priority="13128">
      <formula>IF(RIGHT(TEXT(AE128,"0.#"),1)=".",TRUE,FALSE)</formula>
    </cfRule>
  </conditionalFormatting>
  <conditionalFormatting sqref="AI128">
    <cfRule type="expression" dxfId="1879" priority="13125">
      <formula>IF(RIGHT(TEXT(AI128,"0.#"),1)=".",FALSE,TRUE)</formula>
    </cfRule>
    <cfRule type="expression" dxfId="1878" priority="13126">
      <formula>IF(RIGHT(TEXT(AI128,"0.#"),1)=".",TRUE,FALSE)</formula>
    </cfRule>
  </conditionalFormatting>
  <conditionalFormatting sqref="AM128">
    <cfRule type="expression" dxfId="1877" priority="13123">
      <formula>IF(RIGHT(TEXT(AM128,"0.#"),1)=".",FALSE,TRUE)</formula>
    </cfRule>
    <cfRule type="expression" dxfId="1876" priority="13124">
      <formula>IF(RIGHT(TEXT(AM128,"0.#"),1)=".",TRUE,FALSE)</formula>
    </cfRule>
  </conditionalFormatting>
  <conditionalFormatting sqref="AQ129">
    <cfRule type="expression" dxfId="1875" priority="13115">
      <formula>IF(RIGHT(TEXT(AQ129,"0.#"),1)=".",FALSE,TRUE)</formula>
    </cfRule>
    <cfRule type="expression" dxfId="1874" priority="13116">
      <formula>IF(RIGHT(TEXT(AQ129,"0.#"),1)=".",TRUE,FALSE)</formula>
    </cfRule>
  </conditionalFormatting>
  <conditionalFormatting sqref="AE75">
    <cfRule type="expression" dxfId="1873" priority="13113">
      <formula>IF(RIGHT(TEXT(AE75,"0.#"),1)=".",FALSE,TRUE)</formula>
    </cfRule>
    <cfRule type="expression" dxfId="1872" priority="13114">
      <formula>IF(RIGHT(TEXT(AE75,"0.#"),1)=".",TRUE,FALSE)</formula>
    </cfRule>
  </conditionalFormatting>
  <conditionalFormatting sqref="AE76">
    <cfRule type="expression" dxfId="1871" priority="13111">
      <formula>IF(RIGHT(TEXT(AE76,"0.#"),1)=".",FALSE,TRUE)</formula>
    </cfRule>
    <cfRule type="expression" dxfId="1870" priority="13112">
      <formula>IF(RIGHT(TEXT(AE76,"0.#"),1)=".",TRUE,FALSE)</formula>
    </cfRule>
  </conditionalFormatting>
  <conditionalFormatting sqref="AE77">
    <cfRule type="expression" dxfId="1869" priority="13109">
      <formula>IF(RIGHT(TEXT(AE77,"0.#"),1)=".",FALSE,TRUE)</formula>
    </cfRule>
    <cfRule type="expression" dxfId="1868" priority="13110">
      <formula>IF(RIGHT(TEXT(AE77,"0.#"),1)=".",TRUE,FALSE)</formula>
    </cfRule>
  </conditionalFormatting>
  <conditionalFormatting sqref="AI77">
    <cfRule type="expression" dxfId="1867" priority="13107">
      <formula>IF(RIGHT(TEXT(AI77,"0.#"),1)=".",FALSE,TRUE)</formula>
    </cfRule>
    <cfRule type="expression" dxfId="1866" priority="13108">
      <formula>IF(RIGHT(TEXT(AI77,"0.#"),1)=".",TRUE,FALSE)</formula>
    </cfRule>
  </conditionalFormatting>
  <conditionalFormatting sqref="AI76">
    <cfRule type="expression" dxfId="1865" priority="13105">
      <formula>IF(RIGHT(TEXT(AI76,"0.#"),1)=".",FALSE,TRUE)</formula>
    </cfRule>
    <cfRule type="expression" dxfId="1864" priority="13106">
      <formula>IF(RIGHT(TEXT(AI76,"0.#"),1)=".",TRUE,FALSE)</formula>
    </cfRule>
  </conditionalFormatting>
  <conditionalFormatting sqref="AI75">
    <cfRule type="expression" dxfId="1863" priority="13103">
      <formula>IF(RIGHT(TEXT(AI75,"0.#"),1)=".",FALSE,TRUE)</formula>
    </cfRule>
    <cfRule type="expression" dxfId="1862" priority="13104">
      <formula>IF(RIGHT(TEXT(AI75,"0.#"),1)=".",TRUE,FALSE)</formula>
    </cfRule>
  </conditionalFormatting>
  <conditionalFormatting sqref="AM75">
    <cfRule type="expression" dxfId="1861" priority="13101">
      <formula>IF(RIGHT(TEXT(AM75,"0.#"),1)=".",FALSE,TRUE)</formula>
    </cfRule>
    <cfRule type="expression" dxfId="1860" priority="13102">
      <formula>IF(RIGHT(TEXT(AM75,"0.#"),1)=".",TRUE,FALSE)</formula>
    </cfRule>
  </conditionalFormatting>
  <conditionalFormatting sqref="AM76">
    <cfRule type="expression" dxfId="1859" priority="13099">
      <formula>IF(RIGHT(TEXT(AM76,"0.#"),1)=".",FALSE,TRUE)</formula>
    </cfRule>
    <cfRule type="expression" dxfId="1858" priority="13100">
      <formula>IF(RIGHT(TEXT(AM76,"0.#"),1)=".",TRUE,FALSE)</formula>
    </cfRule>
  </conditionalFormatting>
  <conditionalFormatting sqref="AM77">
    <cfRule type="expression" dxfId="1857" priority="13097">
      <formula>IF(RIGHT(TEXT(AM77,"0.#"),1)=".",FALSE,TRUE)</formula>
    </cfRule>
    <cfRule type="expression" dxfId="1856" priority="13098">
      <formula>IF(RIGHT(TEXT(AM77,"0.#"),1)=".",TRUE,FALSE)</formula>
    </cfRule>
  </conditionalFormatting>
  <conditionalFormatting sqref="AE134:AE135 AI134:AI135 AM134:AM135 AQ134:AQ135 AU134:AU135">
    <cfRule type="expression" dxfId="1855" priority="13083">
      <formula>IF(RIGHT(TEXT(AE134,"0.#"),1)=".",FALSE,TRUE)</formula>
    </cfRule>
    <cfRule type="expression" dxfId="1854" priority="13084">
      <formula>IF(RIGHT(TEXT(AE134,"0.#"),1)=".",TRUE,FALSE)</formula>
    </cfRule>
  </conditionalFormatting>
  <conditionalFormatting sqref="AE433">
    <cfRule type="expression" dxfId="1853" priority="13053">
      <formula>IF(RIGHT(TEXT(AE433,"0.#"),1)=".",FALSE,TRUE)</formula>
    </cfRule>
    <cfRule type="expression" dxfId="1852" priority="13054">
      <formula>IF(RIGHT(TEXT(AE433,"0.#"),1)=".",TRUE,FALSE)</formula>
    </cfRule>
  </conditionalFormatting>
  <conditionalFormatting sqref="AM435">
    <cfRule type="expression" dxfId="1851" priority="13037">
      <formula>IF(RIGHT(TEXT(AM435,"0.#"),1)=".",FALSE,TRUE)</formula>
    </cfRule>
    <cfRule type="expression" dxfId="1850" priority="13038">
      <formula>IF(RIGHT(TEXT(AM435,"0.#"),1)=".",TRUE,FALSE)</formula>
    </cfRule>
  </conditionalFormatting>
  <conditionalFormatting sqref="AE434">
    <cfRule type="expression" dxfId="1849" priority="13051">
      <formula>IF(RIGHT(TEXT(AE434,"0.#"),1)=".",FALSE,TRUE)</formula>
    </cfRule>
    <cfRule type="expression" dxfId="1848" priority="13052">
      <formula>IF(RIGHT(TEXT(AE434,"0.#"),1)=".",TRUE,FALSE)</formula>
    </cfRule>
  </conditionalFormatting>
  <conditionalFormatting sqref="AE435">
    <cfRule type="expression" dxfId="1847" priority="13049">
      <formula>IF(RIGHT(TEXT(AE435,"0.#"),1)=".",FALSE,TRUE)</formula>
    </cfRule>
    <cfRule type="expression" dxfId="1846" priority="13050">
      <formula>IF(RIGHT(TEXT(AE435,"0.#"),1)=".",TRUE,FALSE)</formula>
    </cfRule>
  </conditionalFormatting>
  <conditionalFormatting sqref="AM433">
    <cfRule type="expression" dxfId="1845" priority="13041">
      <formula>IF(RIGHT(TEXT(AM433,"0.#"),1)=".",FALSE,TRUE)</formula>
    </cfRule>
    <cfRule type="expression" dxfId="1844" priority="13042">
      <formula>IF(RIGHT(TEXT(AM433,"0.#"),1)=".",TRUE,FALSE)</formula>
    </cfRule>
  </conditionalFormatting>
  <conditionalFormatting sqref="AM434">
    <cfRule type="expression" dxfId="1843" priority="13039">
      <formula>IF(RIGHT(TEXT(AM434,"0.#"),1)=".",FALSE,TRUE)</formula>
    </cfRule>
    <cfRule type="expression" dxfId="1842" priority="13040">
      <formula>IF(RIGHT(TEXT(AM434,"0.#"),1)=".",TRUE,FALSE)</formula>
    </cfRule>
  </conditionalFormatting>
  <conditionalFormatting sqref="AU433">
    <cfRule type="expression" dxfId="1841" priority="13029">
      <formula>IF(RIGHT(TEXT(AU433,"0.#"),1)=".",FALSE,TRUE)</formula>
    </cfRule>
    <cfRule type="expression" dxfId="1840" priority="13030">
      <formula>IF(RIGHT(TEXT(AU433,"0.#"),1)=".",TRUE,FALSE)</formula>
    </cfRule>
  </conditionalFormatting>
  <conditionalFormatting sqref="AU434">
    <cfRule type="expression" dxfId="1839" priority="13027">
      <formula>IF(RIGHT(TEXT(AU434,"0.#"),1)=".",FALSE,TRUE)</formula>
    </cfRule>
    <cfRule type="expression" dxfId="1838" priority="13028">
      <formula>IF(RIGHT(TEXT(AU434,"0.#"),1)=".",TRUE,FALSE)</formula>
    </cfRule>
  </conditionalFormatting>
  <conditionalFormatting sqref="AU435">
    <cfRule type="expression" dxfId="1837" priority="13025">
      <formula>IF(RIGHT(TEXT(AU435,"0.#"),1)=".",FALSE,TRUE)</formula>
    </cfRule>
    <cfRule type="expression" dxfId="1836" priority="13026">
      <formula>IF(RIGHT(TEXT(AU435,"0.#"),1)=".",TRUE,FALSE)</formula>
    </cfRule>
  </conditionalFormatting>
  <conditionalFormatting sqref="AI435">
    <cfRule type="expression" dxfId="1835" priority="12959">
      <formula>IF(RIGHT(TEXT(AI435,"0.#"),1)=".",FALSE,TRUE)</formula>
    </cfRule>
    <cfRule type="expression" dxfId="1834" priority="12960">
      <formula>IF(RIGHT(TEXT(AI435,"0.#"),1)=".",TRUE,FALSE)</formula>
    </cfRule>
  </conditionalFormatting>
  <conditionalFormatting sqref="AI433">
    <cfRule type="expression" dxfId="1833" priority="12963">
      <formula>IF(RIGHT(TEXT(AI433,"0.#"),1)=".",FALSE,TRUE)</formula>
    </cfRule>
    <cfRule type="expression" dxfId="1832" priority="12964">
      <formula>IF(RIGHT(TEXT(AI433,"0.#"),1)=".",TRUE,FALSE)</formula>
    </cfRule>
  </conditionalFormatting>
  <conditionalFormatting sqref="AI434">
    <cfRule type="expression" dxfId="1831" priority="12961">
      <formula>IF(RIGHT(TEXT(AI434,"0.#"),1)=".",FALSE,TRUE)</formula>
    </cfRule>
    <cfRule type="expression" dxfId="1830" priority="12962">
      <formula>IF(RIGHT(TEXT(AI434,"0.#"),1)=".",TRUE,FALSE)</formula>
    </cfRule>
  </conditionalFormatting>
  <conditionalFormatting sqref="AQ434">
    <cfRule type="expression" dxfId="1829" priority="12945">
      <formula>IF(RIGHT(TEXT(AQ434,"0.#"),1)=".",FALSE,TRUE)</formula>
    </cfRule>
    <cfRule type="expression" dxfId="1828" priority="12946">
      <formula>IF(RIGHT(TEXT(AQ434,"0.#"),1)=".",TRUE,FALSE)</formula>
    </cfRule>
  </conditionalFormatting>
  <conditionalFormatting sqref="AQ435">
    <cfRule type="expression" dxfId="1827" priority="12931">
      <formula>IF(RIGHT(TEXT(AQ435,"0.#"),1)=".",FALSE,TRUE)</formula>
    </cfRule>
    <cfRule type="expression" dxfId="1826" priority="12932">
      <formula>IF(RIGHT(TEXT(AQ435,"0.#"),1)=".",TRUE,FALSE)</formula>
    </cfRule>
  </conditionalFormatting>
  <conditionalFormatting sqref="AQ433">
    <cfRule type="expression" dxfId="1825" priority="12929">
      <formula>IF(RIGHT(TEXT(AQ433,"0.#"),1)=".",FALSE,TRUE)</formula>
    </cfRule>
    <cfRule type="expression" dxfId="1824" priority="12930">
      <formula>IF(RIGHT(TEXT(AQ433,"0.#"),1)=".",TRUE,FALSE)</formula>
    </cfRule>
  </conditionalFormatting>
  <conditionalFormatting sqref="AL847:AO874">
    <cfRule type="expression" dxfId="1823" priority="6653">
      <formula>IF(AND(AL847&gt;=0,RIGHT(TEXT(AL847,"0.#"),1)&lt;&gt;"."),TRUE,FALSE)</formula>
    </cfRule>
    <cfRule type="expression" dxfId="1822" priority="6654">
      <formula>IF(AND(AL847&gt;=0,RIGHT(TEXT(AL847,"0.#"),1)="."),TRUE,FALSE)</formula>
    </cfRule>
    <cfRule type="expression" dxfId="1821" priority="6655">
      <formula>IF(AND(AL847&lt;0,RIGHT(TEXT(AL847,"0.#"),1)&lt;&gt;"."),TRUE,FALSE)</formula>
    </cfRule>
    <cfRule type="expression" dxfId="1820" priority="6656">
      <formula>IF(AND(AL847&lt;0,RIGHT(TEXT(AL847,"0.#"),1)="."),TRUE,FALSE)</formula>
    </cfRule>
  </conditionalFormatting>
  <conditionalFormatting sqref="AQ53:AQ55">
    <cfRule type="expression" dxfId="1819" priority="4675">
      <formula>IF(RIGHT(TEXT(AQ53,"0.#"),1)=".",FALSE,TRUE)</formula>
    </cfRule>
    <cfRule type="expression" dxfId="1818" priority="4676">
      <formula>IF(RIGHT(TEXT(AQ53,"0.#"),1)=".",TRUE,FALSE)</formula>
    </cfRule>
  </conditionalFormatting>
  <conditionalFormatting sqref="AU53:AU55">
    <cfRule type="expression" dxfId="1817" priority="4673">
      <formula>IF(RIGHT(TEXT(AU53,"0.#"),1)=".",FALSE,TRUE)</formula>
    </cfRule>
    <cfRule type="expression" dxfId="1816" priority="4674">
      <formula>IF(RIGHT(TEXT(AU53,"0.#"),1)=".",TRUE,FALSE)</formula>
    </cfRule>
  </conditionalFormatting>
  <conditionalFormatting sqref="AQ60:AQ62">
    <cfRule type="expression" dxfId="1815" priority="4671">
      <formula>IF(RIGHT(TEXT(AQ60,"0.#"),1)=".",FALSE,TRUE)</formula>
    </cfRule>
    <cfRule type="expression" dxfId="1814" priority="4672">
      <formula>IF(RIGHT(TEXT(AQ60,"0.#"),1)=".",TRUE,FALSE)</formula>
    </cfRule>
  </conditionalFormatting>
  <conditionalFormatting sqref="AU60:AU62">
    <cfRule type="expression" dxfId="1813" priority="4669">
      <formula>IF(RIGHT(TEXT(AU60,"0.#"),1)=".",FALSE,TRUE)</formula>
    </cfRule>
    <cfRule type="expression" dxfId="1812" priority="4670">
      <formula>IF(RIGHT(TEXT(AU60,"0.#"),1)=".",TRUE,FALSE)</formula>
    </cfRule>
  </conditionalFormatting>
  <conditionalFormatting sqref="AQ75:AQ77">
    <cfRule type="expression" dxfId="1811" priority="4667">
      <formula>IF(RIGHT(TEXT(AQ75,"0.#"),1)=".",FALSE,TRUE)</formula>
    </cfRule>
    <cfRule type="expression" dxfId="1810" priority="4668">
      <formula>IF(RIGHT(TEXT(AQ75,"0.#"),1)=".",TRUE,FALSE)</formula>
    </cfRule>
  </conditionalFormatting>
  <conditionalFormatting sqref="AU75:AU77">
    <cfRule type="expression" dxfId="1809" priority="4665">
      <formula>IF(RIGHT(TEXT(AU75,"0.#"),1)=".",FALSE,TRUE)</formula>
    </cfRule>
    <cfRule type="expression" dxfId="1808" priority="4666">
      <formula>IF(RIGHT(TEXT(AU75,"0.#"),1)=".",TRUE,FALSE)</formula>
    </cfRule>
  </conditionalFormatting>
  <conditionalFormatting sqref="AQ87:AQ89">
    <cfRule type="expression" dxfId="1807" priority="4663">
      <formula>IF(RIGHT(TEXT(AQ87,"0.#"),1)=".",FALSE,TRUE)</formula>
    </cfRule>
    <cfRule type="expression" dxfId="1806" priority="4664">
      <formula>IF(RIGHT(TEXT(AQ87,"0.#"),1)=".",TRUE,FALSE)</formula>
    </cfRule>
  </conditionalFormatting>
  <conditionalFormatting sqref="AU87:AU89">
    <cfRule type="expression" dxfId="1805" priority="4661">
      <formula>IF(RIGHT(TEXT(AU87,"0.#"),1)=".",FALSE,TRUE)</formula>
    </cfRule>
    <cfRule type="expression" dxfId="1804" priority="4662">
      <formula>IF(RIGHT(TEXT(AU87,"0.#"),1)=".",TRUE,FALSE)</formula>
    </cfRule>
  </conditionalFormatting>
  <conditionalFormatting sqref="AQ92:AQ94">
    <cfRule type="expression" dxfId="1803" priority="4659">
      <formula>IF(RIGHT(TEXT(AQ92,"0.#"),1)=".",FALSE,TRUE)</formula>
    </cfRule>
    <cfRule type="expression" dxfId="1802" priority="4660">
      <formula>IF(RIGHT(TEXT(AQ92,"0.#"),1)=".",TRUE,FALSE)</formula>
    </cfRule>
  </conditionalFormatting>
  <conditionalFormatting sqref="AU92:AU94">
    <cfRule type="expression" dxfId="1801" priority="4657">
      <formula>IF(RIGHT(TEXT(AU92,"0.#"),1)=".",FALSE,TRUE)</formula>
    </cfRule>
    <cfRule type="expression" dxfId="1800" priority="4658">
      <formula>IF(RIGHT(TEXT(AU92,"0.#"),1)=".",TRUE,FALSE)</formula>
    </cfRule>
  </conditionalFormatting>
  <conditionalFormatting sqref="AQ97:AQ99">
    <cfRule type="expression" dxfId="1799" priority="4655">
      <formula>IF(RIGHT(TEXT(AQ97,"0.#"),1)=".",FALSE,TRUE)</formula>
    </cfRule>
    <cfRule type="expression" dxfId="1798" priority="4656">
      <formula>IF(RIGHT(TEXT(AQ97,"0.#"),1)=".",TRUE,FALSE)</formula>
    </cfRule>
  </conditionalFormatting>
  <conditionalFormatting sqref="AU97:AU99">
    <cfRule type="expression" dxfId="1797" priority="4653">
      <formula>IF(RIGHT(TEXT(AU97,"0.#"),1)=".",FALSE,TRUE)</formula>
    </cfRule>
    <cfRule type="expression" dxfId="1796" priority="4654">
      <formula>IF(RIGHT(TEXT(AU97,"0.#"),1)=".",TRUE,FALSE)</formula>
    </cfRule>
  </conditionalFormatting>
  <conditionalFormatting sqref="AE458">
    <cfRule type="expression" dxfId="1795" priority="4347">
      <formula>IF(RIGHT(TEXT(AE458,"0.#"),1)=".",FALSE,TRUE)</formula>
    </cfRule>
    <cfRule type="expression" dxfId="1794" priority="4348">
      <formula>IF(RIGHT(TEXT(AE458,"0.#"),1)=".",TRUE,FALSE)</formula>
    </cfRule>
  </conditionalFormatting>
  <conditionalFormatting sqref="AM460">
    <cfRule type="expression" dxfId="1793" priority="4337">
      <formula>IF(RIGHT(TEXT(AM460,"0.#"),1)=".",FALSE,TRUE)</formula>
    </cfRule>
    <cfRule type="expression" dxfId="1792" priority="4338">
      <formula>IF(RIGHT(TEXT(AM460,"0.#"),1)=".",TRUE,FALSE)</formula>
    </cfRule>
  </conditionalFormatting>
  <conditionalFormatting sqref="AE459">
    <cfRule type="expression" dxfId="1791" priority="4345">
      <formula>IF(RIGHT(TEXT(AE459,"0.#"),1)=".",FALSE,TRUE)</formula>
    </cfRule>
    <cfRule type="expression" dxfId="1790" priority="4346">
      <formula>IF(RIGHT(TEXT(AE459,"0.#"),1)=".",TRUE,FALSE)</formula>
    </cfRule>
  </conditionalFormatting>
  <conditionalFormatting sqref="AE460">
    <cfRule type="expression" dxfId="1789" priority="4343">
      <formula>IF(RIGHT(TEXT(AE460,"0.#"),1)=".",FALSE,TRUE)</formula>
    </cfRule>
    <cfRule type="expression" dxfId="1788" priority="4344">
      <formula>IF(RIGHT(TEXT(AE460,"0.#"),1)=".",TRUE,FALSE)</formula>
    </cfRule>
  </conditionalFormatting>
  <conditionalFormatting sqref="AM458">
    <cfRule type="expression" dxfId="1787" priority="4341">
      <formula>IF(RIGHT(TEXT(AM458,"0.#"),1)=".",FALSE,TRUE)</formula>
    </cfRule>
    <cfRule type="expression" dxfId="1786" priority="4342">
      <formula>IF(RIGHT(TEXT(AM458,"0.#"),1)=".",TRUE,FALSE)</formula>
    </cfRule>
  </conditionalFormatting>
  <conditionalFormatting sqref="AM459">
    <cfRule type="expression" dxfId="1785" priority="4339">
      <formula>IF(RIGHT(TEXT(AM459,"0.#"),1)=".",FALSE,TRUE)</formula>
    </cfRule>
    <cfRule type="expression" dxfId="1784" priority="4340">
      <formula>IF(RIGHT(TEXT(AM459,"0.#"),1)=".",TRUE,FALSE)</formula>
    </cfRule>
  </conditionalFormatting>
  <conditionalFormatting sqref="AU458">
    <cfRule type="expression" dxfId="1783" priority="4335">
      <formula>IF(RIGHT(TEXT(AU458,"0.#"),1)=".",FALSE,TRUE)</formula>
    </cfRule>
    <cfRule type="expression" dxfId="1782" priority="4336">
      <formula>IF(RIGHT(TEXT(AU458,"0.#"),1)=".",TRUE,FALSE)</formula>
    </cfRule>
  </conditionalFormatting>
  <conditionalFormatting sqref="AU459">
    <cfRule type="expression" dxfId="1781" priority="4333">
      <formula>IF(RIGHT(TEXT(AU459,"0.#"),1)=".",FALSE,TRUE)</formula>
    </cfRule>
    <cfRule type="expression" dxfId="1780" priority="4334">
      <formula>IF(RIGHT(TEXT(AU459,"0.#"),1)=".",TRUE,FALSE)</formula>
    </cfRule>
  </conditionalFormatting>
  <conditionalFormatting sqref="AU460">
    <cfRule type="expression" dxfId="1779" priority="4331">
      <formula>IF(RIGHT(TEXT(AU460,"0.#"),1)=".",FALSE,TRUE)</formula>
    </cfRule>
    <cfRule type="expression" dxfId="1778" priority="4332">
      <formula>IF(RIGHT(TEXT(AU460,"0.#"),1)=".",TRUE,FALSE)</formula>
    </cfRule>
  </conditionalFormatting>
  <conditionalFormatting sqref="AI460">
    <cfRule type="expression" dxfId="1777" priority="4325">
      <formula>IF(RIGHT(TEXT(AI460,"0.#"),1)=".",FALSE,TRUE)</formula>
    </cfRule>
    <cfRule type="expression" dxfId="1776" priority="4326">
      <formula>IF(RIGHT(TEXT(AI460,"0.#"),1)=".",TRUE,FALSE)</formula>
    </cfRule>
  </conditionalFormatting>
  <conditionalFormatting sqref="AI458">
    <cfRule type="expression" dxfId="1775" priority="4329">
      <formula>IF(RIGHT(TEXT(AI458,"0.#"),1)=".",FALSE,TRUE)</formula>
    </cfRule>
    <cfRule type="expression" dxfId="1774" priority="4330">
      <formula>IF(RIGHT(TEXT(AI458,"0.#"),1)=".",TRUE,FALSE)</formula>
    </cfRule>
  </conditionalFormatting>
  <conditionalFormatting sqref="AI459">
    <cfRule type="expression" dxfId="1773" priority="4327">
      <formula>IF(RIGHT(TEXT(AI459,"0.#"),1)=".",FALSE,TRUE)</formula>
    </cfRule>
    <cfRule type="expression" dxfId="1772" priority="4328">
      <formula>IF(RIGHT(TEXT(AI459,"0.#"),1)=".",TRUE,FALSE)</formula>
    </cfRule>
  </conditionalFormatting>
  <conditionalFormatting sqref="AQ459">
    <cfRule type="expression" dxfId="1771" priority="4323">
      <formula>IF(RIGHT(TEXT(AQ459,"0.#"),1)=".",FALSE,TRUE)</formula>
    </cfRule>
    <cfRule type="expression" dxfId="1770" priority="4324">
      <formula>IF(RIGHT(TEXT(AQ459,"0.#"),1)=".",TRUE,FALSE)</formula>
    </cfRule>
  </conditionalFormatting>
  <conditionalFormatting sqref="AQ460">
    <cfRule type="expression" dxfId="1769" priority="4321">
      <formula>IF(RIGHT(TEXT(AQ460,"0.#"),1)=".",FALSE,TRUE)</formula>
    </cfRule>
    <cfRule type="expression" dxfId="1768" priority="4322">
      <formula>IF(RIGHT(TEXT(AQ460,"0.#"),1)=".",TRUE,FALSE)</formula>
    </cfRule>
  </conditionalFormatting>
  <conditionalFormatting sqref="AQ458">
    <cfRule type="expression" dxfId="1767" priority="4319">
      <formula>IF(RIGHT(TEXT(AQ458,"0.#"),1)=".",FALSE,TRUE)</formula>
    </cfRule>
    <cfRule type="expression" dxfId="1766" priority="4320">
      <formula>IF(RIGHT(TEXT(AQ458,"0.#"),1)=".",TRUE,FALSE)</formula>
    </cfRule>
  </conditionalFormatting>
  <conditionalFormatting sqref="AE120 AM120">
    <cfRule type="expression" dxfId="1765" priority="2997">
      <formula>IF(RIGHT(TEXT(AE120,"0.#"),1)=".",FALSE,TRUE)</formula>
    </cfRule>
    <cfRule type="expression" dxfId="1764" priority="2998">
      <formula>IF(RIGHT(TEXT(AE120,"0.#"),1)=".",TRUE,FALSE)</formula>
    </cfRule>
  </conditionalFormatting>
  <conditionalFormatting sqref="AI126">
    <cfRule type="expression" dxfId="1763" priority="2987">
      <formula>IF(RIGHT(TEXT(AI126,"0.#"),1)=".",FALSE,TRUE)</formula>
    </cfRule>
    <cfRule type="expression" dxfId="1762" priority="2988">
      <formula>IF(RIGHT(TEXT(AI126,"0.#"),1)=".",TRUE,FALSE)</formula>
    </cfRule>
  </conditionalFormatting>
  <conditionalFormatting sqref="AI120">
    <cfRule type="expression" dxfId="1761" priority="2995">
      <formula>IF(RIGHT(TEXT(AI120,"0.#"),1)=".",FALSE,TRUE)</formula>
    </cfRule>
    <cfRule type="expression" dxfId="1760" priority="2996">
      <formula>IF(RIGHT(TEXT(AI120,"0.#"),1)=".",TRUE,FALSE)</formula>
    </cfRule>
  </conditionalFormatting>
  <conditionalFormatting sqref="AE123 AM123">
    <cfRule type="expression" dxfId="1759" priority="2993">
      <formula>IF(RIGHT(TEXT(AE123,"0.#"),1)=".",FALSE,TRUE)</formula>
    </cfRule>
    <cfRule type="expression" dxfId="1758" priority="2994">
      <formula>IF(RIGHT(TEXT(AE123,"0.#"),1)=".",TRUE,FALSE)</formula>
    </cfRule>
  </conditionalFormatting>
  <conditionalFormatting sqref="AI123">
    <cfRule type="expression" dxfId="1757" priority="2991">
      <formula>IF(RIGHT(TEXT(AI123,"0.#"),1)=".",FALSE,TRUE)</formula>
    </cfRule>
    <cfRule type="expression" dxfId="1756" priority="2992">
      <formula>IF(RIGHT(TEXT(AI123,"0.#"),1)=".",TRUE,FALSE)</formula>
    </cfRule>
  </conditionalFormatting>
  <conditionalFormatting sqref="AE126 AM126">
    <cfRule type="expression" dxfId="1755" priority="2989">
      <formula>IF(RIGHT(TEXT(AE126,"0.#"),1)=".",FALSE,TRUE)</formula>
    </cfRule>
    <cfRule type="expression" dxfId="1754" priority="2990">
      <formula>IF(RIGHT(TEXT(AE126,"0.#"),1)=".",TRUE,FALSE)</formula>
    </cfRule>
  </conditionalFormatting>
  <conditionalFormatting sqref="AE129 AM129">
    <cfRule type="expression" dxfId="1753" priority="2985">
      <formula>IF(RIGHT(TEXT(AE129,"0.#"),1)=".",FALSE,TRUE)</formula>
    </cfRule>
    <cfRule type="expression" dxfId="1752" priority="2986">
      <formula>IF(RIGHT(TEXT(AE129,"0.#"),1)=".",TRUE,FALSE)</formula>
    </cfRule>
  </conditionalFormatting>
  <conditionalFormatting sqref="AI129">
    <cfRule type="expression" dxfId="1751" priority="2983">
      <formula>IF(RIGHT(TEXT(AI129,"0.#"),1)=".",FALSE,TRUE)</formula>
    </cfRule>
    <cfRule type="expression" dxfId="1750" priority="2984">
      <formula>IF(RIGHT(TEXT(AI129,"0.#"),1)=".",TRUE,FALSE)</formula>
    </cfRule>
  </conditionalFormatting>
  <conditionalFormatting sqref="Y847:Y874">
    <cfRule type="expression" dxfId="1749" priority="2981">
      <formula>IF(RIGHT(TEXT(Y847,"0.#"),1)=".",FALSE,TRUE)</formula>
    </cfRule>
    <cfRule type="expression" dxfId="1748" priority="2982">
      <formula>IF(RIGHT(TEXT(Y847,"0.#"),1)=".",TRUE,FALSE)</formula>
    </cfRule>
  </conditionalFormatting>
  <conditionalFormatting sqref="AU518">
    <cfRule type="expression" dxfId="1747" priority="1491">
      <formula>IF(RIGHT(TEXT(AU518,"0.#"),1)=".",FALSE,TRUE)</formula>
    </cfRule>
    <cfRule type="expression" dxfId="1746" priority="1492">
      <formula>IF(RIGHT(TEXT(AU518,"0.#"),1)=".",TRUE,FALSE)</formula>
    </cfRule>
  </conditionalFormatting>
  <conditionalFormatting sqref="AQ551">
    <cfRule type="expression" dxfId="1745" priority="1267">
      <formula>IF(RIGHT(TEXT(AQ551,"0.#"),1)=".",FALSE,TRUE)</formula>
    </cfRule>
    <cfRule type="expression" dxfId="1744" priority="1268">
      <formula>IF(RIGHT(TEXT(AQ551,"0.#"),1)=".",TRUE,FALSE)</formula>
    </cfRule>
  </conditionalFormatting>
  <conditionalFormatting sqref="AE556">
    <cfRule type="expression" dxfId="1743" priority="1265">
      <formula>IF(RIGHT(TEXT(AE556,"0.#"),1)=".",FALSE,TRUE)</formula>
    </cfRule>
    <cfRule type="expression" dxfId="1742" priority="1266">
      <formula>IF(RIGHT(TEXT(AE556,"0.#"),1)=".",TRUE,FALSE)</formula>
    </cfRule>
  </conditionalFormatting>
  <conditionalFormatting sqref="AE557">
    <cfRule type="expression" dxfId="1741" priority="1263">
      <formula>IF(RIGHT(TEXT(AE557,"0.#"),1)=".",FALSE,TRUE)</formula>
    </cfRule>
    <cfRule type="expression" dxfId="1740" priority="1264">
      <formula>IF(RIGHT(TEXT(AE557,"0.#"),1)=".",TRUE,FALSE)</formula>
    </cfRule>
  </conditionalFormatting>
  <conditionalFormatting sqref="AE558">
    <cfRule type="expression" dxfId="1739" priority="1261">
      <formula>IF(RIGHT(TEXT(AE558,"0.#"),1)=".",FALSE,TRUE)</formula>
    </cfRule>
    <cfRule type="expression" dxfId="1738" priority="1262">
      <formula>IF(RIGHT(TEXT(AE558,"0.#"),1)=".",TRUE,FALSE)</formula>
    </cfRule>
  </conditionalFormatting>
  <conditionalFormatting sqref="AU556">
    <cfRule type="expression" dxfId="1737" priority="1253">
      <formula>IF(RIGHT(TEXT(AU556,"0.#"),1)=".",FALSE,TRUE)</formula>
    </cfRule>
    <cfRule type="expression" dxfId="1736" priority="1254">
      <formula>IF(RIGHT(TEXT(AU556,"0.#"),1)=".",TRUE,FALSE)</formula>
    </cfRule>
  </conditionalFormatting>
  <conditionalFormatting sqref="AU557">
    <cfRule type="expression" dxfId="1735" priority="1251">
      <formula>IF(RIGHT(TEXT(AU557,"0.#"),1)=".",FALSE,TRUE)</formula>
    </cfRule>
    <cfRule type="expression" dxfId="1734" priority="1252">
      <formula>IF(RIGHT(TEXT(AU557,"0.#"),1)=".",TRUE,FALSE)</formula>
    </cfRule>
  </conditionalFormatting>
  <conditionalFormatting sqref="AU558">
    <cfRule type="expression" dxfId="1733" priority="1249">
      <formula>IF(RIGHT(TEXT(AU558,"0.#"),1)=".",FALSE,TRUE)</formula>
    </cfRule>
    <cfRule type="expression" dxfId="1732" priority="1250">
      <formula>IF(RIGHT(TEXT(AU558,"0.#"),1)=".",TRUE,FALSE)</formula>
    </cfRule>
  </conditionalFormatting>
  <conditionalFormatting sqref="AQ557">
    <cfRule type="expression" dxfId="1731" priority="1241">
      <formula>IF(RIGHT(TEXT(AQ557,"0.#"),1)=".",FALSE,TRUE)</formula>
    </cfRule>
    <cfRule type="expression" dxfId="1730" priority="1242">
      <formula>IF(RIGHT(TEXT(AQ557,"0.#"),1)=".",TRUE,FALSE)</formula>
    </cfRule>
  </conditionalFormatting>
  <conditionalFormatting sqref="AQ558">
    <cfRule type="expression" dxfId="1729" priority="1239">
      <formula>IF(RIGHT(TEXT(AQ558,"0.#"),1)=".",FALSE,TRUE)</formula>
    </cfRule>
    <cfRule type="expression" dxfId="1728" priority="1240">
      <formula>IF(RIGHT(TEXT(AQ558,"0.#"),1)=".",TRUE,FALSE)</formula>
    </cfRule>
  </conditionalFormatting>
  <conditionalFormatting sqref="AQ556">
    <cfRule type="expression" dxfId="1727" priority="1237">
      <formula>IF(RIGHT(TEXT(AQ556,"0.#"),1)=".",FALSE,TRUE)</formula>
    </cfRule>
    <cfRule type="expression" dxfId="1726" priority="1238">
      <formula>IF(RIGHT(TEXT(AQ556,"0.#"),1)=".",TRUE,FALSE)</formula>
    </cfRule>
  </conditionalFormatting>
  <conditionalFormatting sqref="AE561">
    <cfRule type="expression" dxfId="1725" priority="1235">
      <formula>IF(RIGHT(TEXT(AE561,"0.#"),1)=".",FALSE,TRUE)</formula>
    </cfRule>
    <cfRule type="expression" dxfId="1724" priority="1236">
      <formula>IF(RIGHT(TEXT(AE561,"0.#"),1)=".",TRUE,FALSE)</formula>
    </cfRule>
  </conditionalFormatting>
  <conditionalFormatting sqref="AE562">
    <cfRule type="expression" dxfId="1723" priority="1233">
      <formula>IF(RIGHT(TEXT(AE562,"0.#"),1)=".",FALSE,TRUE)</formula>
    </cfRule>
    <cfRule type="expression" dxfId="1722" priority="1234">
      <formula>IF(RIGHT(TEXT(AE562,"0.#"),1)=".",TRUE,FALSE)</formula>
    </cfRule>
  </conditionalFormatting>
  <conditionalFormatting sqref="AE563">
    <cfRule type="expression" dxfId="1721" priority="1231">
      <formula>IF(RIGHT(TEXT(AE563,"0.#"),1)=".",FALSE,TRUE)</formula>
    </cfRule>
    <cfRule type="expression" dxfId="1720" priority="1232">
      <formula>IF(RIGHT(TEXT(AE563,"0.#"),1)=".",TRUE,FALSE)</formula>
    </cfRule>
  </conditionalFormatting>
  <conditionalFormatting sqref="AL1110:AO1139">
    <cfRule type="expression" dxfId="1719" priority="2887">
      <formula>IF(AND(AL1110&gt;=0,RIGHT(TEXT(AL1110,"0.#"),1)&lt;&gt;"."),TRUE,FALSE)</formula>
    </cfRule>
    <cfRule type="expression" dxfId="1718" priority="2888">
      <formula>IF(AND(AL1110&gt;=0,RIGHT(TEXT(AL1110,"0.#"),1)="."),TRUE,FALSE)</formula>
    </cfRule>
    <cfRule type="expression" dxfId="1717" priority="2889">
      <formula>IF(AND(AL1110&lt;0,RIGHT(TEXT(AL1110,"0.#"),1)&lt;&gt;"."),TRUE,FALSE)</formula>
    </cfRule>
    <cfRule type="expression" dxfId="1716" priority="2890">
      <formula>IF(AND(AL1110&lt;0,RIGHT(TEXT(AL1110,"0.#"),1)="."),TRUE,FALSE)</formula>
    </cfRule>
  </conditionalFormatting>
  <conditionalFormatting sqref="Y1110:Y1139">
    <cfRule type="expression" dxfId="1715" priority="2885">
      <formula>IF(RIGHT(TEXT(Y1110,"0.#"),1)=".",FALSE,TRUE)</formula>
    </cfRule>
    <cfRule type="expression" dxfId="1714" priority="2886">
      <formula>IF(RIGHT(TEXT(Y1110,"0.#"),1)=".",TRUE,FALSE)</formula>
    </cfRule>
  </conditionalFormatting>
  <conditionalFormatting sqref="AQ553">
    <cfRule type="expression" dxfId="1713" priority="1269">
      <formula>IF(RIGHT(TEXT(AQ553,"0.#"),1)=".",FALSE,TRUE)</formula>
    </cfRule>
    <cfRule type="expression" dxfId="1712" priority="1270">
      <formula>IF(RIGHT(TEXT(AQ553,"0.#"),1)=".",TRUE,FALSE)</formula>
    </cfRule>
  </conditionalFormatting>
  <conditionalFormatting sqref="AU552">
    <cfRule type="expression" dxfId="1711" priority="1281">
      <formula>IF(RIGHT(TEXT(AU552,"0.#"),1)=".",FALSE,TRUE)</formula>
    </cfRule>
    <cfRule type="expression" dxfId="1710" priority="1282">
      <formula>IF(RIGHT(TEXT(AU552,"0.#"),1)=".",TRUE,FALSE)</formula>
    </cfRule>
  </conditionalFormatting>
  <conditionalFormatting sqref="AE552">
    <cfRule type="expression" dxfId="1709" priority="1293">
      <formula>IF(RIGHT(TEXT(AE552,"0.#"),1)=".",FALSE,TRUE)</formula>
    </cfRule>
    <cfRule type="expression" dxfId="1708" priority="1294">
      <formula>IF(RIGHT(TEXT(AE552,"0.#"),1)=".",TRUE,FALSE)</formula>
    </cfRule>
  </conditionalFormatting>
  <conditionalFormatting sqref="AQ548">
    <cfRule type="expression" dxfId="1707" priority="1299">
      <formula>IF(RIGHT(TEXT(AQ548,"0.#"),1)=".",FALSE,TRUE)</formula>
    </cfRule>
    <cfRule type="expression" dxfId="1706" priority="1300">
      <formula>IF(RIGHT(TEXT(AQ548,"0.#"),1)=".",TRUE,FALSE)</formula>
    </cfRule>
  </conditionalFormatting>
  <conditionalFormatting sqref="AL845:AO846">
    <cfRule type="expression" dxfId="1705" priority="2839">
      <formula>IF(AND(AL845&gt;=0,RIGHT(TEXT(AL845,"0.#"),1)&lt;&gt;"."),TRUE,FALSE)</formula>
    </cfRule>
    <cfRule type="expression" dxfId="1704" priority="2840">
      <formula>IF(AND(AL845&gt;=0,RIGHT(TEXT(AL845,"0.#"),1)="."),TRUE,FALSE)</formula>
    </cfRule>
    <cfRule type="expression" dxfId="1703" priority="2841">
      <formula>IF(AND(AL845&lt;0,RIGHT(TEXT(AL845,"0.#"),1)&lt;&gt;"."),TRUE,FALSE)</formula>
    </cfRule>
    <cfRule type="expression" dxfId="1702" priority="2842">
      <formula>IF(AND(AL845&lt;0,RIGHT(TEXT(AL845,"0.#"),1)="."),TRUE,FALSE)</formula>
    </cfRule>
  </conditionalFormatting>
  <conditionalFormatting sqref="Y846">
    <cfRule type="expression" dxfId="1701" priority="2837">
      <formula>IF(RIGHT(TEXT(Y846,"0.#"),1)=".",FALSE,TRUE)</formula>
    </cfRule>
    <cfRule type="expression" dxfId="1700" priority="2838">
      <formula>IF(RIGHT(TEXT(Y846,"0.#"),1)=".",TRUE,FALSE)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80:Y907">
    <cfRule type="expression" dxfId="1383" priority="2097">
      <formula>IF(RIGHT(TEXT(Y880,"0.#"),1)=".",FALSE,TRUE)</formula>
    </cfRule>
    <cfRule type="expression" dxfId="1382" priority="2098">
      <formula>IF(RIGHT(TEXT(Y880,"0.#"),1)=".",TRUE,FALSE)</formula>
    </cfRule>
  </conditionalFormatting>
  <conditionalFormatting sqref="Y878:Y879">
    <cfRule type="expression" dxfId="1381" priority="2091">
      <formula>IF(RIGHT(TEXT(Y878,"0.#"),1)=".",FALSE,TRUE)</formula>
    </cfRule>
    <cfRule type="expression" dxfId="1380" priority="2092">
      <formula>IF(RIGHT(TEXT(Y878,"0.#"),1)=".",TRUE,FALSE)</formula>
    </cfRule>
  </conditionalFormatting>
  <conditionalFormatting sqref="Y913:Y940">
    <cfRule type="expression" dxfId="1379" priority="2085">
      <formula>IF(RIGHT(TEXT(Y913,"0.#"),1)=".",FALSE,TRUE)</formula>
    </cfRule>
    <cfRule type="expression" dxfId="1378" priority="2086">
      <formula>IF(RIGHT(TEXT(Y913,"0.#"),1)=".",TRUE,FALSE)</formula>
    </cfRule>
  </conditionalFormatting>
  <conditionalFormatting sqref="Y911:Y912">
    <cfRule type="expression" dxfId="1377" priority="2079">
      <formula>IF(RIGHT(TEXT(Y911,"0.#"),1)=".",FALSE,TRUE)</formula>
    </cfRule>
    <cfRule type="expression" dxfId="1376" priority="2080">
      <formula>IF(RIGHT(TEXT(Y911,"0.#"),1)=".",TRUE,FALSE)</formula>
    </cfRule>
  </conditionalFormatting>
  <conditionalFormatting sqref="Y946:Y973">
    <cfRule type="expression" dxfId="1375" priority="2073">
      <formula>IF(RIGHT(TEXT(Y946,"0.#"),1)=".",FALSE,TRUE)</formula>
    </cfRule>
    <cfRule type="expression" dxfId="1374" priority="2074">
      <formula>IF(RIGHT(TEXT(Y946,"0.#"),1)=".",TRUE,FALSE)</formula>
    </cfRule>
  </conditionalFormatting>
  <conditionalFormatting sqref="Y944:Y945">
    <cfRule type="expression" dxfId="1373" priority="2067">
      <formula>IF(RIGHT(TEXT(Y944,"0.#"),1)=".",FALSE,TRUE)</formula>
    </cfRule>
    <cfRule type="expression" dxfId="1372" priority="2068">
      <formula>IF(RIGHT(TEXT(Y944,"0.#"),1)=".",TRUE,FALSE)</formula>
    </cfRule>
  </conditionalFormatting>
  <conditionalFormatting sqref="Y979:Y1006">
    <cfRule type="expression" dxfId="1371" priority="2061">
      <formula>IF(RIGHT(TEXT(Y979,"0.#"),1)=".",FALSE,TRUE)</formula>
    </cfRule>
    <cfRule type="expression" dxfId="1370" priority="2062">
      <formula>IF(RIGHT(TEXT(Y979,"0.#"),1)=".",TRUE,FALSE)</formula>
    </cfRule>
  </conditionalFormatting>
  <conditionalFormatting sqref="Y977:Y978">
    <cfRule type="expression" dxfId="1369" priority="2055">
      <formula>IF(RIGHT(TEXT(Y977,"0.#"),1)=".",FALSE,TRUE)</formula>
    </cfRule>
    <cfRule type="expression" dxfId="1368" priority="2056">
      <formula>IF(RIGHT(TEXT(Y977,"0.#"),1)=".",TRUE,FALSE)</formula>
    </cfRule>
  </conditionalFormatting>
  <conditionalFormatting sqref="Y1012:Y1039">
    <cfRule type="expression" dxfId="1367" priority="2049">
      <formula>IF(RIGHT(TEXT(Y1012,"0.#"),1)=".",FALSE,TRUE)</formula>
    </cfRule>
    <cfRule type="expression" dxfId="1366" priority="2050">
      <formula>IF(RIGHT(TEXT(Y1012,"0.#"),1)=".",TRUE,FALSE)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3">
    <cfRule type="expression" dxfId="1359" priority="2321">
      <formula>IF(RIGHT(TEXT(P23,"0.#"),1)=".",FALSE,TRUE)</formula>
    </cfRule>
    <cfRule type="expression" dxfId="1358" priority="2322">
      <formula>IF(RIGHT(TEXT(P23,"0.#"),1)=".",TRUE,FALSE)</formula>
    </cfRule>
  </conditionalFormatting>
  <conditionalFormatting sqref="P24:P27">
    <cfRule type="expression" dxfId="1357" priority="2319">
      <formula>IF(RIGHT(TEXT(P24,"0.#"),1)=".",FALSE,TRUE)</formula>
    </cfRule>
    <cfRule type="expression" dxfId="1356" priority="2320">
      <formula>IF(RIGHT(TEXT(P24,"0.#"),1)=".",TRUE,FALSE)</formula>
    </cfRule>
  </conditionalFormatting>
  <conditionalFormatting sqref="P28">
    <cfRule type="expression" dxfId="1355" priority="2317">
      <formula>IF(RIGHT(TEXT(P28,"0.#"),1)=".",FALSE,TRUE)</formula>
    </cfRule>
    <cfRule type="expression" dxfId="1354" priority="2318">
      <formula>IF(RIGHT(TEXT(P28,"0.#"),1)=".",TRUE,FALSE)</formula>
    </cfRule>
  </conditionalFormatting>
  <conditionalFormatting sqref="AQ114">
    <cfRule type="expression" dxfId="1353" priority="2301">
      <formula>IF(RIGHT(TEXT(AQ114,"0.#"),1)=".",FALSE,TRUE)</formula>
    </cfRule>
    <cfRule type="expression" dxfId="1352" priority="2302">
      <formula>IF(RIGHT(TEXT(AQ114,"0.#"),1)=".",TRUE,FALSE)</formula>
    </cfRule>
  </conditionalFormatting>
  <conditionalFormatting sqref="AQ104">
    <cfRule type="expression" dxfId="1351" priority="2315">
      <formula>IF(RIGHT(TEXT(AQ104,"0.#"),1)=".",FALSE,TRUE)</formula>
    </cfRule>
    <cfRule type="expression" dxfId="1350" priority="2316">
      <formula>IF(RIGHT(TEXT(AQ104,"0.#"),1)=".",TRUE,FALSE)</formula>
    </cfRule>
  </conditionalFormatting>
  <conditionalFormatting sqref="AQ105">
    <cfRule type="expression" dxfId="1349" priority="2313">
      <formula>IF(RIGHT(TEXT(AQ105,"0.#"),1)=".",FALSE,TRUE)</formula>
    </cfRule>
    <cfRule type="expression" dxfId="1348" priority="2314">
      <formula>IF(RIGHT(TEXT(AQ105,"0.#"),1)=".",TRUE,FALSE)</formula>
    </cfRule>
  </conditionalFormatting>
  <conditionalFormatting sqref="AQ107">
    <cfRule type="expression" dxfId="1347" priority="2311">
      <formula>IF(RIGHT(TEXT(AQ107,"0.#"),1)=".",FALSE,TRUE)</formula>
    </cfRule>
    <cfRule type="expression" dxfId="1346" priority="2312">
      <formula>IF(RIGHT(TEXT(AQ107,"0.#"),1)=".",TRUE,FALSE)</formula>
    </cfRule>
  </conditionalFormatting>
  <conditionalFormatting sqref="AQ108">
    <cfRule type="expression" dxfId="1345" priority="2309">
      <formula>IF(RIGHT(TEXT(AQ108,"0.#"),1)=".",FALSE,TRUE)</formula>
    </cfRule>
    <cfRule type="expression" dxfId="1344" priority="2310">
      <formula>IF(RIGHT(TEXT(AQ108,"0.#"),1)=".",TRUE,FALSE)</formula>
    </cfRule>
  </conditionalFormatting>
  <conditionalFormatting sqref="AQ110">
    <cfRule type="expression" dxfId="1343" priority="2307">
      <formula>IF(RIGHT(TEXT(AQ110,"0.#"),1)=".",FALSE,TRUE)</formula>
    </cfRule>
    <cfRule type="expression" dxfId="1342" priority="2308">
      <formula>IF(RIGHT(TEXT(AQ110,"0.#"),1)=".",TRUE,FALSE)</formula>
    </cfRule>
  </conditionalFormatting>
  <conditionalFormatting sqref="AQ111">
    <cfRule type="expression" dxfId="1341" priority="2305">
      <formula>IF(RIGHT(TEXT(AQ111,"0.#"),1)=".",FALSE,TRUE)</formula>
    </cfRule>
    <cfRule type="expression" dxfId="1340" priority="2306">
      <formula>IF(RIGHT(TEXT(AQ111,"0.#"),1)=".",TRUE,FALSE)</formula>
    </cfRule>
  </conditionalFormatting>
  <conditionalFormatting sqref="AQ113">
    <cfRule type="expression" dxfId="1339" priority="2303">
      <formula>IF(RIGHT(TEXT(AQ113,"0.#"),1)=".",FALSE,TRUE)</formula>
    </cfRule>
    <cfRule type="expression" dxfId="1338" priority="2304">
      <formula>IF(RIGHT(TEXT(AQ113,"0.#"),1)=".",TRUE,FALSE)</formula>
    </cfRule>
  </conditionalFormatting>
  <conditionalFormatting sqref="AE67">
    <cfRule type="expression" dxfId="1337" priority="2233">
      <formula>IF(RIGHT(TEXT(AE67,"0.#"),1)=".",FALSE,TRUE)</formula>
    </cfRule>
    <cfRule type="expression" dxfId="1336" priority="2234">
      <formula>IF(RIGHT(TEXT(AE67,"0.#"),1)=".",TRUE,FALSE)</formula>
    </cfRule>
  </conditionalFormatting>
  <conditionalFormatting sqref="AE68">
    <cfRule type="expression" dxfId="1335" priority="2231">
      <formula>IF(RIGHT(TEXT(AE68,"0.#"),1)=".",FALSE,TRUE)</formula>
    </cfRule>
    <cfRule type="expression" dxfId="1334" priority="2232">
      <formula>IF(RIGHT(TEXT(AE68,"0.#"),1)=".",TRUE,FALSE)</formula>
    </cfRule>
  </conditionalFormatting>
  <conditionalFormatting sqref="AE69">
    <cfRule type="expression" dxfId="1333" priority="2229">
      <formula>IF(RIGHT(TEXT(AE69,"0.#"),1)=".",FALSE,TRUE)</formula>
    </cfRule>
    <cfRule type="expression" dxfId="1332" priority="2230">
      <formula>IF(RIGHT(TEXT(AE69,"0.#"),1)=".",TRUE,FALSE)</formula>
    </cfRule>
  </conditionalFormatting>
  <conditionalFormatting sqref="AI69">
    <cfRule type="expression" dxfId="1331" priority="2227">
      <formula>IF(RIGHT(TEXT(AI69,"0.#"),1)=".",FALSE,TRUE)</formula>
    </cfRule>
    <cfRule type="expression" dxfId="1330" priority="2228">
      <formula>IF(RIGHT(TEXT(AI69,"0.#"),1)=".",TRUE,FALSE)</formula>
    </cfRule>
  </conditionalFormatting>
  <conditionalFormatting sqref="AI68">
    <cfRule type="expression" dxfId="1329" priority="2225">
      <formula>IF(RIGHT(TEXT(AI68,"0.#"),1)=".",FALSE,TRUE)</formula>
    </cfRule>
    <cfRule type="expression" dxfId="1328" priority="2226">
      <formula>IF(RIGHT(TEXT(AI68,"0.#"),1)=".",TRUE,FALSE)</formula>
    </cfRule>
  </conditionalFormatting>
  <conditionalFormatting sqref="AI67">
    <cfRule type="expression" dxfId="1327" priority="2223">
      <formula>IF(RIGHT(TEXT(AI67,"0.#"),1)=".",FALSE,TRUE)</formula>
    </cfRule>
    <cfRule type="expression" dxfId="1326" priority="2224">
      <formula>IF(RIGHT(TEXT(AI67,"0.#"),1)=".",TRUE,FALSE)</formula>
    </cfRule>
  </conditionalFormatting>
  <conditionalFormatting sqref="AM67">
    <cfRule type="expression" dxfId="1325" priority="2221">
      <formula>IF(RIGHT(TEXT(AM67,"0.#"),1)=".",FALSE,TRUE)</formula>
    </cfRule>
    <cfRule type="expression" dxfId="1324" priority="2222">
      <formula>IF(RIGHT(TEXT(AM67,"0.#"),1)=".",TRUE,FALSE)</formula>
    </cfRule>
  </conditionalFormatting>
  <conditionalFormatting sqref="AM68">
    <cfRule type="expression" dxfId="1323" priority="2219">
      <formula>IF(RIGHT(TEXT(AM68,"0.#"),1)=".",FALSE,TRUE)</formula>
    </cfRule>
    <cfRule type="expression" dxfId="1322" priority="2220">
      <formula>IF(RIGHT(TEXT(AM68,"0.#"),1)=".",TRUE,FALSE)</formula>
    </cfRule>
  </conditionalFormatting>
  <conditionalFormatting sqref="AM69">
    <cfRule type="expression" dxfId="1321" priority="2217">
      <formula>IF(RIGHT(TEXT(AM69,"0.#"),1)=".",FALSE,TRUE)</formula>
    </cfRule>
    <cfRule type="expression" dxfId="1320" priority="2218">
      <formula>IF(RIGHT(TEXT(AM69,"0.#"),1)=".",TRUE,FALSE)</formula>
    </cfRule>
  </conditionalFormatting>
  <conditionalFormatting sqref="AQ67:AQ69">
    <cfRule type="expression" dxfId="1319" priority="2215">
      <formula>IF(RIGHT(TEXT(AQ67,"0.#"),1)=".",FALSE,TRUE)</formula>
    </cfRule>
    <cfRule type="expression" dxfId="1318" priority="2216">
      <formula>IF(RIGHT(TEXT(AQ67,"0.#"),1)=".",TRUE,FALSE)</formula>
    </cfRule>
  </conditionalFormatting>
  <conditionalFormatting sqref="AU67:AU69">
    <cfRule type="expression" dxfId="1317" priority="2213">
      <formula>IF(RIGHT(TEXT(AU67,"0.#"),1)=".",FALSE,TRUE)</formula>
    </cfRule>
    <cfRule type="expression" dxfId="1316" priority="2214">
      <formula>IF(RIGHT(TEXT(AU67,"0.#"),1)=".",TRUE,FALSE)</formula>
    </cfRule>
  </conditionalFormatting>
  <conditionalFormatting sqref="AE70">
    <cfRule type="expression" dxfId="1315" priority="2211">
      <formula>IF(RIGHT(TEXT(AE70,"0.#"),1)=".",FALSE,TRUE)</formula>
    </cfRule>
    <cfRule type="expression" dxfId="1314" priority="2212">
      <formula>IF(RIGHT(TEXT(AE70,"0.#"),1)=".",TRUE,FALSE)</formula>
    </cfRule>
  </conditionalFormatting>
  <conditionalFormatting sqref="AE71">
    <cfRule type="expression" dxfId="1313" priority="2209">
      <formula>IF(RIGHT(TEXT(AE71,"0.#"),1)=".",FALSE,TRUE)</formula>
    </cfRule>
    <cfRule type="expression" dxfId="1312" priority="2210">
      <formula>IF(RIGHT(TEXT(AE71,"0.#"),1)=".",TRUE,FALSE)</formula>
    </cfRule>
  </conditionalFormatting>
  <conditionalFormatting sqref="AE72">
    <cfRule type="expression" dxfId="1311" priority="2207">
      <formula>IF(RIGHT(TEXT(AE72,"0.#"),1)=".",FALSE,TRUE)</formula>
    </cfRule>
    <cfRule type="expression" dxfId="1310" priority="2208">
      <formula>IF(RIGHT(TEXT(AE72,"0.#"),1)=".",TRUE,FALSE)</formula>
    </cfRule>
  </conditionalFormatting>
  <conditionalFormatting sqref="AI72">
    <cfRule type="expression" dxfId="1309" priority="2205">
      <formula>IF(RIGHT(TEXT(AI72,"0.#"),1)=".",FALSE,TRUE)</formula>
    </cfRule>
    <cfRule type="expression" dxfId="1308" priority="2206">
      <formula>IF(RIGHT(TEXT(AI72,"0.#"),1)=".",TRUE,FALSE)</formula>
    </cfRule>
  </conditionalFormatting>
  <conditionalFormatting sqref="AI71">
    <cfRule type="expression" dxfId="1307" priority="2203">
      <formula>IF(RIGHT(TEXT(AI71,"0.#"),1)=".",FALSE,TRUE)</formula>
    </cfRule>
    <cfRule type="expression" dxfId="1306" priority="2204">
      <formula>IF(RIGHT(TEXT(AI71,"0.#"),1)=".",TRUE,FALSE)</formula>
    </cfRule>
  </conditionalFormatting>
  <conditionalFormatting sqref="AI70">
    <cfRule type="expression" dxfId="1305" priority="2201">
      <formula>IF(RIGHT(TEXT(AI70,"0.#"),1)=".",FALSE,TRUE)</formula>
    </cfRule>
    <cfRule type="expression" dxfId="1304" priority="2202">
      <formula>IF(RIGHT(TEXT(AI70,"0.#"),1)=".",TRUE,FALSE)</formula>
    </cfRule>
  </conditionalFormatting>
  <conditionalFormatting sqref="AM70">
    <cfRule type="expression" dxfId="1303" priority="2199">
      <formula>IF(RIGHT(TEXT(AM70,"0.#"),1)=".",FALSE,TRUE)</formula>
    </cfRule>
    <cfRule type="expression" dxfId="1302" priority="2200">
      <formula>IF(RIGHT(TEXT(AM70,"0.#"),1)=".",TRUE,FALSE)</formula>
    </cfRule>
  </conditionalFormatting>
  <conditionalFormatting sqref="AM71">
    <cfRule type="expression" dxfId="1301" priority="2197">
      <formula>IF(RIGHT(TEXT(AM71,"0.#"),1)=".",FALSE,TRUE)</formula>
    </cfRule>
    <cfRule type="expression" dxfId="1300" priority="2198">
      <formula>IF(RIGHT(TEXT(AM71,"0.#"),1)=".",TRUE,FALSE)</formula>
    </cfRule>
  </conditionalFormatting>
  <conditionalFormatting sqref="AM72">
    <cfRule type="expression" dxfId="1299" priority="2195">
      <formula>IF(RIGHT(TEXT(AM72,"0.#"),1)=".",FALSE,TRUE)</formula>
    </cfRule>
    <cfRule type="expression" dxfId="1298" priority="2196">
      <formula>IF(RIGHT(TEXT(AM72,"0.#"),1)=".",TRUE,FALSE)</formula>
    </cfRule>
  </conditionalFormatting>
  <conditionalFormatting sqref="AQ70:AQ72">
    <cfRule type="expression" dxfId="1297" priority="2193">
      <formula>IF(RIGHT(TEXT(AQ70,"0.#"),1)=".",FALSE,TRUE)</formula>
    </cfRule>
    <cfRule type="expression" dxfId="1296" priority="2194">
      <formula>IF(RIGHT(TEXT(AQ70,"0.#"),1)=".",TRUE,FALSE)</formula>
    </cfRule>
  </conditionalFormatting>
  <conditionalFormatting sqref="AU70:AU72">
    <cfRule type="expression" dxfId="1295" priority="2191">
      <formula>IF(RIGHT(TEXT(AU70,"0.#"),1)=".",FALSE,TRUE)</formula>
    </cfRule>
    <cfRule type="expression" dxfId="1294" priority="2192">
      <formula>IF(RIGHT(TEXT(AU70,"0.#"),1)=".",TRUE,FALSE)</formula>
    </cfRule>
  </conditionalFormatting>
  <conditionalFormatting sqref="AU656">
    <cfRule type="expression" dxfId="1293" priority="709">
      <formula>IF(RIGHT(TEXT(AU656,"0.#"),1)=".",FALSE,TRUE)</formula>
    </cfRule>
    <cfRule type="expression" dxfId="1292" priority="710">
      <formula>IF(RIGHT(TEXT(AU656,"0.#"),1)=".",TRUE,FALSE)</formula>
    </cfRule>
  </conditionalFormatting>
  <conditionalFormatting sqref="AQ655">
    <cfRule type="expression" dxfId="1291" priority="701">
      <formula>IF(RIGHT(TEXT(AQ655,"0.#"),1)=".",FALSE,TRUE)</formula>
    </cfRule>
    <cfRule type="expression" dxfId="1290" priority="702">
      <formula>IF(RIGHT(TEXT(AQ655,"0.#"),1)=".",TRUE,FALSE)</formula>
    </cfRule>
  </conditionalFormatting>
  <conditionalFormatting sqref="AI696">
    <cfRule type="expression" dxfId="1289" priority="493">
      <formula>IF(RIGHT(TEXT(AI696,"0.#"),1)=".",FALSE,TRUE)</formula>
    </cfRule>
    <cfRule type="expression" dxfId="1288" priority="494">
      <formula>IF(RIGHT(TEXT(AI696,"0.#"),1)=".",TRUE,FALSE)</formula>
    </cfRule>
  </conditionalFormatting>
  <conditionalFormatting sqref="AQ694">
    <cfRule type="expression" dxfId="1287" priority="487">
      <formula>IF(RIGHT(TEXT(AQ694,"0.#"),1)=".",FALSE,TRUE)</formula>
    </cfRule>
    <cfRule type="expression" dxfId="1286" priority="488">
      <formula>IF(RIGHT(TEXT(AQ694,"0.#"),1)=".",TRUE,FALSE)</formula>
    </cfRule>
  </conditionalFormatting>
  <conditionalFormatting sqref="AL880:AO907">
    <cfRule type="expression" dxfId="1285" priority="2099">
      <formula>IF(AND(AL880&gt;=0,RIGHT(TEXT(AL880,"0.#"),1)&lt;&gt;"."),TRUE,FALSE)</formula>
    </cfRule>
    <cfRule type="expression" dxfId="1284" priority="2100">
      <formula>IF(AND(AL880&gt;=0,RIGHT(TEXT(AL880,"0.#"),1)="."),TRUE,FALSE)</formula>
    </cfRule>
    <cfRule type="expression" dxfId="1283" priority="2101">
      <formula>IF(AND(AL880&lt;0,RIGHT(TEXT(AL880,"0.#"),1)&lt;&gt;"."),TRUE,FALSE)</formula>
    </cfRule>
    <cfRule type="expression" dxfId="1282" priority="2102">
      <formula>IF(AND(AL880&lt;0,RIGHT(TEXT(AL880,"0.#"),1)="."),TRUE,FALSE)</formula>
    </cfRule>
  </conditionalFormatting>
  <conditionalFormatting sqref="AL878:AO879">
    <cfRule type="expression" dxfId="1281" priority="2093">
      <formula>IF(AND(AL878&gt;=0,RIGHT(TEXT(AL878,"0.#"),1)&lt;&gt;"."),TRUE,FALSE)</formula>
    </cfRule>
    <cfRule type="expression" dxfId="1280" priority="2094">
      <formula>IF(AND(AL878&gt;=0,RIGHT(TEXT(AL878,"0.#"),1)="."),TRUE,FALSE)</formula>
    </cfRule>
    <cfRule type="expression" dxfId="1279" priority="2095">
      <formula>IF(AND(AL878&lt;0,RIGHT(TEXT(AL878,"0.#"),1)&lt;&gt;"."),TRUE,FALSE)</formula>
    </cfRule>
    <cfRule type="expression" dxfId="1278" priority="2096">
      <formula>IF(AND(AL878&lt;0,RIGHT(TEXT(AL878,"0.#"),1)="."),TRUE,FALSE)</formula>
    </cfRule>
  </conditionalFormatting>
  <conditionalFormatting sqref="AL913:AO940">
    <cfRule type="expression" dxfId="1277" priority="2087">
      <formula>IF(AND(AL913&gt;=0,RIGHT(TEXT(AL913,"0.#"),1)&lt;&gt;"."),TRUE,FALSE)</formula>
    </cfRule>
    <cfRule type="expression" dxfId="1276" priority="2088">
      <formula>IF(AND(AL913&gt;=0,RIGHT(TEXT(AL913,"0.#"),1)="."),TRUE,FALSE)</formula>
    </cfRule>
    <cfRule type="expression" dxfId="1275" priority="2089">
      <formula>IF(AND(AL913&lt;0,RIGHT(TEXT(AL913,"0.#"),1)&lt;&gt;"."),TRUE,FALSE)</formula>
    </cfRule>
    <cfRule type="expression" dxfId="1274" priority="2090">
      <formula>IF(AND(AL913&lt;0,RIGHT(TEXT(AL913,"0.#"),1)="."),TRUE,FALSE)</formula>
    </cfRule>
  </conditionalFormatting>
  <conditionalFormatting sqref="AL911:AO912">
    <cfRule type="expression" dxfId="1273" priority="2081">
      <formula>IF(AND(AL911&gt;=0,RIGHT(TEXT(AL911,"0.#"),1)&lt;&gt;"."),TRUE,FALSE)</formula>
    </cfRule>
    <cfRule type="expression" dxfId="1272" priority="2082">
      <formula>IF(AND(AL911&gt;=0,RIGHT(TEXT(AL911,"0.#"),1)="."),TRUE,FALSE)</formula>
    </cfRule>
    <cfRule type="expression" dxfId="1271" priority="2083">
      <formula>IF(AND(AL911&lt;0,RIGHT(TEXT(AL911,"0.#"),1)&lt;&gt;"."),TRUE,FALSE)</formula>
    </cfRule>
    <cfRule type="expression" dxfId="1270" priority="2084">
      <formula>IF(AND(AL911&lt;0,RIGHT(TEXT(AL911,"0.#"),1)="."),TRUE,FALSE)</formula>
    </cfRule>
  </conditionalFormatting>
  <conditionalFormatting sqref="AL946:AO973">
    <cfRule type="expression" dxfId="1269" priority="2075">
      <formula>IF(AND(AL946&gt;=0,RIGHT(TEXT(AL946,"0.#"),1)&lt;&gt;"."),TRUE,FALSE)</formula>
    </cfRule>
    <cfRule type="expression" dxfId="1268" priority="2076">
      <formula>IF(AND(AL946&gt;=0,RIGHT(TEXT(AL946,"0.#"),1)="."),TRUE,FALSE)</formula>
    </cfRule>
    <cfRule type="expression" dxfId="1267" priority="2077">
      <formula>IF(AND(AL946&lt;0,RIGHT(TEXT(AL946,"0.#"),1)&lt;&gt;"."),TRUE,FALSE)</formula>
    </cfRule>
    <cfRule type="expression" dxfId="1266" priority="2078">
      <formula>IF(AND(AL946&lt;0,RIGHT(TEXT(AL946,"0.#"),1)="."),TRUE,FALSE)</formula>
    </cfRule>
  </conditionalFormatting>
  <conditionalFormatting sqref="AL944:AO945">
    <cfRule type="expression" dxfId="1265" priority="2069">
      <formula>IF(AND(AL944&gt;=0,RIGHT(TEXT(AL944,"0.#"),1)&lt;&gt;"."),TRUE,FALSE)</formula>
    </cfRule>
    <cfRule type="expression" dxfId="1264" priority="2070">
      <formula>IF(AND(AL944&gt;=0,RIGHT(TEXT(AL944,"0.#"),1)="."),TRUE,FALSE)</formula>
    </cfRule>
    <cfRule type="expression" dxfId="1263" priority="2071">
      <formula>IF(AND(AL944&lt;0,RIGHT(TEXT(AL944,"0.#"),1)&lt;&gt;"."),TRUE,FALSE)</formula>
    </cfRule>
    <cfRule type="expression" dxfId="1262" priority="2072">
      <formula>IF(AND(AL944&lt;0,RIGHT(TEXT(AL944,"0.#"),1)="."),TRUE,FALSE)</formula>
    </cfRule>
  </conditionalFormatting>
  <conditionalFormatting sqref="AL979:AO1006">
    <cfRule type="expression" dxfId="1261" priority="2063">
      <formula>IF(AND(AL979&gt;=0,RIGHT(TEXT(AL979,"0.#"),1)&lt;&gt;"."),TRUE,FALSE)</formula>
    </cfRule>
    <cfRule type="expression" dxfId="1260" priority="2064">
      <formula>IF(AND(AL979&gt;=0,RIGHT(TEXT(AL979,"0.#"),1)="."),TRUE,FALSE)</formula>
    </cfRule>
    <cfRule type="expression" dxfId="1259" priority="2065">
      <formula>IF(AND(AL979&lt;0,RIGHT(TEXT(AL979,"0.#"),1)&lt;&gt;"."),TRUE,FALSE)</formula>
    </cfRule>
    <cfRule type="expression" dxfId="1258" priority="2066">
      <formula>IF(AND(AL979&lt;0,RIGHT(TEXT(AL979,"0.#"),1)="."),TRUE,FALSE)</formula>
    </cfRule>
  </conditionalFormatting>
  <conditionalFormatting sqref="AL977:AO978">
    <cfRule type="expression" dxfId="1257" priority="2057">
      <formula>IF(AND(AL977&gt;=0,RIGHT(TEXT(AL977,"0.#"),1)&lt;&gt;"."),TRUE,FALSE)</formula>
    </cfRule>
    <cfRule type="expression" dxfId="1256" priority="2058">
      <formula>IF(AND(AL977&gt;=0,RIGHT(TEXT(AL977,"0.#"),1)="."),TRUE,FALSE)</formula>
    </cfRule>
    <cfRule type="expression" dxfId="1255" priority="2059">
      <formula>IF(AND(AL977&lt;0,RIGHT(TEXT(AL977,"0.#"),1)&lt;&gt;"."),TRUE,FALSE)</formula>
    </cfRule>
    <cfRule type="expression" dxfId="1254" priority="2060">
      <formula>IF(AND(AL977&lt;0,RIGHT(TEXT(AL977,"0.#"),1)="."),TRUE,FALSE)</formula>
    </cfRule>
  </conditionalFormatting>
  <conditionalFormatting sqref="AL1012:AO1039">
    <cfRule type="expression" dxfId="1253" priority="2051">
      <formula>IF(AND(AL1012&gt;=0,RIGHT(TEXT(AL1012,"0.#"),1)&lt;&gt;"."),TRUE,FALSE)</formula>
    </cfRule>
    <cfRule type="expression" dxfId="1252" priority="2052">
      <formula>IF(AND(AL1012&gt;=0,RIGHT(TEXT(AL1012,"0.#"),1)="."),TRUE,FALSE)</formula>
    </cfRule>
    <cfRule type="expression" dxfId="1251" priority="2053">
      <formula>IF(AND(AL1012&lt;0,RIGHT(TEXT(AL1012,"0.#"),1)&lt;&gt;"."),TRUE,FALSE)</formula>
    </cfRule>
    <cfRule type="expression" dxfId="1250" priority="2054">
      <formula>IF(AND(AL1012&lt;0,RIGHT(TEXT(AL1012,"0.#"),1)="."),TRUE,FALSE)</formula>
    </cfRule>
  </conditionalFormatting>
  <conditionalFormatting sqref="AL1010:AO1011">
    <cfRule type="expression" dxfId="1249" priority="2045">
      <formula>IF(AND(AL1010&gt;=0,RIGHT(TEXT(AL1010,"0.#"),1)&lt;&gt;"."),TRUE,FALSE)</formula>
    </cfRule>
    <cfRule type="expression" dxfId="1248" priority="2046">
      <formula>IF(AND(AL1010&gt;=0,RIGHT(TEXT(AL1010,"0.#"),1)="."),TRUE,FALSE)</formula>
    </cfRule>
    <cfRule type="expression" dxfId="1247" priority="2047">
      <formula>IF(AND(AL1010&lt;0,RIGHT(TEXT(AL1010,"0.#"),1)&lt;&gt;"."),TRUE,FALSE)</formula>
    </cfRule>
    <cfRule type="expression" dxfId="1246" priority="2048">
      <formula>IF(AND(AL1010&lt;0,RIGHT(TEXT(AL1010,"0.#"),1)="."),TRUE,FALSE)</formula>
    </cfRule>
  </conditionalFormatting>
  <conditionalFormatting sqref="Y1010:Y1011">
    <cfRule type="expression" dxfId="1245" priority="2043">
      <formula>IF(RIGHT(TEXT(Y1010,"0.#"),1)=".",FALSE,TRUE)</formula>
    </cfRule>
    <cfRule type="expression" dxfId="1244" priority="2044">
      <formula>IF(RIGHT(TEXT(Y1010,"0.#"),1)=".",TRUE,FALSE)</formula>
    </cfRule>
  </conditionalFormatting>
  <conditionalFormatting sqref="AL1045:AO1072">
    <cfRule type="expression" dxfId="1243" priority="2039">
      <formula>IF(AND(AL1045&gt;=0,RIGHT(TEXT(AL1045,"0.#"),1)&lt;&gt;"."),TRUE,FALSE)</formula>
    </cfRule>
    <cfRule type="expression" dxfId="1242" priority="2040">
      <formula>IF(AND(AL1045&gt;=0,RIGHT(TEXT(AL1045,"0.#"),1)="."),TRUE,FALSE)</formula>
    </cfRule>
    <cfRule type="expression" dxfId="1241" priority="2041">
      <formula>IF(AND(AL1045&lt;0,RIGHT(TEXT(AL1045,"0.#"),1)&lt;&gt;"."),TRUE,FALSE)</formula>
    </cfRule>
    <cfRule type="expression" dxfId="1240" priority="2042">
      <formula>IF(AND(AL1045&lt;0,RIGHT(TEXT(AL1045,"0.#"),1)="."),TRUE,FALSE)</formula>
    </cfRule>
  </conditionalFormatting>
  <conditionalFormatting sqref="Y1045:Y1072">
    <cfRule type="expression" dxfId="1239" priority="2037">
      <formula>IF(RIGHT(TEXT(Y1045,"0.#"),1)=".",FALSE,TRUE)</formula>
    </cfRule>
    <cfRule type="expression" dxfId="1238" priority="2038">
      <formula>IF(RIGHT(TEXT(Y1045,"0.#"),1)=".",TRUE,FALSE)</formula>
    </cfRule>
  </conditionalFormatting>
  <conditionalFormatting sqref="AL1043:AO1044">
    <cfRule type="expression" dxfId="1237" priority="2033">
      <formula>IF(AND(AL1043&gt;=0,RIGHT(TEXT(AL1043,"0.#"),1)&lt;&gt;"."),TRUE,FALSE)</formula>
    </cfRule>
    <cfRule type="expression" dxfId="1236" priority="2034">
      <formula>IF(AND(AL1043&gt;=0,RIGHT(TEXT(AL1043,"0.#"),1)="."),TRUE,FALSE)</formula>
    </cfRule>
    <cfRule type="expression" dxfId="1235" priority="2035">
      <formula>IF(AND(AL1043&lt;0,RIGHT(TEXT(AL1043,"0.#"),1)&lt;&gt;"."),TRUE,FALSE)</formula>
    </cfRule>
    <cfRule type="expression" dxfId="1234" priority="2036">
      <formula>IF(AND(AL1043&lt;0,RIGHT(TEXT(AL1043,"0.#"),1)="."),TRUE,FALSE)</formula>
    </cfRule>
  </conditionalFormatting>
  <conditionalFormatting sqref="Y1043:Y1044">
    <cfRule type="expression" dxfId="1233" priority="2031">
      <formula>IF(RIGHT(TEXT(Y1043,"0.#"),1)=".",FALSE,TRUE)</formula>
    </cfRule>
    <cfRule type="expression" dxfId="1232" priority="2032">
      <formula>IF(RIGHT(TEXT(Y1043,"0.#"),1)=".",TRUE,FALSE)</formula>
    </cfRule>
  </conditionalFormatting>
  <conditionalFormatting sqref="AL1078:AO1105">
    <cfRule type="expression" dxfId="1231" priority="2027">
      <formula>IF(AND(AL1078&gt;=0,RIGHT(TEXT(AL1078,"0.#"),1)&lt;&gt;"."),TRUE,FALSE)</formula>
    </cfRule>
    <cfRule type="expression" dxfId="1230" priority="2028">
      <formula>IF(AND(AL1078&gt;=0,RIGHT(TEXT(AL1078,"0.#"),1)="."),TRUE,FALSE)</formula>
    </cfRule>
    <cfRule type="expression" dxfId="1229" priority="2029">
      <formula>IF(AND(AL1078&lt;0,RIGHT(TEXT(AL1078,"0.#"),1)&lt;&gt;"."),TRUE,FALSE)</formula>
    </cfRule>
    <cfRule type="expression" dxfId="1228" priority="2030">
      <formula>IF(AND(AL1078&lt;0,RIGHT(TEXT(AL1078,"0.#"),1)="."),TRUE,FALSE)</formula>
    </cfRule>
  </conditionalFormatting>
  <conditionalFormatting sqref="Y1078:Y1105">
    <cfRule type="expression" dxfId="1227" priority="2025">
      <formula>IF(RIGHT(TEXT(Y1078,"0.#"),1)=".",FALSE,TRUE)</formula>
    </cfRule>
    <cfRule type="expression" dxfId="1226" priority="2026">
      <formula>IF(RIGHT(TEXT(Y1078,"0.#"),1)=".",TRUE,FALSE)</formula>
    </cfRule>
  </conditionalFormatting>
  <conditionalFormatting sqref="AL1076:AO1077">
    <cfRule type="expression" dxfId="1225" priority="2021">
      <formula>IF(AND(AL1076&gt;=0,RIGHT(TEXT(AL1076,"0.#"),1)&lt;&gt;"."),TRUE,FALSE)</formula>
    </cfRule>
    <cfRule type="expression" dxfId="1224" priority="2022">
      <formula>IF(AND(AL1076&gt;=0,RIGHT(TEXT(AL1076,"0.#"),1)="."),TRUE,FALSE)</formula>
    </cfRule>
    <cfRule type="expression" dxfId="1223" priority="2023">
      <formula>IF(AND(AL1076&lt;0,RIGHT(TEXT(AL1076,"0.#"),1)&lt;&gt;"."),TRUE,FALSE)</formula>
    </cfRule>
    <cfRule type="expression" dxfId="1222" priority="2024">
      <formula>IF(AND(AL1076&lt;0,RIGHT(TEXT(AL1076,"0.#"),1)="."),TRUE,FALSE)</formula>
    </cfRule>
  </conditionalFormatting>
  <conditionalFormatting sqref="Y1076:Y1077">
    <cfRule type="expression" dxfId="1221" priority="2019">
      <formula>IF(RIGHT(TEXT(Y1076,"0.#"),1)=".",FALSE,TRUE)</formula>
    </cfRule>
    <cfRule type="expression" dxfId="1220" priority="2020">
      <formula>IF(RIGHT(TEXT(Y1076,"0.#"),1)=".",TRUE,FALSE)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P13:V13">
    <cfRule type="expression" dxfId="27" priority="27">
      <formula>IF(RIGHT(TEXT(P13,"0.#"),1)=".",FALSE,TRUE)</formula>
    </cfRule>
    <cfRule type="expression" dxfId="26" priority="28">
      <formula>IF(RIGHT(TEXT(P13,"0.#"),1)=".",TRUE,FALSE)</formula>
    </cfRule>
  </conditionalFormatting>
  <conditionalFormatting sqref="W13:AC13">
    <cfRule type="expression" dxfId="25" priority="25">
      <formula>IF(RIGHT(TEXT(W13,"0.#"),1)=".",FALSE,TRUE)</formula>
    </cfRule>
    <cfRule type="expression" dxfId="24" priority="26">
      <formula>IF(RIGHT(TEXT(W13,"0.#"),1)=".",TRUE,FALSE)</formula>
    </cfRule>
  </conditionalFormatting>
  <conditionalFormatting sqref="W19:AC19">
    <cfRule type="expression" dxfId="23" priority="23">
      <formula>IF(RIGHT(TEXT(W19,"0.#"),1)=".",FALSE,TRUE)</formula>
    </cfRule>
    <cfRule type="expression" dxfId="22" priority="24">
      <formula>IF(RIGHT(TEXT(W19,"0.#"),1)=".",TRUE,FALSE)</formula>
    </cfRule>
  </conditionalFormatting>
  <conditionalFormatting sqref="AD13:AJ13">
    <cfRule type="expression" dxfId="21" priority="21">
      <formula>IF(RIGHT(TEXT(AD13,"0.#"),1)=".",FALSE,TRUE)</formula>
    </cfRule>
    <cfRule type="expression" dxfId="20" priority="22">
      <formula>IF(RIGHT(TEXT(AD13,"0.#"),1)=".",TRUE,FALSE)</formula>
    </cfRule>
  </conditionalFormatting>
  <conditionalFormatting sqref="AK13:AQ13">
    <cfRule type="expression" dxfId="19" priority="19">
      <formula>IF(RIGHT(TEXT(AK13,"0.#"),1)=".",FALSE,TRUE)</formula>
    </cfRule>
    <cfRule type="expression" dxfId="18" priority="20">
      <formula>IF(RIGHT(TEXT(AK13,"0.#"),1)=".",TRUE,FALSE)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Y795 Y789">
    <cfRule type="expression" dxfId="13" priority="13">
      <formula>IF(RIGHT(TEXT(Y789,"0.#"),1)=".",FALSE,TRUE)</formula>
    </cfRule>
    <cfRule type="expression" dxfId="12" priority="14">
      <formula>IF(RIGHT(TEXT(Y789,"0.#"),1)=".",TRUE,FALSE)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Q39">
    <cfRule type="expression" dxfId="5" priority="5">
      <formula>IF(RIGHT(TEXT(AQ39,"0.#"),1)=".",FALSE,TRUE)</formula>
    </cfRule>
    <cfRule type="expression" dxfId="4" priority="6">
      <formula>IF(RIGHT(TEXT(AQ39,"0.#"),1)=".",TRUE,FALSE)</formula>
    </cfRule>
  </conditionalFormatting>
  <conditionalFormatting sqref="AQ40">
    <cfRule type="expression" dxfId="3" priority="3">
      <formula>IF(RIGHT(TEXT(AQ40,"0.#"),1)=".",FALSE,TRUE)</formula>
    </cfRule>
    <cfRule type="expression" dxfId="2" priority="4">
      <formula>IF(RIGHT(TEXT(AQ40,"0.#"),1)=".",TRUE,FALSE)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0" sqref="Q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27</v>
      </c>
      <c r="G1" s="61" t="s">
        <v>143</v>
      </c>
      <c r="K1" s="66" t="s">
        <v>180</v>
      </c>
      <c r="L1" s="54" t="s">
        <v>143</v>
      </c>
      <c r="O1" s="51"/>
      <c r="P1" s="61" t="s">
        <v>17</v>
      </c>
      <c r="Q1" s="61" t="s">
        <v>143</v>
      </c>
      <c r="T1" s="51"/>
      <c r="U1" s="67" t="s">
        <v>279</v>
      </c>
      <c r="W1" s="67" t="s">
        <v>278</v>
      </c>
      <c r="Y1" s="67" t="s">
        <v>34</v>
      </c>
      <c r="Z1" s="67" t="s">
        <v>538</v>
      </c>
      <c r="AA1" s="67" t="s">
        <v>155</v>
      </c>
      <c r="AB1" s="67" t="s">
        <v>540</v>
      </c>
      <c r="AC1" s="67" t="s">
        <v>77</v>
      </c>
      <c r="AD1" s="52"/>
      <c r="AE1" s="67" t="s">
        <v>118</v>
      </c>
      <c r="AF1" s="74"/>
      <c r="AG1" s="75" t="s">
        <v>321</v>
      </c>
      <c r="AI1" s="75" t="s">
        <v>335</v>
      </c>
      <c r="AK1" s="75" t="s">
        <v>345</v>
      </c>
      <c r="AM1" s="78"/>
      <c r="AN1" s="78"/>
      <c r="AP1" s="52" t="s">
        <v>417</v>
      </c>
    </row>
    <row r="2" spans="1:42" ht="13.5" customHeight="1" x14ac:dyDescent="0.15">
      <c r="A2" s="55" t="s">
        <v>158</v>
      </c>
      <c r="B2" s="58"/>
      <c r="C2" s="51" t="str">
        <f t="shared" ref="C2:C24" si="0">IF(B2="","",A2)</f>
        <v/>
      </c>
      <c r="D2" s="51" t="str">
        <f>IF(C2="","",IF(D1&lt;&gt;"",CONCATENATE(D1,"、",C2),C2))</f>
        <v/>
      </c>
      <c r="F2" s="62" t="s">
        <v>141</v>
      </c>
      <c r="G2" s="64" t="s">
        <v>656</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137</v>
      </c>
      <c r="Z2" s="69" t="s">
        <v>137</v>
      </c>
      <c r="AA2" s="70" t="s">
        <v>370</v>
      </c>
      <c r="AB2" s="70" t="s">
        <v>611</v>
      </c>
      <c r="AC2" s="73" t="s">
        <v>236</v>
      </c>
      <c r="AD2" s="52"/>
      <c r="AE2" s="69" t="s">
        <v>170</v>
      </c>
      <c r="AF2" s="74"/>
      <c r="AG2" s="76" t="s">
        <v>23</v>
      </c>
      <c r="AI2" s="75" t="s">
        <v>449</v>
      </c>
      <c r="AK2" s="75" t="s">
        <v>346</v>
      </c>
      <c r="AM2" s="78"/>
      <c r="AN2" s="78"/>
      <c r="AP2" s="76" t="s">
        <v>23</v>
      </c>
    </row>
    <row r="3" spans="1:42" ht="13.5" customHeight="1" x14ac:dyDescent="0.15">
      <c r="A3" s="55" t="s">
        <v>159</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629</v>
      </c>
      <c r="W3" s="69" t="s">
        <v>250</v>
      </c>
      <c r="Y3" s="69" t="s">
        <v>139</v>
      </c>
      <c r="Z3" s="69" t="s">
        <v>542</v>
      </c>
      <c r="AA3" s="70" t="s">
        <v>518</v>
      </c>
      <c r="AB3" s="70" t="s">
        <v>597</v>
      </c>
      <c r="AC3" s="73" t="s">
        <v>225</v>
      </c>
      <c r="AD3" s="52"/>
      <c r="AE3" s="69" t="s">
        <v>281</v>
      </c>
      <c r="AF3" s="74"/>
      <c r="AG3" s="76" t="s">
        <v>373</v>
      </c>
      <c r="AI3" s="75" t="s">
        <v>136</v>
      </c>
      <c r="AK3" s="75" t="str">
        <f t="shared" ref="AK3:AK27" si="8">CHAR(CODE(AK2)+1)</f>
        <v>B</v>
      </c>
      <c r="AM3" s="78"/>
      <c r="AN3" s="78"/>
      <c r="AP3" s="76" t="s">
        <v>373</v>
      </c>
    </row>
    <row r="4" spans="1:42" ht="13.5" customHeight="1" x14ac:dyDescent="0.15">
      <c r="A4" s="55" t="s">
        <v>161</v>
      </c>
      <c r="B4" s="58"/>
      <c r="C4" s="51" t="str">
        <f t="shared" si="0"/>
        <v/>
      </c>
      <c r="D4" s="51" t="str">
        <f t="shared" si="4"/>
        <v/>
      </c>
      <c r="F4" s="63" t="s">
        <v>201</v>
      </c>
      <c r="G4" s="64"/>
      <c r="H4" s="51" t="str">
        <f t="shared" si="1"/>
        <v/>
      </c>
      <c r="I4" s="51" t="str">
        <f t="shared" si="5"/>
        <v>一般会計</v>
      </c>
      <c r="K4" s="55" t="s">
        <v>91</v>
      </c>
      <c r="L4" s="58"/>
      <c r="M4" s="51" t="str">
        <f t="shared" si="2"/>
        <v/>
      </c>
      <c r="N4" s="51" t="str">
        <f t="shared" si="6"/>
        <v/>
      </c>
      <c r="O4" s="51"/>
      <c r="P4" s="62" t="s">
        <v>148</v>
      </c>
      <c r="Q4" s="64" t="s">
        <v>656</v>
      </c>
      <c r="R4" s="51" t="str">
        <f t="shared" si="3"/>
        <v>補助</v>
      </c>
      <c r="S4" s="51" t="str">
        <f t="shared" si="7"/>
        <v>補助</v>
      </c>
      <c r="T4" s="51"/>
      <c r="U4" s="69" t="s">
        <v>162</v>
      </c>
      <c r="W4" s="69" t="s">
        <v>252</v>
      </c>
      <c r="Y4" s="69" t="s">
        <v>10</v>
      </c>
      <c r="Z4" s="69" t="s">
        <v>544</v>
      </c>
      <c r="AA4" s="70" t="s">
        <v>130</v>
      </c>
      <c r="AB4" s="70" t="s">
        <v>612</v>
      </c>
      <c r="AC4" s="70" t="s">
        <v>203</v>
      </c>
      <c r="AD4" s="52"/>
      <c r="AE4" s="69" t="s">
        <v>241</v>
      </c>
      <c r="AF4" s="74"/>
      <c r="AG4" s="76" t="s">
        <v>213</v>
      </c>
      <c r="AI4" s="75" t="s">
        <v>338</v>
      </c>
      <c r="AK4" s="75" t="str">
        <f t="shared" si="8"/>
        <v>C</v>
      </c>
      <c r="AM4" s="78"/>
      <c r="AN4" s="78"/>
      <c r="AP4" s="76" t="s">
        <v>213</v>
      </c>
    </row>
    <row r="5" spans="1:42" ht="13.5" customHeight="1" x14ac:dyDescent="0.15">
      <c r="A5" s="55" t="s">
        <v>164</v>
      </c>
      <c r="B5" s="58"/>
      <c r="C5" s="51" t="str">
        <f t="shared" si="0"/>
        <v/>
      </c>
      <c r="D5" s="51" t="str">
        <f t="shared" si="4"/>
        <v/>
      </c>
      <c r="F5" s="63" t="s">
        <v>68</v>
      </c>
      <c r="G5" s="64"/>
      <c r="H5" s="51" t="str">
        <f t="shared" si="1"/>
        <v/>
      </c>
      <c r="I5" s="51" t="str">
        <f t="shared" si="5"/>
        <v>一般会計</v>
      </c>
      <c r="K5" s="55" t="s">
        <v>188</v>
      </c>
      <c r="L5" s="58"/>
      <c r="M5" s="51" t="str">
        <f t="shared" si="2"/>
        <v/>
      </c>
      <c r="N5" s="51" t="str">
        <f t="shared" si="6"/>
        <v/>
      </c>
      <c r="O5" s="51"/>
      <c r="P5" s="62" t="s">
        <v>149</v>
      </c>
      <c r="Q5" s="64"/>
      <c r="R5" s="51" t="str">
        <f t="shared" si="3"/>
        <v/>
      </c>
      <c r="S5" s="51" t="str">
        <f t="shared" si="7"/>
        <v>補助</v>
      </c>
      <c r="T5" s="51"/>
      <c r="W5" s="69" t="s">
        <v>647</v>
      </c>
      <c r="Y5" s="69" t="s">
        <v>348</v>
      </c>
      <c r="Z5" s="69" t="s">
        <v>69</v>
      </c>
      <c r="AA5" s="70" t="s">
        <v>266</v>
      </c>
      <c r="AB5" s="70" t="s">
        <v>613</v>
      </c>
      <c r="AC5" s="70" t="s">
        <v>39</v>
      </c>
      <c r="AD5" s="72"/>
      <c r="AE5" s="69" t="s">
        <v>424</v>
      </c>
      <c r="AF5" s="74"/>
      <c r="AG5" s="76" t="s">
        <v>355</v>
      </c>
      <c r="AI5" s="75" t="s">
        <v>388</v>
      </c>
      <c r="AK5" s="75" t="str">
        <f t="shared" si="8"/>
        <v>D</v>
      </c>
      <c r="AP5" s="76" t="s">
        <v>355</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191</v>
      </c>
      <c r="L6" s="58"/>
      <c r="M6" s="51" t="str">
        <f t="shared" si="2"/>
        <v/>
      </c>
      <c r="N6" s="51" t="str">
        <f t="shared" si="6"/>
        <v/>
      </c>
      <c r="O6" s="51"/>
      <c r="P6" s="62" t="s">
        <v>150</v>
      </c>
      <c r="Q6" s="64"/>
      <c r="R6" s="51" t="str">
        <f t="shared" si="3"/>
        <v/>
      </c>
      <c r="S6" s="51" t="str">
        <f t="shared" si="7"/>
        <v>補助</v>
      </c>
      <c r="T6" s="51"/>
      <c r="U6" s="69" t="s">
        <v>436</v>
      </c>
      <c r="W6" s="69" t="s">
        <v>253</v>
      </c>
      <c r="Y6" s="69" t="s">
        <v>454</v>
      </c>
      <c r="Z6" s="69" t="s">
        <v>453</v>
      </c>
      <c r="AA6" s="70" t="s">
        <v>314</v>
      </c>
      <c r="AB6" s="70" t="s">
        <v>614</v>
      </c>
      <c r="AC6" s="70" t="s">
        <v>237</v>
      </c>
      <c r="AD6" s="72"/>
      <c r="AE6" s="69" t="s">
        <v>432</v>
      </c>
      <c r="AF6" s="74"/>
      <c r="AG6" s="76" t="s">
        <v>430</v>
      </c>
      <c r="AI6" s="75" t="s">
        <v>451</v>
      </c>
      <c r="AK6" s="75" t="str">
        <f t="shared" si="8"/>
        <v>E</v>
      </c>
      <c r="AP6" s="76" t="s">
        <v>430</v>
      </c>
    </row>
    <row r="7" spans="1:42" ht="13.5" customHeight="1" x14ac:dyDescent="0.15">
      <c r="A7" s="55" t="s">
        <v>127</v>
      </c>
      <c r="B7" s="58"/>
      <c r="C7" s="51" t="str">
        <f t="shared" si="0"/>
        <v/>
      </c>
      <c r="D7" s="51" t="str">
        <f t="shared" si="4"/>
        <v/>
      </c>
      <c r="F7" s="63" t="s">
        <v>47</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補助</v>
      </c>
      <c r="T7" s="51"/>
      <c r="U7" s="69"/>
      <c r="W7" s="69" t="s">
        <v>254</v>
      </c>
      <c r="Y7" s="69" t="s">
        <v>429</v>
      </c>
      <c r="Z7" s="69" t="s">
        <v>356</v>
      </c>
      <c r="AA7" s="70" t="s">
        <v>378</v>
      </c>
      <c r="AB7" s="70" t="s">
        <v>615</v>
      </c>
      <c r="AC7" s="72"/>
      <c r="AD7" s="72"/>
      <c r="AE7" s="69" t="s">
        <v>237</v>
      </c>
      <c r="AF7" s="74"/>
      <c r="AG7" s="76" t="s">
        <v>407</v>
      </c>
      <c r="AH7" s="79"/>
      <c r="AI7" s="76" t="s">
        <v>293</v>
      </c>
      <c r="AK7" s="75" t="str">
        <f t="shared" si="8"/>
        <v>F</v>
      </c>
      <c r="AP7" s="76" t="s">
        <v>407</v>
      </c>
    </row>
    <row r="8" spans="1:42" ht="13.5" customHeight="1" x14ac:dyDescent="0.15">
      <c r="A8" s="55" t="s">
        <v>74</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補助</v>
      </c>
      <c r="T8" s="51"/>
      <c r="U8" s="69" t="s">
        <v>450</v>
      </c>
      <c r="W8" s="69" t="s">
        <v>256</v>
      </c>
      <c r="Y8" s="69" t="s">
        <v>455</v>
      </c>
      <c r="Z8" s="69" t="s">
        <v>545</v>
      </c>
      <c r="AA8" s="70" t="s">
        <v>467</v>
      </c>
      <c r="AB8" s="70" t="s">
        <v>36</v>
      </c>
      <c r="AC8" s="72"/>
      <c r="AD8" s="72"/>
      <c r="AE8" s="72"/>
      <c r="AF8" s="74"/>
      <c r="AG8" s="76" t="s">
        <v>259</v>
      </c>
      <c r="AI8" s="75" t="s">
        <v>383</v>
      </c>
      <c r="AK8" s="75" t="str">
        <f t="shared" si="8"/>
        <v>G</v>
      </c>
      <c r="AP8" s="76" t="s">
        <v>259</v>
      </c>
    </row>
    <row r="9" spans="1:42" ht="13.5" customHeight="1" x14ac:dyDescent="0.15">
      <c r="A9" s="55" t="s">
        <v>166</v>
      </c>
      <c r="B9" s="58"/>
      <c r="C9" s="51" t="str">
        <f t="shared" si="0"/>
        <v/>
      </c>
      <c r="D9" s="51" t="str">
        <f t="shared" si="4"/>
        <v/>
      </c>
      <c r="F9" s="63" t="s">
        <v>375</v>
      </c>
      <c r="G9" s="64"/>
      <c r="H9" s="51" t="str">
        <f t="shared" si="1"/>
        <v/>
      </c>
      <c r="I9" s="51" t="str">
        <f t="shared" si="5"/>
        <v>一般会計</v>
      </c>
      <c r="K9" s="55" t="s">
        <v>195</v>
      </c>
      <c r="L9" s="58"/>
      <c r="M9" s="51" t="str">
        <f t="shared" si="2"/>
        <v/>
      </c>
      <c r="N9" s="51" t="str">
        <f t="shared" si="6"/>
        <v/>
      </c>
      <c r="O9" s="51"/>
      <c r="P9" s="51"/>
      <c r="Q9" s="65"/>
      <c r="T9" s="51"/>
      <c r="U9" s="69" t="s">
        <v>186</v>
      </c>
      <c r="W9" s="69" t="s">
        <v>258</v>
      </c>
      <c r="Y9" s="69" t="s">
        <v>367</v>
      </c>
      <c r="Z9" s="69" t="s">
        <v>295</v>
      </c>
      <c r="AA9" s="70" t="s">
        <v>366</v>
      </c>
      <c r="AB9" s="70" t="s">
        <v>364</v>
      </c>
      <c r="AC9" s="72"/>
      <c r="AD9" s="72"/>
      <c r="AE9" s="72"/>
      <c r="AF9" s="74"/>
      <c r="AG9" s="76" t="s">
        <v>431</v>
      </c>
      <c r="AI9" s="77"/>
      <c r="AK9" s="75" t="str">
        <f t="shared" si="8"/>
        <v>H</v>
      </c>
      <c r="AP9" s="76" t="s">
        <v>431</v>
      </c>
    </row>
    <row r="10" spans="1:42" ht="13.5" customHeight="1" x14ac:dyDescent="0.15">
      <c r="A10" s="55" t="s">
        <v>399</v>
      </c>
      <c r="B10" s="58"/>
      <c r="C10" s="51" t="str">
        <f t="shared" si="0"/>
        <v/>
      </c>
      <c r="D10" s="51" t="str">
        <f t="shared" si="4"/>
        <v/>
      </c>
      <c r="F10" s="63" t="s">
        <v>205</v>
      </c>
      <c r="G10" s="64"/>
      <c r="H10" s="51" t="str">
        <f t="shared" si="1"/>
        <v/>
      </c>
      <c r="I10" s="51" t="str">
        <f t="shared" si="5"/>
        <v>一般会計</v>
      </c>
      <c r="K10" s="55" t="s">
        <v>404</v>
      </c>
      <c r="L10" s="58"/>
      <c r="M10" s="51" t="str">
        <f t="shared" si="2"/>
        <v/>
      </c>
      <c r="N10" s="51" t="str">
        <f t="shared" si="6"/>
        <v/>
      </c>
      <c r="O10" s="51"/>
      <c r="P10" s="51" t="str">
        <f>S8</f>
        <v>補助</v>
      </c>
      <c r="Q10" s="65"/>
      <c r="T10" s="51"/>
      <c r="W10" s="69" t="s">
        <v>260</v>
      </c>
      <c r="Y10" s="69" t="s">
        <v>456</v>
      </c>
      <c r="Z10" s="69" t="s">
        <v>229</v>
      </c>
      <c r="AA10" s="70" t="s">
        <v>519</v>
      </c>
      <c r="AB10" s="70" t="s">
        <v>106</v>
      </c>
      <c r="AC10" s="72"/>
      <c r="AD10" s="72"/>
      <c r="AE10" s="72"/>
      <c r="AF10" s="74"/>
      <c r="AG10" s="76" t="s">
        <v>421</v>
      </c>
      <c r="AK10" s="75" t="str">
        <f t="shared" si="8"/>
        <v>I</v>
      </c>
      <c r="AP10" s="75" t="s">
        <v>152</v>
      </c>
    </row>
    <row r="11" spans="1:42" ht="13.5" customHeight="1" x14ac:dyDescent="0.15">
      <c r="A11" s="55" t="s">
        <v>167</v>
      </c>
      <c r="B11" s="58"/>
      <c r="C11" s="51" t="str">
        <f t="shared" si="0"/>
        <v/>
      </c>
      <c r="D11" s="51" t="str">
        <f t="shared" si="4"/>
        <v/>
      </c>
      <c r="F11" s="63" t="s">
        <v>207</v>
      </c>
      <c r="G11" s="64"/>
      <c r="H11" s="51" t="str">
        <f t="shared" si="1"/>
        <v/>
      </c>
      <c r="I11" s="51" t="str">
        <f t="shared" si="5"/>
        <v>一般会計</v>
      </c>
      <c r="K11" s="55" t="s">
        <v>197</v>
      </c>
      <c r="L11" s="58" t="s">
        <v>656</v>
      </c>
      <c r="M11" s="51" t="str">
        <f t="shared" si="2"/>
        <v>その他の事項経費</v>
      </c>
      <c r="N11" s="51" t="str">
        <f t="shared" si="6"/>
        <v>その他の事項経費</v>
      </c>
      <c r="O11" s="51"/>
      <c r="P11" s="51"/>
      <c r="Q11" s="65"/>
      <c r="T11" s="51"/>
      <c r="W11" s="69" t="s">
        <v>264</v>
      </c>
      <c r="Y11" s="69" t="s">
        <v>132</v>
      </c>
      <c r="Z11" s="69" t="s">
        <v>546</v>
      </c>
      <c r="AA11" s="70" t="s">
        <v>520</v>
      </c>
      <c r="AB11" s="70" t="s">
        <v>616</v>
      </c>
      <c r="AC11" s="72"/>
      <c r="AD11" s="72"/>
      <c r="AE11" s="72"/>
      <c r="AF11" s="74"/>
      <c r="AG11" s="75" t="s">
        <v>422</v>
      </c>
      <c r="AK11" s="75" t="str">
        <f t="shared" si="8"/>
        <v>J</v>
      </c>
    </row>
    <row r="12" spans="1:42" ht="13.5" customHeight="1" x14ac:dyDescent="0.15">
      <c r="A12" s="55" t="s">
        <v>171</v>
      </c>
      <c r="B12" s="58"/>
      <c r="C12" s="51" t="str">
        <f t="shared" si="0"/>
        <v/>
      </c>
      <c r="D12" s="51" t="str">
        <f t="shared" si="4"/>
        <v/>
      </c>
      <c r="F12" s="63" t="s">
        <v>76</v>
      </c>
      <c r="G12" s="64"/>
      <c r="H12" s="51" t="str">
        <f t="shared" si="1"/>
        <v/>
      </c>
      <c r="I12" s="51" t="str">
        <f t="shared" si="5"/>
        <v>一般会計</v>
      </c>
      <c r="K12" s="51"/>
      <c r="L12" s="51"/>
      <c r="O12" s="51"/>
      <c r="P12" s="51"/>
      <c r="Q12" s="65"/>
      <c r="T12" s="51"/>
      <c r="U12" s="67" t="s">
        <v>630</v>
      </c>
      <c r="W12" s="69" t="s">
        <v>154</v>
      </c>
      <c r="Y12" s="69" t="s">
        <v>459</v>
      </c>
      <c r="Z12" s="69" t="s">
        <v>547</v>
      </c>
      <c r="AA12" s="70" t="s">
        <v>391</v>
      </c>
      <c r="AB12" s="70" t="s">
        <v>510</v>
      </c>
      <c r="AC12" s="72"/>
      <c r="AD12" s="72"/>
      <c r="AE12" s="72"/>
      <c r="AF12" s="74"/>
      <c r="AG12" s="75" t="s">
        <v>358</v>
      </c>
      <c r="AK12" s="75" t="str">
        <f t="shared" si="8"/>
        <v>K</v>
      </c>
    </row>
    <row r="13" spans="1:42" ht="13.5" customHeight="1" x14ac:dyDescent="0.15">
      <c r="A13" s="55" t="s">
        <v>175</v>
      </c>
      <c r="B13" s="58"/>
      <c r="C13" s="51" t="str">
        <f t="shared" si="0"/>
        <v/>
      </c>
      <c r="D13" s="51" t="str">
        <f t="shared" si="4"/>
        <v/>
      </c>
      <c r="F13" s="63" t="s">
        <v>209</v>
      </c>
      <c r="G13" s="64"/>
      <c r="H13" s="51" t="str">
        <f t="shared" si="1"/>
        <v/>
      </c>
      <c r="I13" s="51" t="str">
        <f t="shared" si="5"/>
        <v>一般会計</v>
      </c>
      <c r="K13" s="51" t="str">
        <f>N11</f>
        <v>その他の事項経費</v>
      </c>
      <c r="L13" s="51"/>
      <c r="O13" s="51"/>
      <c r="P13" s="51"/>
      <c r="Q13" s="65"/>
      <c r="T13" s="51"/>
      <c r="U13" s="69" t="s">
        <v>196</v>
      </c>
      <c r="W13" s="69" t="s">
        <v>265</v>
      </c>
      <c r="Y13" s="69" t="s">
        <v>460</v>
      </c>
      <c r="Z13" s="69" t="s">
        <v>548</v>
      </c>
      <c r="AA13" s="70" t="s">
        <v>474</v>
      </c>
      <c r="AB13" s="70" t="s">
        <v>64</v>
      </c>
      <c r="AC13" s="72"/>
      <c r="AD13" s="72"/>
      <c r="AE13" s="72"/>
      <c r="AF13" s="74"/>
      <c r="AG13" s="75" t="s">
        <v>152</v>
      </c>
      <c r="AK13" s="75" t="str">
        <f t="shared" si="8"/>
        <v>L</v>
      </c>
    </row>
    <row r="14" spans="1:42" ht="13.5" customHeight="1" x14ac:dyDescent="0.15">
      <c r="A14" s="55" t="s">
        <v>9</v>
      </c>
      <c r="B14" s="58"/>
      <c r="C14" s="51" t="str">
        <f t="shared" si="0"/>
        <v/>
      </c>
      <c r="D14" s="51" t="str">
        <f t="shared" si="4"/>
        <v/>
      </c>
      <c r="F14" s="63" t="s">
        <v>211</v>
      </c>
      <c r="G14" s="64"/>
      <c r="H14" s="51" t="str">
        <f t="shared" si="1"/>
        <v/>
      </c>
      <c r="I14" s="51" t="str">
        <f t="shared" si="5"/>
        <v>一般会計</v>
      </c>
      <c r="K14" s="51"/>
      <c r="L14" s="51"/>
      <c r="O14" s="51"/>
      <c r="P14" s="51"/>
      <c r="Q14" s="65"/>
      <c r="T14" s="51"/>
      <c r="U14" s="69" t="s">
        <v>586</v>
      </c>
      <c r="W14" s="69" t="s">
        <v>267</v>
      </c>
      <c r="Y14" s="69" t="s">
        <v>461</v>
      </c>
      <c r="Z14" s="69" t="s">
        <v>549</v>
      </c>
      <c r="AA14" s="70" t="s">
        <v>514</v>
      </c>
      <c r="AB14" s="70" t="s">
        <v>617</v>
      </c>
      <c r="AC14" s="72"/>
      <c r="AD14" s="72"/>
      <c r="AE14" s="72"/>
      <c r="AF14" s="74"/>
      <c r="AG14" s="77"/>
      <c r="AK14" s="75" t="str">
        <f t="shared" si="8"/>
        <v>M</v>
      </c>
    </row>
    <row r="15" spans="1:42" ht="13.5" customHeight="1" x14ac:dyDescent="0.15">
      <c r="A15" s="55" t="s">
        <v>176</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300</v>
      </c>
      <c r="W15" s="69" t="s">
        <v>269</v>
      </c>
      <c r="Y15" s="69" t="s">
        <v>215</v>
      </c>
      <c r="Z15" s="69" t="s">
        <v>550</v>
      </c>
      <c r="AA15" s="70" t="s">
        <v>521</v>
      </c>
      <c r="AB15" s="70" t="s">
        <v>618</v>
      </c>
      <c r="AC15" s="72"/>
      <c r="AD15" s="72"/>
      <c r="AE15" s="72"/>
      <c r="AF15" s="74"/>
      <c r="AG15" s="78"/>
      <c r="AK15" s="75" t="str">
        <f t="shared" si="8"/>
        <v>N</v>
      </c>
    </row>
    <row r="16" spans="1:42" ht="13.5" customHeight="1" x14ac:dyDescent="0.15">
      <c r="A16" s="55" t="s">
        <v>178</v>
      </c>
      <c r="B16" s="58"/>
      <c r="C16" s="51" t="str">
        <f t="shared" si="0"/>
        <v/>
      </c>
      <c r="D16" s="51" t="str">
        <f t="shared" si="4"/>
        <v/>
      </c>
      <c r="F16" s="63" t="s">
        <v>216</v>
      </c>
      <c r="G16" s="64"/>
      <c r="H16" s="51" t="str">
        <f t="shared" si="1"/>
        <v/>
      </c>
      <c r="I16" s="51" t="str">
        <f t="shared" si="5"/>
        <v>一般会計</v>
      </c>
      <c r="K16" s="51"/>
      <c r="L16" s="51"/>
      <c r="O16" s="51"/>
      <c r="P16" s="51"/>
      <c r="Q16" s="65"/>
      <c r="T16" s="51"/>
      <c r="U16" s="69" t="s">
        <v>631</v>
      </c>
      <c r="W16" s="69" t="s">
        <v>270</v>
      </c>
      <c r="Y16" s="69" t="s">
        <v>112</v>
      </c>
      <c r="Z16" s="69" t="s">
        <v>552</v>
      </c>
      <c r="AA16" s="70" t="s">
        <v>522</v>
      </c>
      <c r="AB16" s="70" t="s">
        <v>619</v>
      </c>
      <c r="AC16" s="72"/>
      <c r="AD16" s="72"/>
      <c r="AE16" s="72"/>
      <c r="AF16" s="74"/>
      <c r="AG16" s="78"/>
      <c r="AK16" s="75" t="str">
        <f t="shared" si="8"/>
        <v>O</v>
      </c>
    </row>
    <row r="17" spans="1:37" ht="13.5" customHeight="1" x14ac:dyDescent="0.15">
      <c r="A17" s="55" t="s">
        <v>2</v>
      </c>
      <c r="B17" s="58"/>
      <c r="C17" s="51" t="str">
        <f t="shared" si="0"/>
        <v/>
      </c>
      <c r="D17" s="51" t="str">
        <f t="shared" si="4"/>
        <v/>
      </c>
      <c r="F17" s="63" t="s">
        <v>217</v>
      </c>
      <c r="G17" s="64"/>
      <c r="H17" s="51" t="str">
        <f t="shared" si="1"/>
        <v/>
      </c>
      <c r="I17" s="51" t="str">
        <f t="shared" si="5"/>
        <v>一般会計</v>
      </c>
      <c r="K17" s="51"/>
      <c r="L17" s="51"/>
      <c r="O17" s="51"/>
      <c r="P17" s="51"/>
      <c r="Q17" s="65"/>
      <c r="T17" s="51"/>
      <c r="U17" s="69" t="s">
        <v>632</v>
      </c>
      <c r="W17" s="69" t="s">
        <v>272</v>
      </c>
      <c r="Y17" s="69" t="s">
        <v>462</v>
      </c>
      <c r="Z17" s="69" t="s">
        <v>553</v>
      </c>
      <c r="AA17" s="70" t="s">
        <v>291</v>
      </c>
      <c r="AB17" s="70" t="s">
        <v>363</v>
      </c>
      <c r="AC17" s="72"/>
      <c r="AD17" s="72"/>
      <c r="AE17" s="72"/>
      <c r="AF17" s="74"/>
      <c r="AG17" s="78"/>
      <c r="AK17" s="75" t="str">
        <f t="shared" si="8"/>
        <v>P</v>
      </c>
    </row>
    <row r="18" spans="1:37" ht="13.5" customHeight="1" x14ac:dyDescent="0.15">
      <c r="A18" s="55" t="s">
        <v>179</v>
      </c>
      <c r="B18" s="58"/>
      <c r="C18" s="51" t="str">
        <f t="shared" si="0"/>
        <v/>
      </c>
      <c r="D18" s="51" t="str">
        <f t="shared" si="4"/>
        <v/>
      </c>
      <c r="F18" s="63" t="s">
        <v>219</v>
      </c>
      <c r="G18" s="64"/>
      <c r="H18" s="51" t="str">
        <f t="shared" si="1"/>
        <v/>
      </c>
      <c r="I18" s="51" t="str">
        <f t="shared" si="5"/>
        <v>一般会計</v>
      </c>
      <c r="K18" s="51"/>
      <c r="L18" s="51"/>
      <c r="O18" s="51"/>
      <c r="P18" s="51"/>
      <c r="Q18" s="65"/>
      <c r="T18" s="51"/>
      <c r="U18" s="69" t="s">
        <v>371</v>
      </c>
      <c r="W18" s="69" t="s">
        <v>32</v>
      </c>
      <c r="Y18" s="69" t="s">
        <v>442</v>
      </c>
      <c r="Z18" s="69" t="s">
        <v>555</v>
      </c>
      <c r="AA18" s="70" t="s">
        <v>523</v>
      </c>
      <c r="AB18" s="70" t="s">
        <v>427</v>
      </c>
      <c r="AC18" s="72"/>
      <c r="AD18" s="72"/>
      <c r="AE18" s="72"/>
      <c r="AF18" s="74"/>
      <c r="AK18" s="75" t="str">
        <f t="shared" si="8"/>
        <v>Q</v>
      </c>
    </row>
    <row r="19" spans="1:37" ht="13.5" customHeight="1" x14ac:dyDescent="0.15">
      <c r="A19" s="55" t="s">
        <v>160</v>
      </c>
      <c r="B19" s="58"/>
      <c r="C19" s="51" t="str">
        <f t="shared" si="0"/>
        <v/>
      </c>
      <c r="D19" s="51" t="str">
        <f t="shared" si="4"/>
        <v/>
      </c>
      <c r="F19" s="63" t="s">
        <v>223</v>
      </c>
      <c r="G19" s="64"/>
      <c r="H19" s="51" t="str">
        <f t="shared" si="1"/>
        <v/>
      </c>
      <c r="I19" s="51" t="str">
        <f t="shared" si="5"/>
        <v>一般会計</v>
      </c>
      <c r="K19" s="51"/>
      <c r="L19" s="51"/>
      <c r="O19" s="51"/>
      <c r="P19" s="51"/>
      <c r="Q19" s="65"/>
      <c r="T19" s="51"/>
      <c r="U19" s="69" t="s">
        <v>634</v>
      </c>
      <c r="W19" s="69" t="s">
        <v>273</v>
      </c>
      <c r="Y19" s="69" t="s">
        <v>334</v>
      </c>
      <c r="Z19" s="69" t="s">
        <v>556</v>
      </c>
      <c r="AA19" s="70" t="s">
        <v>524</v>
      </c>
      <c r="AB19" s="70" t="s">
        <v>620</v>
      </c>
      <c r="AC19" s="72"/>
      <c r="AD19" s="72"/>
      <c r="AE19" s="72"/>
      <c r="AF19" s="74"/>
      <c r="AK19" s="75" t="str">
        <f t="shared" si="8"/>
        <v>R</v>
      </c>
    </row>
    <row r="20" spans="1:37" ht="13.5" customHeight="1" x14ac:dyDescent="0.15">
      <c r="A20" s="55" t="s">
        <v>305</v>
      </c>
      <c r="B20" s="58"/>
      <c r="C20" s="51" t="str">
        <f t="shared" si="0"/>
        <v/>
      </c>
      <c r="D20" s="51" t="str">
        <f t="shared" si="4"/>
        <v/>
      </c>
      <c r="F20" s="63" t="s">
        <v>24</v>
      </c>
      <c r="G20" s="64"/>
      <c r="H20" s="51" t="str">
        <f t="shared" si="1"/>
        <v/>
      </c>
      <c r="I20" s="51" t="str">
        <f t="shared" si="5"/>
        <v>一般会計</v>
      </c>
      <c r="K20" s="51"/>
      <c r="L20" s="51"/>
      <c r="O20" s="51"/>
      <c r="P20" s="51"/>
      <c r="Q20" s="65"/>
      <c r="T20" s="51"/>
      <c r="U20" s="69" t="s">
        <v>635</v>
      </c>
      <c r="W20" s="69" t="s">
        <v>275</v>
      </c>
      <c r="Y20" s="69" t="s">
        <v>274</v>
      </c>
      <c r="Z20" s="69" t="s">
        <v>557</v>
      </c>
      <c r="AA20" s="70" t="s">
        <v>525</v>
      </c>
      <c r="AB20" s="70" t="s">
        <v>621</v>
      </c>
      <c r="AC20" s="72"/>
      <c r="AD20" s="72"/>
      <c r="AE20" s="72"/>
      <c r="AF20" s="74"/>
      <c r="AK20" s="75" t="str">
        <f t="shared" si="8"/>
        <v>S</v>
      </c>
    </row>
    <row r="21" spans="1:37" ht="13.5" customHeight="1" x14ac:dyDescent="0.15">
      <c r="A21" s="55" t="s">
        <v>381</v>
      </c>
      <c r="B21" s="58"/>
      <c r="C21" s="51" t="str">
        <f t="shared" si="0"/>
        <v/>
      </c>
      <c r="D21" s="51" t="str">
        <f t="shared" si="4"/>
        <v/>
      </c>
      <c r="F21" s="63" t="s">
        <v>224</v>
      </c>
      <c r="G21" s="64"/>
      <c r="H21" s="51" t="str">
        <f t="shared" si="1"/>
        <v/>
      </c>
      <c r="I21" s="51" t="str">
        <f t="shared" si="5"/>
        <v>一般会計</v>
      </c>
      <c r="K21" s="51"/>
      <c r="L21" s="51"/>
      <c r="O21" s="51"/>
      <c r="P21" s="51"/>
      <c r="Q21" s="65"/>
      <c r="T21" s="51"/>
      <c r="U21" s="69" t="s">
        <v>636</v>
      </c>
      <c r="W21" s="69" t="s">
        <v>103</v>
      </c>
      <c r="Y21" s="69" t="s">
        <v>327</v>
      </c>
      <c r="Z21" s="69" t="s">
        <v>365</v>
      </c>
      <c r="AA21" s="70" t="s">
        <v>527</v>
      </c>
      <c r="AB21" s="70" t="s">
        <v>623</v>
      </c>
      <c r="AC21" s="72"/>
      <c r="AD21" s="72"/>
      <c r="AE21" s="72"/>
      <c r="AF21" s="74"/>
      <c r="AK21" s="75" t="str">
        <f t="shared" si="8"/>
        <v>T</v>
      </c>
    </row>
    <row r="22" spans="1:37" ht="13.5" customHeight="1" x14ac:dyDescent="0.15">
      <c r="A22" s="55" t="s">
        <v>382</v>
      </c>
      <c r="B22" s="58"/>
      <c r="C22" s="51" t="str">
        <f t="shared" si="0"/>
        <v/>
      </c>
      <c r="D22" s="51" t="str">
        <f t="shared" si="4"/>
        <v/>
      </c>
      <c r="F22" s="63" t="s">
        <v>142</v>
      </c>
      <c r="G22" s="64"/>
      <c r="H22" s="51" t="str">
        <f t="shared" si="1"/>
        <v/>
      </c>
      <c r="I22" s="51" t="str">
        <f t="shared" si="5"/>
        <v>一般会計</v>
      </c>
      <c r="K22" s="51"/>
      <c r="L22" s="51"/>
      <c r="O22" s="51"/>
      <c r="P22" s="51"/>
      <c r="Q22" s="65"/>
      <c r="T22" s="51"/>
      <c r="U22" s="69" t="s">
        <v>637</v>
      </c>
      <c r="W22" s="69" t="s">
        <v>277</v>
      </c>
      <c r="Y22" s="69" t="s">
        <v>463</v>
      </c>
      <c r="Z22" s="69" t="s">
        <v>558</v>
      </c>
      <c r="AA22" s="70" t="s">
        <v>95</v>
      </c>
      <c r="AB22" s="70" t="s">
        <v>390</v>
      </c>
      <c r="AC22" s="72"/>
      <c r="AD22" s="72"/>
      <c r="AE22" s="72"/>
      <c r="AF22" s="74"/>
      <c r="AK22" s="75" t="str">
        <f t="shared" si="8"/>
        <v>U</v>
      </c>
    </row>
    <row r="23" spans="1:37" ht="13.5" customHeight="1" x14ac:dyDescent="0.15">
      <c r="A23" s="55" t="s">
        <v>384</v>
      </c>
      <c r="B23" s="58"/>
      <c r="C23" s="51" t="str">
        <f t="shared" si="0"/>
        <v/>
      </c>
      <c r="D23" s="51" t="str">
        <f t="shared" si="4"/>
        <v/>
      </c>
      <c r="F23" s="63" t="s">
        <v>147</v>
      </c>
      <c r="G23" s="64"/>
      <c r="H23" s="51" t="str">
        <f t="shared" si="1"/>
        <v/>
      </c>
      <c r="I23" s="51" t="str">
        <f t="shared" si="5"/>
        <v>一般会計</v>
      </c>
      <c r="K23" s="51"/>
      <c r="L23" s="51"/>
      <c r="O23" s="51"/>
      <c r="P23" s="51"/>
      <c r="Q23" s="65"/>
      <c r="T23" s="51"/>
      <c r="U23" s="69" t="s">
        <v>598</v>
      </c>
      <c r="W23" s="69" t="s">
        <v>648</v>
      </c>
      <c r="Y23" s="69" t="s">
        <v>464</v>
      </c>
      <c r="Z23" s="69" t="s">
        <v>559</v>
      </c>
      <c r="AA23" s="70" t="s">
        <v>528</v>
      </c>
      <c r="AB23" s="70" t="s">
        <v>92</v>
      </c>
      <c r="AC23" s="72"/>
      <c r="AD23" s="72"/>
      <c r="AE23" s="72"/>
      <c r="AF23" s="74"/>
      <c r="AK23" s="75" t="str">
        <f t="shared" si="8"/>
        <v>V</v>
      </c>
    </row>
    <row r="24" spans="1:37" ht="13.5" customHeight="1" x14ac:dyDescent="0.15">
      <c r="A24" s="55" t="s">
        <v>447</v>
      </c>
      <c r="B24" s="58"/>
      <c r="C24" s="51" t="str">
        <f t="shared" si="0"/>
        <v/>
      </c>
      <c r="D24" s="51" t="str">
        <f t="shared" si="4"/>
        <v/>
      </c>
      <c r="F24" s="63" t="s">
        <v>401</v>
      </c>
      <c r="G24" s="64"/>
      <c r="H24" s="51" t="str">
        <f t="shared" si="1"/>
        <v/>
      </c>
      <c r="I24" s="51" t="str">
        <f t="shared" si="5"/>
        <v>一般会計</v>
      </c>
      <c r="K24" s="51"/>
      <c r="L24" s="51"/>
      <c r="O24" s="51"/>
      <c r="P24" s="51"/>
      <c r="Q24" s="65"/>
      <c r="T24" s="51"/>
      <c r="U24" s="69" t="s">
        <v>638</v>
      </c>
      <c r="Y24" s="69" t="s">
        <v>465</v>
      </c>
      <c r="Z24" s="69" t="s">
        <v>344</v>
      </c>
      <c r="AA24" s="70" t="s">
        <v>529</v>
      </c>
      <c r="AB24" s="70" t="s">
        <v>624</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639</v>
      </c>
      <c r="Y25" s="69" t="s">
        <v>466</v>
      </c>
      <c r="Z25" s="69" t="s">
        <v>561</v>
      </c>
      <c r="AA25" s="70" t="s">
        <v>530</v>
      </c>
      <c r="AB25" s="70" t="s">
        <v>625</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640</v>
      </c>
      <c r="Y26" s="69" t="s">
        <v>468</v>
      </c>
      <c r="Z26" s="69" t="s">
        <v>75</v>
      </c>
      <c r="AA26" s="70" t="s">
        <v>531</v>
      </c>
      <c r="AB26" s="70" t="s">
        <v>590</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208</v>
      </c>
      <c r="Y27" s="69" t="s">
        <v>469</v>
      </c>
      <c r="Z27" s="69" t="s">
        <v>13</v>
      </c>
      <c r="AA27" s="70" t="s">
        <v>282</v>
      </c>
      <c r="AB27" s="70" t="s">
        <v>626</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641</v>
      </c>
      <c r="Y28" s="69" t="s">
        <v>457</v>
      </c>
      <c r="Z28" s="69" t="s">
        <v>562</v>
      </c>
      <c r="AA28" s="70" t="s">
        <v>532</v>
      </c>
      <c r="AB28" s="70" t="s">
        <v>16</v>
      </c>
      <c r="AC28" s="72"/>
      <c r="AD28" s="72"/>
      <c r="AE28" s="72"/>
      <c r="AF28" s="74"/>
      <c r="AK28" s="75" t="s">
        <v>298</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642</v>
      </c>
      <c r="Y29" s="69" t="s">
        <v>328</v>
      </c>
      <c r="Z29" s="69" t="s">
        <v>563</v>
      </c>
      <c r="AA29" s="70" t="s">
        <v>533</v>
      </c>
      <c r="AB29" s="70" t="s">
        <v>426</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643</v>
      </c>
      <c r="Y30" s="69" t="s">
        <v>394</v>
      </c>
      <c r="Z30" s="69" t="s">
        <v>128</v>
      </c>
      <c r="AA30" s="70" t="s">
        <v>534</v>
      </c>
      <c r="AB30" s="70" t="s">
        <v>627</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123</v>
      </c>
      <c r="Y31" s="69" t="s">
        <v>60</v>
      </c>
      <c r="Z31" s="69" t="s">
        <v>564</v>
      </c>
      <c r="AA31" s="70" t="s">
        <v>487</v>
      </c>
      <c r="AB31" s="70" t="s">
        <v>570</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33</v>
      </c>
      <c r="Y32" s="69" t="s">
        <v>294</v>
      </c>
      <c r="Z32" s="69" t="s">
        <v>566</v>
      </c>
      <c r="AA32" s="70" t="s">
        <v>29</v>
      </c>
      <c r="AB32" s="70" t="s">
        <v>29</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622</v>
      </c>
      <c r="Y33" s="69" t="s">
        <v>470</v>
      </c>
      <c r="Z33" s="69" t="s">
        <v>560</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644</v>
      </c>
      <c r="Y34" s="69" t="s">
        <v>359</v>
      </c>
      <c r="Z34" s="69" t="s">
        <v>183</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471</v>
      </c>
      <c r="Z35" s="69" t="s">
        <v>567</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646</v>
      </c>
      <c r="Y36" s="69" t="s">
        <v>472</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568</v>
      </c>
      <c r="AF37" s="74"/>
      <c r="AK37" s="75" t="str">
        <f t="shared" si="9"/>
        <v>j</v>
      </c>
    </row>
    <row r="38" spans="1:37" x14ac:dyDescent="0.15">
      <c r="A38" s="51"/>
      <c r="B38" s="51"/>
      <c r="F38" s="51"/>
      <c r="G38" s="65"/>
      <c r="K38" s="51"/>
      <c r="L38" s="51"/>
      <c r="O38" s="51"/>
      <c r="P38" s="51"/>
      <c r="Q38" s="65"/>
      <c r="T38" s="51"/>
      <c r="U38" s="69" t="s">
        <v>386</v>
      </c>
      <c r="Y38" s="69" t="s">
        <v>458</v>
      </c>
      <c r="Z38" s="69" t="s">
        <v>569</v>
      </c>
      <c r="AF38" s="74"/>
      <c r="AK38" s="75" t="str">
        <f t="shared" si="9"/>
        <v>k</v>
      </c>
    </row>
    <row r="39" spans="1:37" x14ac:dyDescent="0.15">
      <c r="A39" s="51"/>
      <c r="B39" s="51"/>
      <c r="F39" s="51" t="str">
        <f>I37</f>
        <v>一般会計</v>
      </c>
      <c r="G39" s="65"/>
      <c r="K39" s="51"/>
      <c r="L39" s="51"/>
      <c r="O39" s="51"/>
      <c r="P39" s="51"/>
      <c r="Q39" s="65"/>
      <c r="T39" s="51"/>
      <c r="U39" s="69" t="s">
        <v>444</v>
      </c>
      <c r="Y39" s="69" t="s">
        <v>476</v>
      </c>
      <c r="Z39" s="69" t="s">
        <v>441</v>
      </c>
      <c r="AF39" s="74"/>
      <c r="AK39" s="75" t="str">
        <f t="shared" si="9"/>
        <v>l</v>
      </c>
    </row>
    <row r="40" spans="1:37" x14ac:dyDescent="0.15">
      <c r="A40" s="51"/>
      <c r="B40" s="51"/>
      <c r="F40" s="51"/>
      <c r="G40" s="65"/>
      <c r="K40" s="51"/>
      <c r="L40" s="51"/>
      <c r="O40" s="51"/>
      <c r="P40" s="51"/>
      <c r="Q40" s="65"/>
      <c r="T40" s="51"/>
      <c r="Y40" s="69" t="s">
        <v>478</v>
      </c>
      <c r="Z40" s="69" t="s">
        <v>571</v>
      </c>
      <c r="AF40" s="74"/>
      <c r="AK40" s="75" t="str">
        <f t="shared" si="9"/>
        <v>m</v>
      </c>
    </row>
    <row r="41" spans="1:37" x14ac:dyDescent="0.15">
      <c r="A41" s="51"/>
      <c r="B41" s="51"/>
      <c r="F41" s="51"/>
      <c r="G41" s="65"/>
      <c r="K41" s="51"/>
      <c r="L41" s="51"/>
      <c r="O41" s="51"/>
      <c r="P41" s="51"/>
      <c r="Q41" s="65"/>
      <c r="T41" s="51"/>
      <c r="Y41" s="69" t="s">
        <v>299</v>
      </c>
      <c r="Z41" s="69" t="s">
        <v>495</v>
      </c>
      <c r="AF41" s="74"/>
      <c r="AK41" s="75" t="str">
        <f t="shared" si="9"/>
        <v>n</v>
      </c>
    </row>
    <row r="42" spans="1:37" x14ac:dyDescent="0.15">
      <c r="A42" s="51"/>
      <c r="B42" s="51"/>
      <c r="F42" s="51"/>
      <c r="G42" s="65"/>
      <c r="K42" s="51"/>
      <c r="L42" s="51"/>
      <c r="O42" s="51"/>
      <c r="P42" s="51"/>
      <c r="Q42" s="65"/>
      <c r="T42" s="51"/>
      <c r="Y42" s="69" t="s">
        <v>479</v>
      </c>
      <c r="Z42" s="69" t="s">
        <v>572</v>
      </c>
      <c r="AF42" s="74"/>
      <c r="AK42" s="75" t="str">
        <f t="shared" si="9"/>
        <v>o</v>
      </c>
    </row>
    <row r="43" spans="1:37" x14ac:dyDescent="0.15">
      <c r="A43" s="51"/>
      <c r="B43" s="51"/>
      <c r="F43" s="51"/>
      <c r="G43" s="65"/>
      <c r="K43" s="51"/>
      <c r="L43" s="51"/>
      <c r="O43" s="51"/>
      <c r="P43" s="51"/>
      <c r="Q43" s="65"/>
      <c r="T43" s="51"/>
      <c r="Y43" s="69" t="s">
        <v>480</v>
      </c>
      <c r="Z43" s="69" t="s">
        <v>574</v>
      </c>
      <c r="AF43" s="74"/>
      <c r="AK43" s="75" t="str">
        <f t="shared" si="9"/>
        <v>p</v>
      </c>
    </row>
    <row r="44" spans="1:37" x14ac:dyDescent="0.15">
      <c r="A44" s="51"/>
      <c r="B44" s="51"/>
      <c r="F44" s="51"/>
      <c r="G44" s="65"/>
      <c r="K44" s="51"/>
      <c r="L44" s="51"/>
      <c r="O44" s="51"/>
      <c r="P44" s="51"/>
      <c r="Q44" s="65"/>
      <c r="T44" s="51"/>
      <c r="Y44" s="69" t="s">
        <v>481</v>
      </c>
      <c r="Z44" s="69" t="s">
        <v>45</v>
      </c>
      <c r="AF44" s="74"/>
      <c r="AK44" s="75" t="str">
        <f t="shared" si="9"/>
        <v>q</v>
      </c>
    </row>
    <row r="45" spans="1:37" x14ac:dyDescent="0.15">
      <c r="A45" s="51"/>
      <c r="B45" s="51"/>
      <c r="F45" s="51"/>
      <c r="G45" s="65"/>
      <c r="K45" s="51"/>
      <c r="L45" s="51"/>
      <c r="O45" s="51"/>
      <c r="P45" s="51"/>
      <c r="Q45" s="65"/>
      <c r="T45" s="51"/>
      <c r="Y45" s="69" t="s">
        <v>280</v>
      </c>
      <c r="Z45" s="69" t="s">
        <v>575</v>
      </c>
      <c r="AF45" s="74"/>
      <c r="AK45" s="75" t="str">
        <f t="shared" si="9"/>
        <v>r</v>
      </c>
    </row>
    <row r="46" spans="1:37" x14ac:dyDescent="0.15">
      <c r="A46" s="51"/>
      <c r="B46" s="51"/>
      <c r="F46" s="51"/>
      <c r="G46" s="65"/>
      <c r="K46" s="51"/>
      <c r="L46" s="51"/>
      <c r="O46" s="51"/>
      <c r="P46" s="51"/>
      <c r="Q46" s="65"/>
      <c r="T46" s="51"/>
      <c r="Y46" s="69" t="s">
        <v>357</v>
      </c>
      <c r="Z46" s="69" t="s">
        <v>71</v>
      </c>
      <c r="AF46" s="74"/>
      <c r="AK46" s="75" t="str">
        <f t="shared" si="9"/>
        <v>s</v>
      </c>
    </row>
    <row r="47" spans="1:37" x14ac:dyDescent="0.15">
      <c r="A47" s="51"/>
      <c r="B47" s="51"/>
      <c r="F47" s="51"/>
      <c r="G47" s="65"/>
      <c r="K47" s="51"/>
      <c r="L47" s="51"/>
      <c r="O47" s="51"/>
      <c r="P47" s="51"/>
      <c r="Q47" s="65"/>
      <c r="T47" s="51"/>
      <c r="Y47" s="69" t="s">
        <v>232</v>
      </c>
      <c r="Z47" s="69" t="s">
        <v>576</v>
      </c>
      <c r="AF47" s="74"/>
      <c r="AK47" s="75" t="str">
        <f t="shared" si="9"/>
        <v>t</v>
      </c>
    </row>
    <row r="48" spans="1:37" x14ac:dyDescent="0.15">
      <c r="A48" s="51"/>
      <c r="B48" s="51"/>
      <c r="F48" s="51"/>
      <c r="G48" s="65"/>
      <c r="K48" s="51"/>
      <c r="L48" s="51"/>
      <c r="O48" s="51"/>
      <c r="P48" s="51"/>
      <c r="Q48" s="65"/>
      <c r="T48" s="51"/>
      <c r="Y48" s="69" t="s">
        <v>46</v>
      </c>
      <c r="Z48" s="69" t="s">
        <v>577</v>
      </c>
      <c r="AF48" s="74"/>
      <c r="AK48" s="75" t="str">
        <f t="shared" si="9"/>
        <v>u</v>
      </c>
    </row>
    <row r="49" spans="1:37" x14ac:dyDescent="0.15">
      <c r="A49" s="51"/>
      <c r="B49" s="51"/>
      <c r="F49" s="51"/>
      <c r="G49" s="65"/>
      <c r="K49" s="51"/>
      <c r="L49" s="51"/>
      <c r="O49" s="51"/>
      <c r="P49" s="51"/>
      <c r="Q49" s="65"/>
      <c r="T49" s="51"/>
      <c r="Y49" s="69" t="s">
        <v>482</v>
      </c>
      <c r="Z49" s="69" t="s">
        <v>257</v>
      </c>
      <c r="AF49" s="74"/>
      <c r="AK49" s="75" t="str">
        <f t="shared" si="9"/>
        <v>v</v>
      </c>
    </row>
    <row r="50" spans="1:37" x14ac:dyDescent="0.15">
      <c r="A50" s="51"/>
      <c r="B50" s="51"/>
      <c r="F50" s="51"/>
      <c r="G50" s="65"/>
      <c r="K50" s="51"/>
      <c r="L50" s="51"/>
      <c r="O50" s="51"/>
      <c r="P50" s="51"/>
      <c r="Q50" s="65"/>
      <c r="T50" s="51"/>
      <c r="Y50" s="69" t="s">
        <v>484</v>
      </c>
      <c r="Z50" s="69" t="s">
        <v>578</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579</v>
      </c>
      <c r="AF52" s="74"/>
    </row>
    <row r="53" spans="1:37" x14ac:dyDescent="0.15">
      <c r="A53" s="51"/>
      <c r="B53" s="51"/>
      <c r="F53" s="51"/>
      <c r="G53" s="65"/>
      <c r="K53" s="51"/>
      <c r="L53" s="51"/>
      <c r="O53" s="51"/>
      <c r="P53" s="51"/>
      <c r="Q53" s="65"/>
      <c r="T53" s="51"/>
      <c r="Y53" s="69" t="s">
        <v>285</v>
      </c>
      <c r="Z53" s="69" t="s">
        <v>235</v>
      </c>
      <c r="AF53" s="74"/>
    </row>
    <row r="54" spans="1:37" x14ac:dyDescent="0.15">
      <c r="A54" s="51"/>
      <c r="B54" s="51"/>
      <c r="F54" s="51"/>
      <c r="G54" s="65"/>
      <c r="K54" s="51"/>
      <c r="L54" s="51"/>
      <c r="O54" s="51"/>
      <c r="P54" s="57"/>
      <c r="Q54" s="65"/>
      <c r="T54" s="51"/>
      <c r="Y54" s="69" t="s">
        <v>303</v>
      </c>
      <c r="Z54" s="69" t="s">
        <v>580</v>
      </c>
      <c r="AF54" s="74"/>
    </row>
    <row r="55" spans="1:37" x14ac:dyDescent="0.15">
      <c r="A55" s="51"/>
      <c r="B55" s="51"/>
      <c r="F55" s="51"/>
      <c r="G55" s="65"/>
      <c r="K55" s="51"/>
      <c r="L55" s="51"/>
      <c r="O55" s="51"/>
      <c r="P55" s="51"/>
      <c r="Q55" s="65"/>
      <c r="T55" s="51"/>
      <c r="Y55" s="69" t="s">
        <v>489</v>
      </c>
      <c r="Z55" s="69" t="s">
        <v>26</v>
      </c>
      <c r="AF55" s="74"/>
    </row>
    <row r="56" spans="1:37" x14ac:dyDescent="0.15">
      <c r="A56" s="51"/>
      <c r="B56" s="51"/>
      <c r="F56" s="51"/>
      <c r="G56" s="65"/>
      <c r="K56" s="51"/>
      <c r="L56" s="51"/>
      <c r="O56" s="51"/>
      <c r="P56" s="51"/>
      <c r="Q56" s="65"/>
      <c r="T56" s="51"/>
      <c r="Y56" s="69" t="s">
        <v>491</v>
      </c>
      <c r="Z56" s="69" t="s">
        <v>581</v>
      </c>
      <c r="AF56" s="74"/>
    </row>
    <row r="57" spans="1:37" x14ac:dyDescent="0.15">
      <c r="A57" s="51"/>
      <c r="B57" s="51"/>
      <c r="F57" s="51"/>
      <c r="G57" s="65"/>
      <c r="K57" s="51"/>
      <c r="L57" s="51"/>
      <c r="O57" s="51"/>
      <c r="P57" s="51"/>
      <c r="Q57" s="65"/>
      <c r="T57" s="51"/>
      <c r="Y57" s="69" t="s">
        <v>492</v>
      </c>
      <c r="Z57" s="69" t="s">
        <v>43</v>
      </c>
      <c r="AF57" s="74"/>
    </row>
    <row r="58" spans="1:37" x14ac:dyDescent="0.15">
      <c r="A58" s="51"/>
      <c r="B58" s="51"/>
      <c r="F58" s="51"/>
      <c r="G58" s="65"/>
      <c r="K58" s="51"/>
      <c r="L58" s="51"/>
      <c r="O58" s="51"/>
      <c r="P58" s="51"/>
      <c r="Q58" s="65"/>
      <c r="T58" s="51"/>
      <c r="Y58" s="69" t="s">
        <v>493</v>
      </c>
      <c r="Z58" s="69" t="s">
        <v>433</v>
      </c>
      <c r="AF58" s="74"/>
    </row>
    <row r="59" spans="1:37" x14ac:dyDescent="0.15">
      <c r="A59" s="51"/>
      <c r="B59" s="51"/>
      <c r="F59" s="51"/>
      <c r="G59" s="65"/>
      <c r="K59" s="51"/>
      <c r="L59" s="51"/>
      <c r="O59" s="51"/>
      <c r="P59" s="51"/>
      <c r="Q59" s="65"/>
      <c r="T59" s="51"/>
      <c r="Y59" s="69" t="s">
        <v>494</v>
      </c>
      <c r="Z59" s="69" t="s">
        <v>582</v>
      </c>
      <c r="AF59" s="74"/>
    </row>
    <row r="60" spans="1:37" x14ac:dyDescent="0.15">
      <c r="A60" s="51"/>
      <c r="B60" s="51"/>
      <c r="F60" s="51"/>
      <c r="G60" s="65"/>
      <c r="K60" s="51"/>
      <c r="L60" s="51"/>
      <c r="O60" s="51"/>
      <c r="P60" s="51"/>
      <c r="Q60" s="65"/>
      <c r="T60" s="51"/>
      <c r="Y60" s="69" t="s">
        <v>418</v>
      </c>
      <c r="Z60" s="69" t="s">
        <v>583</v>
      </c>
      <c r="AF60" s="74"/>
    </row>
    <row r="61" spans="1:37" x14ac:dyDescent="0.15">
      <c r="A61" s="51"/>
      <c r="B61" s="51"/>
      <c r="F61" s="51"/>
      <c r="G61" s="65"/>
      <c r="K61" s="51"/>
      <c r="L61" s="51"/>
      <c r="O61" s="51"/>
      <c r="P61" s="51"/>
      <c r="Q61" s="65"/>
      <c r="T61" s="51"/>
      <c r="Y61" s="69" t="s">
        <v>28</v>
      </c>
      <c r="Z61" s="69" t="s">
        <v>109</v>
      </c>
      <c r="AF61" s="74"/>
    </row>
    <row r="62" spans="1:37" x14ac:dyDescent="0.15">
      <c r="A62" s="51"/>
      <c r="B62" s="51"/>
      <c r="F62" s="51"/>
      <c r="G62" s="65"/>
      <c r="K62" s="51"/>
      <c r="L62" s="51"/>
      <c r="O62" s="51"/>
      <c r="P62" s="51"/>
      <c r="Q62" s="65"/>
      <c r="T62" s="51"/>
      <c r="Y62" s="69" t="s">
        <v>82</v>
      </c>
      <c r="Z62" s="69" t="s">
        <v>323</v>
      </c>
      <c r="AF62" s="74"/>
    </row>
    <row r="63" spans="1:37" x14ac:dyDescent="0.15">
      <c r="A63" s="51"/>
      <c r="B63" s="51"/>
      <c r="F63" s="51"/>
      <c r="G63" s="65"/>
      <c r="K63" s="51"/>
      <c r="L63" s="51"/>
      <c r="O63" s="51"/>
      <c r="P63" s="51"/>
      <c r="Q63" s="65"/>
      <c r="T63" s="51"/>
      <c r="Y63" s="69" t="s">
        <v>244</v>
      </c>
      <c r="Z63" s="69" t="s">
        <v>584</v>
      </c>
      <c r="AF63" s="74"/>
    </row>
    <row r="64" spans="1:37" x14ac:dyDescent="0.15">
      <c r="A64" s="51"/>
      <c r="B64" s="51"/>
      <c r="F64" s="51"/>
      <c r="G64" s="65"/>
      <c r="K64" s="51"/>
      <c r="L64" s="51"/>
      <c r="O64" s="51"/>
      <c r="P64" s="51"/>
      <c r="Q64" s="65"/>
      <c r="T64" s="51"/>
      <c r="Y64" s="69" t="s">
        <v>351</v>
      </c>
      <c r="Z64" s="69" t="s">
        <v>51</v>
      </c>
      <c r="AF64" s="74"/>
    </row>
    <row r="65" spans="1:32" x14ac:dyDescent="0.15">
      <c r="A65" s="51"/>
      <c r="B65" s="51"/>
      <c r="F65" s="51"/>
      <c r="G65" s="65"/>
      <c r="K65" s="51"/>
      <c r="L65" s="51"/>
      <c r="O65" s="51"/>
      <c r="P65" s="51"/>
      <c r="Q65" s="65"/>
      <c r="T65" s="51"/>
      <c r="Y65" s="69" t="s">
        <v>496</v>
      </c>
      <c r="Z65" s="69" t="s">
        <v>585</v>
      </c>
      <c r="AF65" s="74"/>
    </row>
    <row r="66" spans="1:32" x14ac:dyDescent="0.15">
      <c r="A66" s="51"/>
      <c r="B66" s="51"/>
      <c r="F66" s="51"/>
      <c r="G66" s="65"/>
      <c r="K66" s="51"/>
      <c r="L66" s="51"/>
      <c r="O66" s="51"/>
      <c r="P66" s="51"/>
      <c r="Q66" s="65"/>
      <c r="T66" s="51"/>
      <c r="Y66" s="69" t="s">
        <v>140</v>
      </c>
      <c r="Z66" s="69" t="s">
        <v>587</v>
      </c>
      <c r="AF66" s="74"/>
    </row>
    <row r="67" spans="1:32" x14ac:dyDescent="0.15">
      <c r="A67" s="51"/>
      <c r="B67" s="51"/>
      <c r="F67" s="51"/>
      <c r="G67" s="65"/>
      <c r="K67" s="51"/>
      <c r="L67" s="51"/>
      <c r="O67" s="51"/>
      <c r="P67" s="51"/>
      <c r="Q67" s="65"/>
      <c r="T67" s="51"/>
      <c r="Y67" s="69" t="s">
        <v>497</v>
      </c>
      <c r="Z67" s="69" t="s">
        <v>22</v>
      </c>
      <c r="AF67" s="74"/>
    </row>
    <row r="68" spans="1:32" x14ac:dyDescent="0.15">
      <c r="A68" s="51"/>
      <c r="B68" s="51"/>
      <c r="F68" s="51"/>
      <c r="G68" s="65"/>
      <c r="K68" s="51"/>
      <c r="L68" s="51"/>
      <c r="O68" s="51"/>
      <c r="P68" s="51"/>
      <c r="Q68" s="65"/>
      <c r="T68" s="51"/>
      <c r="Y68" s="69" t="s">
        <v>336</v>
      </c>
      <c r="Z68" s="69" t="s">
        <v>589</v>
      </c>
      <c r="AF68" s="74"/>
    </row>
    <row r="69" spans="1:32" x14ac:dyDescent="0.15">
      <c r="A69" s="51"/>
      <c r="B69" s="51"/>
      <c r="F69" s="51"/>
      <c r="G69" s="65"/>
      <c r="K69" s="51"/>
      <c r="L69" s="51"/>
      <c r="O69" s="51"/>
      <c r="P69" s="51"/>
      <c r="Q69" s="65"/>
      <c r="T69" s="51"/>
      <c r="Y69" s="69" t="s">
        <v>437</v>
      </c>
      <c r="Z69" s="69" t="s">
        <v>591</v>
      </c>
      <c r="AF69" s="74"/>
    </row>
    <row r="70" spans="1:32" x14ac:dyDescent="0.15">
      <c r="A70" s="51"/>
      <c r="B70" s="51"/>
      <c r="Y70" s="69" t="s">
        <v>122</v>
      </c>
      <c r="Z70" s="69" t="s">
        <v>592</v>
      </c>
    </row>
    <row r="71" spans="1:32" x14ac:dyDescent="0.15">
      <c r="Y71" s="69" t="s">
        <v>498</v>
      </c>
      <c r="Z71" s="69" t="s">
        <v>177</v>
      </c>
    </row>
    <row r="72" spans="1:32" x14ac:dyDescent="0.15">
      <c r="Y72" s="69" t="s">
        <v>499</v>
      </c>
      <c r="Z72" s="69" t="s">
        <v>516</v>
      </c>
    </row>
    <row r="73" spans="1:32" x14ac:dyDescent="0.15">
      <c r="Y73" s="69" t="s">
        <v>473</v>
      </c>
      <c r="Z73" s="69" t="s">
        <v>593</v>
      </c>
    </row>
    <row r="74" spans="1:32" x14ac:dyDescent="0.15">
      <c r="Y74" s="69" t="s">
        <v>354</v>
      </c>
      <c r="Z74" s="69" t="s">
        <v>239</v>
      </c>
    </row>
    <row r="75" spans="1:32" x14ac:dyDescent="0.15">
      <c r="Y75" s="69" t="s">
        <v>415</v>
      </c>
      <c r="Z75" s="69" t="s">
        <v>595</v>
      </c>
    </row>
    <row r="76" spans="1:32" x14ac:dyDescent="0.15">
      <c r="Y76" s="69" t="s">
        <v>500</v>
      </c>
      <c r="Z76" s="69" t="s">
        <v>596</v>
      </c>
    </row>
    <row r="77" spans="1:32" x14ac:dyDescent="0.15">
      <c r="Y77" s="69" t="s">
        <v>502</v>
      </c>
      <c r="Z77" s="69" t="s">
        <v>396</v>
      </c>
    </row>
    <row r="78" spans="1:32" x14ac:dyDescent="0.15">
      <c r="Y78" s="69" t="s">
        <v>483</v>
      </c>
      <c r="Z78" s="69" t="s">
        <v>599</v>
      </c>
    </row>
    <row r="79" spans="1:32" x14ac:dyDescent="0.15">
      <c r="Y79" s="69" t="s">
        <v>504</v>
      </c>
      <c r="Z79" s="69" t="s">
        <v>573</v>
      </c>
    </row>
    <row r="80" spans="1:32" x14ac:dyDescent="0.15">
      <c r="Y80" s="69" t="s">
        <v>505</v>
      </c>
      <c r="Z80" s="69" t="s">
        <v>594</v>
      </c>
    </row>
    <row r="81" spans="25:26" x14ac:dyDescent="0.15">
      <c r="Y81" s="69" t="s">
        <v>107</v>
      </c>
      <c r="Z81" s="69" t="s">
        <v>268</v>
      </c>
    </row>
    <row r="82" spans="25:26" x14ac:dyDescent="0.15">
      <c r="Y82" s="69" t="s">
        <v>374</v>
      </c>
      <c r="Z82" s="69" t="s">
        <v>600</v>
      </c>
    </row>
    <row r="83" spans="25:26" x14ac:dyDescent="0.15">
      <c r="Y83" s="69" t="s">
        <v>187</v>
      </c>
      <c r="Z83" s="69" t="s">
        <v>222</v>
      </c>
    </row>
    <row r="84" spans="25:26" x14ac:dyDescent="0.15">
      <c r="Y84" s="69" t="s">
        <v>506</v>
      </c>
      <c r="Z84" s="69" t="s">
        <v>228</v>
      </c>
    </row>
    <row r="85" spans="25:26" x14ac:dyDescent="0.15">
      <c r="Y85" s="69" t="s">
        <v>508</v>
      </c>
      <c r="Z85" s="69" t="s">
        <v>601</v>
      </c>
    </row>
    <row r="86" spans="25:26" x14ac:dyDescent="0.15">
      <c r="Y86" s="69" t="s">
        <v>511</v>
      </c>
      <c r="Z86" s="69" t="s">
        <v>603</v>
      </c>
    </row>
    <row r="87" spans="25:26" x14ac:dyDescent="0.15">
      <c r="Y87" s="69" t="s">
        <v>512</v>
      </c>
      <c r="Z87" s="69" t="s">
        <v>604</v>
      </c>
    </row>
    <row r="88" spans="25:26" x14ac:dyDescent="0.15">
      <c r="Y88" s="69" t="s">
        <v>513</v>
      </c>
      <c r="Z88" s="69" t="s">
        <v>605</v>
      </c>
    </row>
    <row r="89" spans="25:26" x14ac:dyDescent="0.15">
      <c r="Y89" s="69" t="s">
        <v>342</v>
      </c>
      <c r="Z89" s="69" t="s">
        <v>606</v>
      </c>
    </row>
    <row r="90" spans="25:26" x14ac:dyDescent="0.15">
      <c r="Y90" s="69" t="s">
        <v>515</v>
      </c>
      <c r="Z90" s="69" t="s">
        <v>607</v>
      </c>
    </row>
    <row r="91" spans="25:26" x14ac:dyDescent="0.15">
      <c r="Y91" s="69" t="s">
        <v>245</v>
      </c>
      <c r="Z91" s="69" t="s">
        <v>608</v>
      </c>
    </row>
    <row r="92" spans="25:26" x14ac:dyDescent="0.15">
      <c r="Y92" s="69" t="s">
        <v>477</v>
      </c>
      <c r="Z92" s="69" t="s">
        <v>539</v>
      </c>
    </row>
    <row r="93" spans="25:26" x14ac:dyDescent="0.15">
      <c r="Y93" s="69" t="s">
        <v>361</v>
      </c>
      <c r="Z93" s="69" t="s">
        <v>609</v>
      </c>
    </row>
    <row r="94" spans="25:26" x14ac:dyDescent="0.15">
      <c r="Y94" s="69" t="s">
        <v>156</v>
      </c>
      <c r="Z94" s="69" t="s">
        <v>602</v>
      </c>
    </row>
    <row r="95" spans="25:26" x14ac:dyDescent="0.15">
      <c r="Y95" s="69" t="s">
        <v>385</v>
      </c>
      <c r="Z95" s="69" t="s">
        <v>610</v>
      </c>
    </row>
    <row r="96" spans="25:26" x14ac:dyDescent="0.15">
      <c r="Y96" s="69" t="s">
        <v>78</v>
      </c>
      <c r="Z96" s="69" t="s">
        <v>611</v>
      </c>
    </row>
    <row r="97" spans="25:26" x14ac:dyDescent="0.15">
      <c r="Y97" s="69" t="s">
        <v>517</v>
      </c>
      <c r="Z97" s="69" t="s">
        <v>597</v>
      </c>
    </row>
    <row r="98" spans="25:26" x14ac:dyDescent="0.15">
      <c r="Y98" s="69" t="s">
        <v>310</v>
      </c>
      <c r="Z98" s="69" t="s">
        <v>612</v>
      </c>
    </row>
    <row r="99" spans="25:26" x14ac:dyDescent="0.15">
      <c r="Y99" s="69" t="s">
        <v>535</v>
      </c>
      <c r="Z99" s="69" t="s">
        <v>613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中古 淳法</dc:creator>
  <cp:lastModifiedBy>ㅤ</cp:lastModifiedBy>
  <cp:lastPrinted>2021-08-24T01:36:23Z</cp:lastPrinted>
  <dcterms:created xsi:type="dcterms:W3CDTF">2012-03-13T00:50:25Z</dcterms:created>
  <dcterms:modified xsi:type="dcterms:W3CDTF">2021-08-27T04:40:51Z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2021-08-23T13:34:11Z</vt:filetime>
  </property>
</Properties>
</file>