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7.修正\"/>
    </mc:Choice>
  </mc:AlternateContent>
  <bookViews>
    <workbookView xWindow="-18000" yWindow="-8040" windowWidth="18000" windowHeight="257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1" i="3" l="1"/>
  <c r="AI41" i="3"/>
  <c r="AM41" i="3"/>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S3" i="4" s="1"/>
  <c r="M3" i="4"/>
  <c r="N3" i="4" s="1"/>
  <c r="N4" i="4" s="1"/>
  <c r="N5" i="4" s="1"/>
  <c r="H3" i="4"/>
  <c r="C3" i="4"/>
  <c r="R2" i="4"/>
  <c r="S2" i="4" s="1"/>
  <c r="M2" i="4"/>
  <c r="N2" i="4" s="1"/>
  <c r="I2" i="4"/>
  <c r="I3" i="4" s="1"/>
  <c r="I4" i="4" s="1"/>
  <c r="I5" i="4" s="1"/>
  <c r="I6" i="4" s="1"/>
  <c r="I7" i="4" s="1"/>
  <c r="H2" i="4"/>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1"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8" i="3" s="1"/>
  <c r="AU825" i="3"/>
  <c r="Y825" i="3"/>
  <c r="AY813" i="3"/>
  <c r="AY822" i="3" s="1"/>
  <c r="AU812" i="3"/>
  <c r="Y812" i="3"/>
  <c r="AY807"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3" i="3"/>
  <c r="AY692" i="3"/>
  <c r="AY696" i="3" s="1"/>
  <c r="AY687" i="3"/>
  <c r="AY691" i="3" s="1"/>
  <c r="AY682" i="3"/>
  <c r="AY686" i="3" s="1"/>
  <c r="AY677" i="3"/>
  <c r="AY680" i="3" s="1"/>
  <c r="AY672" i="3"/>
  <c r="AY676" i="3" s="1"/>
  <c r="AY667" i="3"/>
  <c r="AY671" i="3" s="1"/>
  <c r="AY662" i="3"/>
  <c r="AY666" i="3" s="1"/>
  <c r="AY657" i="3"/>
  <c r="AY660" i="3" s="1"/>
  <c r="AY652" i="3"/>
  <c r="AY656" i="3" s="1"/>
  <c r="AY647" i="3"/>
  <c r="AY651" i="3" s="1"/>
  <c r="AY646" i="3"/>
  <c r="AY643" i="3"/>
  <c r="AY645" i="3" s="1"/>
  <c r="AY638" i="3"/>
  <c r="AY642" i="3" s="1"/>
  <c r="AY633" i="3"/>
  <c r="AY636" i="3" s="1"/>
  <c r="AY628" i="3"/>
  <c r="AY632" i="3" s="1"/>
  <c r="AY623" i="3"/>
  <c r="AY627" i="3" s="1"/>
  <c r="AY618" i="3"/>
  <c r="AY619" i="3" s="1"/>
  <c r="AY613" i="3"/>
  <c r="AY616" i="3" s="1"/>
  <c r="AY608" i="3"/>
  <c r="AY612" i="3" s="1"/>
  <c r="AY605" i="3"/>
  <c r="AY603" i="3"/>
  <c r="AY607" i="3" s="1"/>
  <c r="AY598" i="3"/>
  <c r="AY599" i="3" s="1"/>
  <c r="AY593" i="3"/>
  <c r="AY596" i="3" s="1"/>
  <c r="AY592" i="3"/>
  <c r="AY589" i="3"/>
  <c r="AY591" i="3" s="1"/>
  <c r="AY584" i="3"/>
  <c r="AY588" i="3" s="1"/>
  <c r="AY579" i="3"/>
  <c r="AY583" i="3" s="1"/>
  <c r="AY576" i="3"/>
  <c r="AY574" i="3"/>
  <c r="AY575" i="3" s="1"/>
  <c r="AY569" i="3"/>
  <c r="AY572" i="3" s="1"/>
  <c r="AY564" i="3"/>
  <c r="AY568" i="3" s="1"/>
  <c r="AY559" i="3"/>
  <c r="AY563" i="3" s="1"/>
  <c r="AY557" i="3"/>
  <c r="AY554" i="3"/>
  <c r="AY555" i="3" s="1"/>
  <c r="AY549" i="3"/>
  <c r="AY552" i="3" s="1"/>
  <c r="AY544" i="3"/>
  <c r="AY548" i="3" s="1"/>
  <c r="AY539" i="3"/>
  <c r="AY543" i="3" s="1"/>
  <c r="AY538" i="3"/>
  <c r="AY535" i="3"/>
  <c r="AY537" i="3" s="1"/>
  <c r="AY530" i="3"/>
  <c r="AY531" i="3" s="1"/>
  <c r="AY525" i="3"/>
  <c r="AY528" i="3" s="1"/>
  <c r="AY521" i="3"/>
  <c r="AY520" i="3"/>
  <c r="AY524" i="3" s="1"/>
  <c r="AY515" i="3"/>
  <c r="AY519" i="3" s="1"/>
  <c r="AY510" i="3"/>
  <c r="AY511" i="3" s="1"/>
  <c r="AY505" i="3"/>
  <c r="AY508" i="3" s="1"/>
  <c r="AY500" i="3"/>
  <c r="AY504" i="3" s="1"/>
  <c r="AY495" i="3"/>
  <c r="AY499" i="3" s="1"/>
  <c r="AY490" i="3"/>
  <c r="AY491" i="3" s="1"/>
  <c r="AY485" i="3"/>
  <c r="AY488" i="3" s="1"/>
  <c r="AY484" i="3"/>
  <c r="AY481" i="3"/>
  <c r="AY482" i="3" s="1"/>
  <c r="AY483" i="3" s="1"/>
  <c r="AY476" i="3"/>
  <c r="AY480" i="3" s="1"/>
  <c r="AY473" i="3"/>
  <c r="AY471" i="3"/>
  <c r="AY475" i="3" s="1"/>
  <c r="AY466" i="3"/>
  <c r="AY470" i="3" s="1"/>
  <c r="AY461" i="3"/>
  <c r="AY465" i="3" s="1"/>
  <c r="AY456" i="3"/>
  <c r="AY458" i="3" s="1"/>
  <c r="AY451" i="3"/>
  <c r="AY452" i="3" s="1"/>
  <c r="AY446" i="3"/>
  <c r="AY448" i="3" s="1"/>
  <c r="AY441" i="3"/>
  <c r="AY444" i="3" s="1"/>
  <c r="AY439" i="3"/>
  <c r="AY436" i="3"/>
  <c r="AY440" i="3" s="1"/>
  <c r="AY434" i="3"/>
  <c r="AY431" i="3"/>
  <c r="AY433" i="3" s="1"/>
  <c r="AY430" i="3"/>
  <c r="AY427" i="3"/>
  <c r="AY428" i="3" s="1"/>
  <c r="AY420" i="3"/>
  <c r="AY424" i="3" s="1"/>
  <c r="AY413" i="3"/>
  <c r="AY416" i="3" s="1"/>
  <c r="AY409" i="3"/>
  <c r="AY407" i="3"/>
  <c r="AY406" i="3"/>
  <c r="AY410" i="3" s="1"/>
  <c r="AY399" i="3"/>
  <c r="AY404" i="3" s="1"/>
  <c r="AY393" i="3"/>
  <c r="AY392" i="3"/>
  <c r="AY396" i="3" s="1"/>
  <c r="AY389" i="3"/>
  <c r="AY388" i="3"/>
  <c r="AY390" i="3" s="1"/>
  <c r="AY384" i="3"/>
  <c r="AY386" i="3" s="1"/>
  <c r="AY381" i="3"/>
  <c r="AY380" i="3"/>
  <c r="AY382" i="3" s="1"/>
  <c r="AY376" i="3"/>
  <c r="AY378" i="3" s="1"/>
  <c r="AY372" i="3"/>
  <c r="AY374" i="3" s="1"/>
  <c r="AY370" i="3"/>
  <c r="AY371" i="3" s="1"/>
  <c r="AY367" i="3"/>
  <c r="AY368" i="3" s="1"/>
  <c r="AY360" i="3"/>
  <c r="AY364" i="3" s="1"/>
  <c r="AY353" i="3"/>
  <c r="AY356" i="3" s="1"/>
  <c r="AY346" i="3"/>
  <c r="AY352" i="3" s="1"/>
  <c r="AY339" i="3"/>
  <c r="AY344" i="3" s="1"/>
  <c r="AY332" i="3"/>
  <c r="AY336" i="3" s="1"/>
  <c r="AY329" i="3"/>
  <c r="AY328" i="3"/>
  <c r="AY330" i="3" s="1"/>
  <c r="AY324" i="3"/>
  <c r="AY326" i="3" s="1"/>
  <c r="AY320" i="3"/>
  <c r="AY322" i="3" s="1"/>
  <c r="AY316" i="3"/>
  <c r="AY318" i="3" s="1"/>
  <c r="AY312" i="3"/>
  <c r="AY314" i="3" s="1"/>
  <c r="AY310" i="3"/>
  <c r="AY311" i="3" s="1"/>
  <c r="AY307" i="3"/>
  <c r="AY308" i="3" s="1"/>
  <c r="AY300" i="3"/>
  <c r="AY304" i="3" s="1"/>
  <c r="AY293" i="3"/>
  <c r="AY296" i="3" s="1"/>
  <c r="AY286" i="3"/>
  <c r="AY291" i="3" s="1"/>
  <c r="AY279" i="3"/>
  <c r="AY283" i="3" s="1"/>
  <c r="AY272" i="3"/>
  <c r="AY276" i="3" s="1"/>
  <c r="AY268" i="3"/>
  <c r="AY271" i="3" s="1"/>
  <c r="AY264" i="3"/>
  <c r="AY267" i="3" s="1"/>
  <c r="AY261" i="3"/>
  <c r="AY260" i="3"/>
  <c r="AY263" i="3" s="1"/>
  <c r="AY256" i="3"/>
  <c r="AY259" i="3" s="1"/>
  <c r="AY252" i="3"/>
  <c r="AY254" i="3" s="1"/>
  <c r="AY250" i="3"/>
  <c r="AY251" i="3" s="1"/>
  <c r="AY247" i="3"/>
  <c r="AY248" i="3" s="1"/>
  <c r="AY241" i="3"/>
  <c r="AY240" i="3"/>
  <c r="AY244" i="3" s="1"/>
  <c r="AY233" i="3"/>
  <c r="AY236" i="3" s="1"/>
  <c r="AY226" i="3"/>
  <c r="AY231" i="3" s="1"/>
  <c r="AY224" i="3"/>
  <c r="AY222" i="3"/>
  <c r="AY221" i="3"/>
  <c r="AY220" i="3"/>
  <c r="AY219" i="3"/>
  <c r="AY223" i="3" s="1"/>
  <c r="AY217" i="3"/>
  <c r="AY213" i="3"/>
  <c r="AY212" i="3"/>
  <c r="AY216" i="3" s="1"/>
  <c r="AY209" i="3"/>
  <c r="AY208" i="3"/>
  <c r="AY211" i="3" s="1"/>
  <c r="AY204" i="3"/>
  <c r="AY207" i="3" s="1"/>
  <c r="AY200" i="3"/>
  <c r="AY203" i="3" s="1"/>
  <c r="AY197" i="3"/>
  <c r="AY196" i="3"/>
  <c r="AY199" i="3" s="1"/>
  <c r="AY192" i="3"/>
  <c r="AY194" i="3" s="1"/>
  <c r="AY190" i="3"/>
  <c r="AY191" i="3" s="1"/>
  <c r="AY187" i="3"/>
  <c r="AY189" i="3" s="1"/>
  <c r="AY180" i="3"/>
  <c r="AY184" i="3" s="1"/>
  <c r="AY173" i="3"/>
  <c r="AY176" i="3" s="1"/>
  <c r="AY169" i="3"/>
  <c r="AY168" i="3"/>
  <c r="AY166" i="3"/>
  <c r="AY171" i="3" s="1"/>
  <c r="AY161" i="3"/>
  <c r="AY159" i="3"/>
  <c r="AY163" i="3" s="1"/>
  <c r="AY157" i="3"/>
  <c r="AY153" i="3"/>
  <c r="AY152" i="3"/>
  <c r="AY156" i="3" s="1"/>
  <c r="AY148" i="3"/>
  <c r="AY151" i="3" s="1"/>
  <c r="AY145" i="3"/>
  <c r="AY144" i="3"/>
  <c r="AY147" i="3" s="1"/>
  <c r="AY141" i="3"/>
  <c r="AY140" i="3"/>
  <c r="AY143" i="3" s="1"/>
  <c r="AY136" i="3"/>
  <c r="AY139" i="3" s="1"/>
  <c r="AY132" i="3"/>
  <c r="AY135" i="3" s="1"/>
  <c r="AY130" i="3"/>
  <c r="AY131" i="3" s="1"/>
  <c r="AY127" i="3"/>
  <c r="AY129" i="3" s="1"/>
  <c r="AY124" i="3"/>
  <c r="AY125" i="3" s="1"/>
  <c r="AY121" i="3"/>
  <c r="AY122" i="3" s="1"/>
  <c r="AY118" i="3"/>
  <c r="AY120" i="3" s="1"/>
  <c r="AY112" i="3"/>
  <c r="AY114" i="3" s="1"/>
  <c r="AY109" i="3"/>
  <c r="AY110" i="3" s="1"/>
  <c r="AY106" i="3"/>
  <c r="AY108" i="3" s="1"/>
  <c r="AY104" i="3"/>
  <c r="AY103" i="3"/>
  <c r="AY105" i="3" s="1"/>
  <c r="AY95" i="3"/>
  <c r="AY96" i="3" s="1"/>
  <c r="AY90" i="3"/>
  <c r="AY92" i="3" s="1"/>
  <c r="AY83" i="3"/>
  <c r="AY81" i="3"/>
  <c r="AY80" i="3"/>
  <c r="AY88" i="3" s="1"/>
  <c r="AY79" i="3"/>
  <c r="AY73" i="3"/>
  <c r="AY76" i="3" s="1"/>
  <c r="AY65" i="3"/>
  <c r="AY72" i="3" s="1"/>
  <c r="AY58" i="3"/>
  <c r="AY64" i="3" s="1"/>
  <c r="AY57" i="3"/>
  <c r="AY53" i="3"/>
  <c r="AY51" i="3"/>
  <c r="AY56" i="3" s="1"/>
  <c r="AY44" i="3"/>
  <c r="AY48" i="3" s="1"/>
  <c r="AY37" i="3"/>
  <c r="AY40" i="3" s="1"/>
  <c r="W29" i="3"/>
  <c r="W28" i="3" s="1"/>
  <c r="P29" i="3"/>
  <c r="P28" i="3" s="1"/>
  <c r="AD21" i="3"/>
  <c r="W21" i="3"/>
  <c r="P21" i="3"/>
  <c r="AD20" i="3"/>
  <c r="AR18" i="3"/>
  <c r="AK18" i="3"/>
  <c r="AD18" i="3"/>
  <c r="W18" i="3"/>
  <c r="W20" i="3" s="1"/>
  <c r="P18" i="3"/>
  <c r="P20" i="3" s="1"/>
  <c r="AV2" i="3"/>
  <c r="AY61" i="3" l="1"/>
  <c r="AY45" i="3"/>
  <c r="AY91" i="3"/>
  <c r="AY123" i="3"/>
  <c r="AY113" i="3"/>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47" i="3"/>
  <c r="AY63" i="3"/>
  <c r="AY85" i="3"/>
  <c r="AY97" i="3"/>
  <c r="AY162" i="3"/>
  <c r="AY228" i="3"/>
  <c r="AY453" i="3"/>
  <c r="N6" i="4"/>
  <c r="N7" i="4" s="1"/>
  <c r="N8" i="4" s="1"/>
  <c r="N9" i="4" s="1"/>
  <c r="N10" i="4" s="1"/>
  <c r="N11" i="4" s="1"/>
  <c r="K13" i="4" s="1"/>
  <c r="AE8" i="3" s="1"/>
  <c r="AY49" i="3"/>
  <c r="AY86" i="3"/>
  <c r="AY133" i="3"/>
  <c r="AY149" i="3"/>
  <c r="AY164" i="3"/>
  <c r="AY181" i="3"/>
  <c r="AY201" i="3"/>
  <c r="AY229" i="3"/>
  <c r="AY321" i="3"/>
  <c r="AY347" i="3"/>
  <c r="AY512" i="3"/>
  <c r="AY620" i="3"/>
  <c r="AY803" i="3"/>
  <c r="AY87" i="3"/>
  <c r="AY165" i="3"/>
  <c r="AY185" i="3"/>
  <c r="AY232" i="3"/>
  <c r="AY349" i="3"/>
  <c r="AY976" i="3"/>
  <c r="AY1009" i="3"/>
  <c r="S4" i="4"/>
  <c r="S5" i="4" s="1"/>
  <c r="S6" i="4" s="1"/>
  <c r="S7" i="4" s="1"/>
  <c r="S8" i="4" s="1"/>
  <c r="P10" i="4" s="1"/>
  <c r="G11" i="3" s="1"/>
  <c r="AY89" i="3"/>
  <c r="AY137" i="3"/>
  <c r="AY205" i="3"/>
  <c r="AY408" i="3"/>
  <c r="AY462" i="3"/>
  <c r="AY545" i="3"/>
  <c r="AY600" i="3"/>
  <c r="AY876" i="3"/>
  <c r="AY59" i="3"/>
  <c r="AY82" i="3"/>
  <c r="AY93" i="3"/>
  <c r="AY160" i="3"/>
  <c r="AY172" i="3"/>
  <c r="AY225" i="3"/>
  <c r="AY245" i="3"/>
  <c r="AY333" i="3"/>
  <c r="AY472" i="3"/>
  <c r="AY556" i="3"/>
  <c r="AY809" i="3"/>
  <c r="AY815" i="3"/>
  <c r="AY837" i="3"/>
  <c r="AY802" i="3"/>
  <c r="AY819" i="3"/>
  <c r="AY825" i="3"/>
  <c r="AY823" i="3"/>
  <c r="AY805" i="3"/>
  <c r="AY810" i="3"/>
  <c r="AY812" i="3"/>
  <c r="AY801" i="3"/>
  <c r="AY806" i="3"/>
  <c r="AY811" i="3"/>
  <c r="AY829" i="3"/>
  <c r="AY601" i="3"/>
  <c r="AY624" i="3"/>
  <c r="AY663" i="3"/>
  <c r="AY668" i="3"/>
  <c r="AY580" i="3"/>
  <c r="AY560" i="3"/>
  <c r="AY581" i="3"/>
  <c r="AY625" i="3"/>
  <c r="AY653" i="3"/>
  <c r="AY664" i="3"/>
  <c r="AY669" i="3"/>
  <c r="AY561" i="3"/>
  <c r="AY665" i="3"/>
  <c r="AY467" i="3"/>
  <c r="AY516" i="3"/>
  <c r="AY493" i="3"/>
  <c r="AY517" i="3"/>
  <c r="AY533" i="3"/>
  <c r="AY438" i="3"/>
  <c r="AY317" i="3"/>
  <c r="AY323" i="3"/>
  <c r="AY341" i="3"/>
  <c r="AY348" i="3"/>
  <c r="AY361" i="3"/>
  <c r="AY377" i="3"/>
  <c r="AY383" i="3"/>
  <c r="AY401" i="3"/>
  <c r="AY319" i="3"/>
  <c r="AY345" i="3"/>
  <c r="AY379" i="3"/>
  <c r="AY405" i="3"/>
  <c r="AY255" i="3"/>
  <c r="AY309" i="3"/>
  <c r="AY313" i="3"/>
  <c r="AY335" i="3"/>
  <c r="AY369" i="3"/>
  <c r="AY373" i="3"/>
  <c r="AY395" i="3"/>
  <c r="AY412" i="3"/>
  <c r="AY269" i="3"/>
  <c r="AY289" i="3"/>
  <c r="AY301" i="3"/>
  <c r="AY315" i="3"/>
  <c r="AY325" i="3"/>
  <c r="AY331" i="3"/>
  <c r="AY337" i="3"/>
  <c r="AY351" i="3"/>
  <c r="AY363" i="3"/>
  <c r="AY375" i="3"/>
  <c r="AY385" i="3"/>
  <c r="AY391" i="3"/>
  <c r="AY397" i="3"/>
  <c r="AY411" i="3"/>
  <c r="AY421" i="3"/>
  <c r="AY429" i="3"/>
  <c r="AY463" i="3"/>
  <c r="AY468" i="3"/>
  <c r="AY496" i="3"/>
  <c r="AY501" i="3"/>
  <c r="AY513" i="3"/>
  <c r="AY518" i="3"/>
  <c r="AY536" i="3"/>
  <c r="AY540" i="3"/>
  <c r="AY565" i="3"/>
  <c r="AY577" i="3"/>
  <c r="AY609" i="3"/>
  <c r="AY621" i="3"/>
  <c r="AY639" i="3"/>
  <c r="AY644" i="3"/>
  <c r="AY648" i="3"/>
  <c r="AY683" i="3"/>
  <c r="AY688" i="3"/>
  <c r="AY292" i="3"/>
  <c r="AY305" i="3"/>
  <c r="AY327" i="3"/>
  <c r="AY365" i="3"/>
  <c r="AY387" i="3"/>
  <c r="AY423" i="3"/>
  <c r="AY437" i="3"/>
  <c r="AY459" i="3"/>
  <c r="AY464" i="3"/>
  <c r="AY492" i="3"/>
  <c r="AY497" i="3"/>
  <c r="AY532" i="3"/>
  <c r="AY541" i="3"/>
  <c r="AY585" i="3"/>
  <c r="AY604" i="3"/>
  <c r="AY629" i="3"/>
  <c r="AY640" i="3"/>
  <c r="AY649" i="3"/>
  <c r="AY673" i="3"/>
  <c r="AY684" i="3"/>
  <c r="AY689" i="3"/>
  <c r="AY425" i="3"/>
  <c r="AY498" i="3"/>
  <c r="AY641" i="3"/>
  <c r="AY685" i="3"/>
  <c r="AY285" i="3"/>
  <c r="AY257" i="3"/>
  <c r="AY284" i="3"/>
  <c r="AY280" i="3"/>
  <c r="AY253" i="3"/>
  <c r="AY265" i="3"/>
  <c r="AY273" i="3"/>
  <c r="AY281" i="3"/>
  <c r="AY277" i="3"/>
  <c r="AY282" i="3"/>
  <c r="AY288" i="3"/>
  <c r="AY435" i="3"/>
  <c r="AY447" i="3"/>
  <c r="AY460" i="3"/>
  <c r="AY432" i="3"/>
  <c r="AY449" i="3"/>
  <c r="AY457" i="3"/>
  <c r="AY469" i="3"/>
  <c r="AY477" i="3"/>
  <c r="AY128" i="3"/>
  <c r="AY126" i="3"/>
  <c r="AY107" i="3"/>
  <c r="AY111" i="3"/>
  <c r="AY41" i="3"/>
  <c r="AY38" i="3"/>
  <c r="AY42" i="3"/>
  <c r="AY43" i="3"/>
  <c r="AY39" i="3"/>
  <c r="AY249" i="3"/>
  <c r="AY188" i="3"/>
  <c r="AY195" i="3"/>
  <c r="AY193" i="3"/>
  <c r="AY134" i="3"/>
  <c r="AY910" i="3"/>
  <c r="AY942" i="3"/>
  <c r="AY1010" i="3"/>
  <c r="AY1042" i="3"/>
  <c r="AY1074" i="3"/>
  <c r="AY943" i="3"/>
  <c r="AY1075" i="3"/>
  <c r="AY816" i="3"/>
  <c r="AY820" i="3"/>
  <c r="AY824" i="3"/>
  <c r="AY830" i="3"/>
  <c r="AY834" i="3"/>
  <c r="AY817" i="3"/>
  <c r="AY821" i="3"/>
  <c r="AY827" i="3"/>
  <c r="AY831" i="3"/>
  <c r="AY835" i="3"/>
  <c r="AY804" i="3"/>
  <c r="AY814" i="3"/>
  <c r="AY818" i="3"/>
  <c r="AY828" i="3"/>
  <c r="AY832" i="3"/>
  <c r="AY836" i="3"/>
  <c r="AY661" i="3"/>
  <c r="AY650" i="3"/>
  <c r="AY654" i="3"/>
  <c r="AY658" i="3"/>
  <c r="AY670" i="3"/>
  <c r="AY674" i="3"/>
  <c r="AY678" i="3"/>
  <c r="AY690" i="3"/>
  <c r="AY694" i="3"/>
  <c r="AY698" i="3"/>
  <c r="AY681" i="3"/>
  <c r="AY655" i="3"/>
  <c r="AY659" i="3"/>
  <c r="AY675" i="3"/>
  <c r="AY679" i="3"/>
  <c r="AY695" i="3"/>
  <c r="AY529" i="3"/>
  <c r="AY597" i="3"/>
  <c r="AY617" i="3"/>
  <c r="AY494" i="3"/>
  <c r="AY502" i="3"/>
  <c r="AY506" i="3"/>
  <c r="AY514" i="3"/>
  <c r="AY522" i="3"/>
  <c r="AY526" i="3"/>
  <c r="AY534" i="3"/>
  <c r="AY542" i="3"/>
  <c r="AY546" i="3"/>
  <c r="AY550" i="3"/>
  <c r="AY558" i="3"/>
  <c r="AY562" i="3"/>
  <c r="AY566" i="3"/>
  <c r="AY570" i="3"/>
  <c r="AY578" i="3"/>
  <c r="AY582" i="3"/>
  <c r="AY586" i="3"/>
  <c r="AY590" i="3"/>
  <c r="AY594" i="3"/>
  <c r="AY602" i="3"/>
  <c r="AY606" i="3"/>
  <c r="AY610" i="3"/>
  <c r="AY614" i="3"/>
  <c r="AY622" i="3"/>
  <c r="AY626" i="3"/>
  <c r="AY630" i="3"/>
  <c r="AY634" i="3"/>
  <c r="AY489" i="3"/>
  <c r="AY509" i="3"/>
  <c r="AY553" i="3"/>
  <c r="AY573" i="3"/>
  <c r="AY637" i="3"/>
  <c r="AY486" i="3"/>
  <c r="AY487" i="3"/>
  <c r="AY503" i="3"/>
  <c r="AY507" i="3"/>
  <c r="AY523" i="3"/>
  <c r="AY527" i="3"/>
  <c r="AY547" i="3"/>
  <c r="AY551" i="3"/>
  <c r="AY567" i="3"/>
  <c r="AY571" i="3"/>
  <c r="AY587" i="3"/>
  <c r="AY595" i="3"/>
  <c r="AY611" i="3"/>
  <c r="AY615" i="3"/>
  <c r="AY631" i="3"/>
  <c r="AY635" i="3"/>
  <c r="AY474" i="3"/>
  <c r="AY478" i="3"/>
  <c r="AY479" i="3"/>
  <c r="AY442" i="3"/>
  <c r="AY450" i="3"/>
  <c r="AY454" i="3"/>
  <c r="AY443" i="3"/>
  <c r="AY455" i="3"/>
  <c r="AY445" i="3"/>
  <c r="AY357" i="3"/>
  <c r="AY334" i="3"/>
  <c r="AY338" i="3"/>
  <c r="AY342" i="3"/>
  <c r="AY350" i="3"/>
  <c r="AY354" i="3"/>
  <c r="AY358" i="3"/>
  <c r="AY362" i="3"/>
  <c r="AY366" i="3"/>
  <c r="AY394" i="3"/>
  <c r="AY398" i="3"/>
  <c r="AY402" i="3"/>
  <c r="AY414" i="3"/>
  <c r="AY418" i="3"/>
  <c r="AY422" i="3"/>
  <c r="AY426" i="3"/>
  <c r="AY417" i="3"/>
  <c r="AY343" i="3"/>
  <c r="AY355" i="3"/>
  <c r="AY359" i="3"/>
  <c r="AY403" i="3"/>
  <c r="AY415" i="3"/>
  <c r="AY419" i="3"/>
  <c r="AY340" i="3"/>
  <c r="AY400" i="3"/>
  <c r="AY258" i="3"/>
  <c r="AY262" i="3"/>
  <c r="AY266" i="3"/>
  <c r="AY270" i="3"/>
  <c r="AY274" i="3"/>
  <c r="AY278" i="3"/>
  <c r="AY290" i="3"/>
  <c r="AY294" i="3"/>
  <c r="AY298" i="3"/>
  <c r="AY302" i="3"/>
  <c r="AY306" i="3"/>
  <c r="AY275" i="3"/>
  <c r="AY287" i="3"/>
  <c r="AY295" i="3"/>
  <c r="AY299" i="3"/>
  <c r="AY303" i="3"/>
  <c r="AY297" i="3"/>
  <c r="AY198" i="3"/>
  <c r="AY202" i="3"/>
  <c r="AY206" i="3"/>
  <c r="AY210" i="3"/>
  <c r="AY214" i="3"/>
  <c r="AY218" i="3"/>
  <c r="AY230" i="3"/>
  <c r="AY234" i="3"/>
  <c r="AY238" i="3"/>
  <c r="AY242" i="3"/>
  <c r="AY246" i="3"/>
  <c r="AY215" i="3"/>
  <c r="AY227" i="3"/>
  <c r="AY235" i="3"/>
  <c r="AY239" i="3"/>
  <c r="AY243" i="3"/>
  <c r="AY237" i="3"/>
  <c r="AY177" i="3"/>
  <c r="AY138" i="3"/>
  <c r="AY142" i="3"/>
  <c r="AY146" i="3"/>
  <c r="AY150" i="3"/>
  <c r="AY154" i="3"/>
  <c r="AY158" i="3"/>
  <c r="AY170" i="3"/>
  <c r="AY174" i="3"/>
  <c r="AY178" i="3"/>
  <c r="AY182" i="3"/>
  <c r="AY186" i="3"/>
  <c r="AY155" i="3"/>
  <c r="AY167" i="3"/>
  <c r="AY175" i="3"/>
  <c r="AY179" i="3"/>
  <c r="AY183" i="3"/>
  <c r="AY69" i="3"/>
  <c r="AY77" i="3"/>
  <c r="AY46" i="3"/>
  <c r="AY50" i="3"/>
  <c r="AY54" i="3"/>
  <c r="AY62" i="3"/>
  <c r="AY66" i="3"/>
  <c r="AY70" i="3"/>
  <c r="AY74" i="3"/>
  <c r="AY78" i="3"/>
  <c r="AY94" i="3"/>
  <c r="AY98" i="3"/>
  <c r="AY99" i="3"/>
  <c r="AY55" i="3"/>
  <c r="AY67" i="3"/>
  <c r="AY71" i="3"/>
  <c r="AY75" i="3"/>
  <c r="AY52" i="3"/>
  <c r="AY60" i="3"/>
  <c r="AY68" i="3"/>
  <c r="AY84" i="3"/>
  <c r="AY119" i="3"/>
</calcChain>
</file>

<file path=xl/comments1.xml><?xml version="1.0" encoding="utf-8"?>
<comments xmlns="http://schemas.openxmlformats.org/spreadsheetml/2006/main">
  <authors>
    <author>ㅤ</author>
  </authors>
  <commentList>
    <comment ref="G130"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「１」かと思いますのでご確認願います。</t>
        </r>
      </text>
    </comment>
    <comment ref="G131"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「１」かと思いますのでご確認願います。</t>
        </r>
      </text>
    </comment>
  </commentList>
</comments>
</file>

<file path=xl/sharedStrings.xml><?xml version="1.0" encoding="utf-8"?>
<sst xmlns="http://schemas.openxmlformats.org/spreadsheetml/2006/main" count="2380" uniqueCount="706">
  <si>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</si>
  <si>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</si>
  <si>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</si>
  <si>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</si>
  <si>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</si>
  <si>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</si>
  <si>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</si>
  <si>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</si>
  <si>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</si>
  <si>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</si>
  <si>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</si>
  <si>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</si>
  <si>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</si>
  <si>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</si>
  <si>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</si>
  <si>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</si>
  <si>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</si>
  <si>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</si>
  <si>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</si>
  <si>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</si>
  <si>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</si>
  <si>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</si>
  <si>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</si>
  <si>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</si>
  <si>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</si>
  <si>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</si>
  <si>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</si>
  <si>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</si>
  <si>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</si>
  <si>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</si>
  <si>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</si>
  <si>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</si>
  <si>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</si>
  <si>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</si>
  <si>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</si>
  <si>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</si>
  <si>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</si>
  <si>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</si>
  <si>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</si>
  <si>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</si>
  <si>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</si>
  <si>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</si>
  <si>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</si>
  <si>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</si>
  <si>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</si>
  <si>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</si>
  <si>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</si>
  <si>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</si>
  <si>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</si>
  <si>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</si>
  <si>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</si>
  <si>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</si>
  <si>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</si>
  <si>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</si>
  <si>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</si>
  <si>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</si>
  <si>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</si>
  <si>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</si>
  <si>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</si>
  <si>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</si>
  <si>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</si>
  <si>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</si>
  <si>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</si>
  <si>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</si>
  <si>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</si>
  <si>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</si>
  <si>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</si>
  <si>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</si>
  <si>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</si>
  <si>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</si>
  <si>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</si>
  <si>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</si>
  <si>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</si>
  <si>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</si>
  <si>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</si>
  <si>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</si>
  <si>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</si>
  <si>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</si>
  <si>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</si>
  <si>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</si>
  <si>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</si>
  <si>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</si>
  <si>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</si>
  <si>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</si>
  <si>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</si>
  <si>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</si>
  <si>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</si>
  <si>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</si>
  <si>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</si>
  <si>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</si>
  <si>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</si>
  <si>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</si>
  <si>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</si>
  <si>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</si>
  <si>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</si>
  <si>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</si>
  <si>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</si>
  <si>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</si>
  <si>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</si>
  <si>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</si>
  <si>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</si>
  <si>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</si>
  <si>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</si>
  <si>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</si>
  <si>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</si>
  <si>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</si>
  <si>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</si>
  <si>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</si>
  <si>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</si>
  <si>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</si>
  <si>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</si>
  <si>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</si>
  <si>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</si>
  <si>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</si>
  <si>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</si>
  <si>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</si>
  <si>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</si>
  <si>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</si>
  <si>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</si>
  <si>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</si>
  <si>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</si>
  <si>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</si>
  <si>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</si>
  <si>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</si>
  <si>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</si>
  <si>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</si>
  <si>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</si>
  <si>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</si>
  <si>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</si>
  <si>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</si>
  <si>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</si>
  <si>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</si>
  <si>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</si>
  <si>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</si>
  <si>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</si>
  <si>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</si>
  <si>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</si>
  <si>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</si>
  <si>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</si>
  <si>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</si>
  <si>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</si>
  <si>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</si>
  <si>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</si>
  <si>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</si>
  <si>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</si>
  <si>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</si>
  <si>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</si>
  <si>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</si>
  <si>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</si>
  <si>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</si>
  <si>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</si>
  <si>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</si>
  <si>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</si>
  <si>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</si>
  <si>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</si>
  <si>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</si>
  <si>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</si>
  <si>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</si>
  <si>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</si>
  <si>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</si>
  <si>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</si>
  <si>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</si>
  <si>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</si>
  <si>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</si>
  <si>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</si>
  <si>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</si>
  <si>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</si>
  <si>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</si>
  <si>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</si>
  <si>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</si>
  <si>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</si>
  <si>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</si>
  <si>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</si>
  <si>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</si>
  <si>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</si>
  <si>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</si>
  <si>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</si>
  <si>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</si>
  <si>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</si>
  <si>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</si>
  <si>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</si>
  <si>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</si>
  <si>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</si>
  <si>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</si>
  <si>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</si>
  <si>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</si>
  <si>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</si>
  <si>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</si>
  <si>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</si>
  <si>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</si>
  <si>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</si>
  <si>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</si>
  <si>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</si>
  <si>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</si>
  <si>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</si>
  <si>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</si>
  <si>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</si>
  <si>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</si>
  <si>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</si>
  <si>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</si>
  <si>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</si>
  <si>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</si>
  <si>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</si>
  <si>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</si>
  <si>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</si>
  <si>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</si>
  <si>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</si>
  <si>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</si>
  <si>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</si>
  <si>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</si>
  <si>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</si>
  <si>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</si>
  <si>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</si>
  <si>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</si>
  <si>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</si>
  <si>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</si>
  <si>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</si>
  <si>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</si>
  <si>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</si>
  <si>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</si>
  <si>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</si>
  <si>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</si>
  <si>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</si>
  <si>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</si>
  <si>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</si>
  <si>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</si>
  <si>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</si>
  <si>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</si>
  <si>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</si>
  <si>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</si>
  <si>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</si>
  <si>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</si>
  <si>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</si>
  <si>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</si>
  <si>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</si>
  <si>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</si>
  <si>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</si>
  <si>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</si>
  <si>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</si>
  <si>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</si>
  <si>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</si>
  <si>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</si>
  <si>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</si>
  <si>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</si>
  <si>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</si>
  <si>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</si>
  <si>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</si>
  <si>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</si>
  <si>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</si>
  <si>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</si>
  <si>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</si>
  <si>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</si>
  <si>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</si>
  <si>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</si>
  <si>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</si>
  <si>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</si>
  <si>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</si>
  <si>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</si>
  <si>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</si>
  <si>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</si>
  <si>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</si>
  <si>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</si>
  <si>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</si>
  <si>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</si>
  <si>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</si>
  <si>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</si>
  <si>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</si>
  <si>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</si>
  <si>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</si>
  <si>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</si>
  <si>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</si>
  <si>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</si>
  <si>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</si>
  <si>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</si>
  <si>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</si>
  <si>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</si>
  <si>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</si>
  <si>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</si>
  <si>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</si>
  <si>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</si>
  <si>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</si>
  <si>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</si>
  <si>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</si>
  <si>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</si>
  <si>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</si>
  <si>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</si>
  <si>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</si>
  <si>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</si>
  <si>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</si>
  <si>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</si>
  <si>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</si>
  <si>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住宅総合整備課</t>
    <rPh sb="0" eb="2">
      <t>ジュウタク</t>
    </rPh>
    <rPh sb="2" eb="4">
      <t>ソウゴウ</t>
    </rPh>
    <rPh sb="4" eb="6">
      <t>セイビ</t>
    </rPh>
    <rPh sb="6" eb="7">
      <t>カ</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</si>
  <si>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</si>
  <si>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</si>
  <si>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</si>
  <si>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</si>
  <si>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</si>
  <si>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</si>
  <si>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</si>
  <si>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</si>
  <si>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</si>
  <si>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</si>
  <si>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</si>
  <si>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</si>
  <si>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</si>
  <si>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</si>
  <si>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</si>
  <si>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</si>
  <si>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</si>
  <si>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</si>
  <si>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</si>
  <si>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</si>
  <si>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</si>
  <si>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</si>
  <si>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</si>
  <si>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</si>
  <si>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</si>
  <si>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</si>
  <si>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</si>
  <si>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</si>
  <si>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</si>
  <si>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</si>
  <si>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</si>
  <si>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</si>
  <si>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</si>
  <si>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</si>
  <si>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</si>
  <si>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</si>
  <si>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</si>
  <si>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</si>
  <si>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</si>
  <si>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</si>
  <si>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</si>
  <si>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</si>
  <si>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</si>
  <si>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</si>
  <si>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</si>
  <si>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</si>
  <si>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</si>
  <si>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</si>
  <si>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</si>
  <si>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</si>
  <si>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</si>
  <si>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</si>
  <si>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</si>
  <si>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</si>
  <si>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</si>
  <si>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</si>
  <si>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</si>
  <si>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</si>
  <si>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</si>
  <si>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</si>
  <si>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</si>
  <si>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</si>
  <si>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</si>
  <si>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</si>
  <si>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</si>
  <si>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</si>
  <si>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</si>
  <si>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</si>
  <si>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</si>
  <si>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</si>
  <si>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</si>
  <si>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</si>
  <si>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</si>
  <si>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</si>
  <si>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</si>
  <si>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</si>
  <si>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</si>
  <si>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</si>
  <si>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</si>
  <si>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</si>
  <si>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</si>
  <si>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</si>
  <si>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</si>
  <si>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</si>
  <si>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</si>
  <si>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</si>
  <si>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</si>
  <si>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</si>
  <si>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</si>
  <si>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</si>
  <si>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</si>
  <si>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</si>
  <si>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</si>
  <si>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</si>
  <si>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</si>
  <si>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</si>
  <si>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</si>
  <si>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</si>
  <si>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</si>
  <si>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</si>
  <si>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</si>
  <si>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</si>
  <si>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</si>
  <si>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</si>
  <si>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</si>
  <si>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</si>
  <si>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</si>
  <si>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</si>
  <si>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</si>
  <si>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</si>
  <si>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</si>
  <si>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</si>
  <si>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</si>
  <si>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</si>
  <si>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</si>
  <si>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</si>
  <si>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</si>
  <si>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</si>
  <si>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</si>
  <si>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</si>
  <si>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</si>
  <si>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</si>
  <si>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</si>
  <si>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</si>
  <si>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</si>
  <si>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</si>
  <si>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</si>
  <si>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</si>
  <si>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</si>
  <si>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</si>
  <si>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</si>
  <si>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</si>
  <si>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</si>
  <si>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</si>
  <si>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</si>
  <si>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</si>
  <si>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</si>
  <si>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</si>
  <si>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</si>
  <si>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</si>
  <si>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</si>
  <si>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</si>
  <si>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</si>
  <si>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</si>
  <si>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</si>
  <si>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</si>
  <si>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</si>
  <si>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</si>
  <si>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</si>
  <si>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</si>
  <si>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</si>
  <si>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</si>
  <si>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</si>
  <si>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</si>
  <si>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</si>
  <si>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</si>
  <si>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</si>
  <si>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</si>
  <si>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</si>
  <si>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</si>
  <si>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</si>
  <si>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</si>
  <si>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</si>
  <si>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</si>
  <si>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</si>
  <si>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</si>
  <si>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</si>
  <si>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</si>
  <si>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</si>
  <si>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</si>
  <si>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</si>
  <si>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</si>
  <si>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</si>
  <si>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</si>
  <si>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</si>
  <si>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</si>
  <si>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</si>
  <si>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</si>
  <si>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</si>
  <si>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</si>
  <si>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</si>
  <si>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</si>
  <si>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</si>
  <si>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</si>
  <si>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</si>
  <si>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</si>
  <si>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</si>
  <si>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</si>
  <si>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</si>
  <si>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</si>
  <si>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</si>
  <si>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</si>
  <si>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</si>
  <si>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</si>
  <si>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</si>
  <si>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</si>
  <si>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</si>
  <si>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</si>
  <si>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</si>
  <si>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</si>
  <si>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</si>
  <si>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</si>
  <si>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</si>
  <si>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</si>
  <si>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</si>
  <si>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</si>
  <si>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</si>
  <si>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</si>
  <si>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</si>
  <si>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</si>
  <si>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</si>
  <si>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</si>
  <si>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</si>
  <si>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</si>
  <si>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</si>
  <si>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</si>
  <si>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</si>
  <si>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</si>
  <si>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</si>
  <si>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</si>
  <si>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</si>
  <si>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</si>
  <si>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</si>
  <si>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</si>
  <si>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</si>
  <si>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</si>
  <si>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</si>
  <si>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</si>
  <si>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</si>
  <si>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</si>
  <si>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</si>
  <si>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</si>
  <si>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</si>
  <si>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</si>
  <si>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</si>
  <si>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</si>
  <si>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</si>
  <si>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</si>
  <si>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</si>
  <si>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</si>
  <si>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</si>
  <si>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</si>
  <si>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</si>
  <si>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</si>
  <si>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</si>
  <si>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</si>
  <si>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</si>
  <si>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</si>
  <si>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</si>
  <si>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</si>
  <si>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</si>
  <si>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</si>
  <si>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</si>
  <si>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</si>
  <si>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</si>
  <si>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</si>
  <si>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</si>
  <si>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</si>
  <si>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</si>
  <si>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</si>
  <si>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</si>
  <si>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</si>
  <si>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</si>
  <si>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</si>
  <si>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</si>
  <si>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</si>
  <si>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</si>
  <si>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</si>
  <si>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</si>
  <si>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</si>
  <si>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</si>
  <si>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</si>
  <si>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</si>
  <si>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</si>
  <si>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</si>
  <si>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</si>
  <si>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</si>
  <si>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</si>
  <si>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</si>
  <si>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</si>
  <si>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</si>
  <si>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</si>
  <si>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</si>
  <si>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</si>
  <si>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</si>
  <si>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</si>
  <si>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</si>
  <si>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</si>
  <si>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</si>
  <si>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</si>
  <si>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</si>
  <si>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</si>
  <si>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</si>
  <si>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</si>
  <si>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</si>
  <si>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</si>
  <si>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</si>
  <si>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</si>
  <si>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</si>
  <si>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</si>
  <si>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</si>
  <si>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</si>
  <si>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</si>
  <si>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</si>
  <si>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</si>
  <si>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</si>
  <si>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</si>
  <si>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</si>
  <si>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</si>
  <si>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</si>
  <si>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</si>
  <si>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</si>
  <si>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</si>
  <si>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</si>
  <si>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</si>
  <si>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</si>
  <si>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</si>
  <si>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</si>
  <si>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</si>
  <si>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</si>
  <si>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</si>
  <si>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</si>
  <si>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</si>
  <si>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</si>
  <si>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</si>
  <si>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</si>
  <si>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</si>
  <si>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</si>
  <si>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公営住宅整備等事業</t>
  </si>
  <si>
    <t>-</t>
    <phoneticPr fontId="35"/>
  </si>
  <si>
    <t>-</t>
    <phoneticPr fontId="4"/>
  </si>
  <si>
    <t>（目）公営住宅整備費等補助</t>
    <rPh sb="1" eb="2">
      <t>モク</t>
    </rPh>
    <rPh sb="3" eb="5">
      <t>コウエイ</t>
    </rPh>
    <rPh sb="5" eb="7">
      <t>ジュウタク</t>
    </rPh>
    <rPh sb="7" eb="9">
      <t>セイビ</t>
    </rPh>
    <rPh sb="9" eb="10">
      <t>ヒ</t>
    </rPh>
    <rPh sb="10" eb="11">
      <t>トウ</t>
    </rPh>
    <rPh sb="11" eb="13">
      <t>ホジョ</t>
    </rPh>
    <phoneticPr fontId="4"/>
  </si>
  <si>
    <t>公的賃貸住宅ストックの老朽化や子育て世帯、高齢者等の住宅確保要配慮者の課題に対応すること及び公営住宅法に基づき災害により滅失した住居に居住していた低額所得者に賃貸するための災害公営住宅を整備し、住宅確保要配慮者の居住の安定を図ることを目的とする。</t>
    <phoneticPr fontId="4"/>
  </si>
  <si>
    <t>既存の公営住宅等について、大規模な改修と併せて、地域の住民も利用可能な子育て支援施設や高齢者福祉施設等の生活支援施設の導入を図る取組に対する支援及び、公営住宅法に基づき災害において滅失した住居に居住していた低額所得者に賃貸するために公営住宅を建設等する場合の工事費の補助を実施。（補助率：公営住宅法：2/3等）</t>
    <phoneticPr fontId="4"/>
  </si>
  <si>
    <t>公営住宅等ストック総合改善事業補助金交付要綱
公営住宅整備事業等補助要領</t>
    <phoneticPr fontId="35"/>
  </si>
  <si>
    <t>公営住宅法（昭和26年法律第193号）第4条　等</t>
    <phoneticPr fontId="35"/>
  </si>
  <si>
    <t>福祉連携型公的賃貸住宅改修事業を実施している団地数</t>
    <rPh sb="0" eb="2">
      <t>フクシ</t>
    </rPh>
    <rPh sb="2" eb="5">
      <t>レンケイガタ</t>
    </rPh>
    <rPh sb="5" eb="7">
      <t>コウテキ</t>
    </rPh>
    <rPh sb="7" eb="9">
      <t>チンタイ</t>
    </rPh>
    <rPh sb="9" eb="11">
      <t>ジュウタク</t>
    </rPh>
    <rPh sb="11" eb="13">
      <t>カイシュウ</t>
    </rPh>
    <rPh sb="13" eb="15">
      <t>ジギョウ</t>
    </rPh>
    <rPh sb="16" eb="18">
      <t>ジッシ</t>
    </rPh>
    <rPh sb="22" eb="24">
      <t>ダンチ</t>
    </rPh>
    <rPh sb="24" eb="25">
      <t>スウ</t>
    </rPh>
    <phoneticPr fontId="4"/>
  </si>
  <si>
    <t>災害公営住宅を整備している戸数</t>
    <rPh sb="0" eb="2">
      <t>サイガイ</t>
    </rPh>
    <rPh sb="2" eb="4">
      <t>コウエイ</t>
    </rPh>
    <rPh sb="4" eb="6">
      <t>ジュウタク</t>
    </rPh>
    <rPh sb="7" eb="9">
      <t>セイビ</t>
    </rPh>
    <rPh sb="13" eb="15">
      <t>コスウ</t>
    </rPh>
    <phoneticPr fontId="4"/>
  </si>
  <si>
    <t>X：福祉連携型公的賃貸住宅改修事業の実績額（百万円）／Y：団地数　　　　　　　　　　　　　　</t>
    <rPh sb="2" eb="4">
      <t>フクシ</t>
    </rPh>
    <rPh sb="4" eb="7">
      <t>レンケイガタ</t>
    </rPh>
    <rPh sb="7" eb="9">
      <t>コウテキ</t>
    </rPh>
    <rPh sb="9" eb="11">
      <t>チンタイ</t>
    </rPh>
    <rPh sb="11" eb="13">
      <t>ジュウタク</t>
    </rPh>
    <rPh sb="13" eb="15">
      <t>カイシュウ</t>
    </rPh>
    <rPh sb="15" eb="17">
      <t>ジギョウ</t>
    </rPh>
    <rPh sb="18" eb="21">
      <t>ジッセキガク</t>
    </rPh>
    <rPh sb="22" eb="25">
      <t>ヒャクマンエン</t>
    </rPh>
    <rPh sb="29" eb="31">
      <t>ダンチ</t>
    </rPh>
    <rPh sb="31" eb="32">
      <t>スウ</t>
    </rPh>
    <phoneticPr fontId="4"/>
  </si>
  <si>
    <t>X：災害公営住宅を整備している実績額（百万円）／Y：戸数　</t>
    <rPh sb="2" eb="4">
      <t>サイガイ</t>
    </rPh>
    <rPh sb="4" eb="6">
      <t>コウエイ</t>
    </rPh>
    <rPh sb="6" eb="8">
      <t>ジュウタク</t>
    </rPh>
    <rPh sb="9" eb="11">
      <t>セイビ</t>
    </rPh>
    <rPh sb="15" eb="18">
      <t>ジッセキガク</t>
    </rPh>
    <rPh sb="19" eb="22">
      <t>ヒャクマンエン</t>
    </rPh>
    <rPh sb="26" eb="28">
      <t>コスウ</t>
    </rPh>
    <phoneticPr fontId="4"/>
  </si>
  <si>
    <t>百万円</t>
    <rPh sb="0" eb="3">
      <t>ヒャクマンエン</t>
    </rPh>
    <phoneticPr fontId="4"/>
  </si>
  <si>
    <t>百万円/戸数</t>
    <rPh sb="0" eb="3">
      <t>ヒャクマンエン</t>
    </rPh>
    <rPh sb="4" eb="6">
      <t>コスウ</t>
    </rPh>
    <phoneticPr fontId="4"/>
  </si>
  <si>
    <t>百万円/団地数</t>
    <rPh sb="0" eb="3">
      <t>ヒャクマンエン</t>
    </rPh>
    <rPh sb="4" eb="6">
      <t>ダンチ</t>
    </rPh>
    <rPh sb="6" eb="7">
      <t>スウ</t>
    </rPh>
    <phoneticPr fontId="4"/>
  </si>
  <si>
    <t>23/1</t>
    <phoneticPr fontId="4"/>
  </si>
  <si>
    <t>201/1</t>
    <phoneticPr fontId="4"/>
  </si>
  <si>
    <t>-</t>
    <phoneticPr fontId="4"/>
  </si>
  <si>
    <t>22,824/1,365</t>
    <phoneticPr fontId="4"/>
  </si>
  <si>
    <t>団地</t>
    <rPh sb="0" eb="2">
      <t>ダンチ</t>
    </rPh>
    <phoneticPr fontId="4"/>
  </si>
  <si>
    <t>戸数</t>
    <rPh sb="0" eb="2">
      <t>コスウ</t>
    </rPh>
    <phoneticPr fontId="4"/>
  </si>
  <si>
    <t>２　良好な生活環境、自然環境の形成、バリアフリー社会の実現</t>
    <phoneticPr fontId="35"/>
  </si>
  <si>
    <t>３　総合的なバリアフリー化を推進する</t>
    <phoneticPr fontId="35"/>
  </si>
  <si>
    <t>高齢者（６５歳以上の者）の居住する住宅の一定のバリアフリー化（H25:41%）</t>
    <phoneticPr fontId="35"/>
  </si>
  <si>
    <t>－</t>
    <phoneticPr fontId="35"/>
  </si>
  <si>
    <t>－</t>
  </si>
  <si>
    <t>-</t>
    <phoneticPr fontId="4"/>
  </si>
  <si>
    <t>４　水害等による被害の軽減</t>
    <phoneticPr fontId="35"/>
  </si>
  <si>
    <t>１１　住宅・市街地の防災性を向上する</t>
    <phoneticPr fontId="35"/>
  </si>
  <si>
    <t>住宅の耐震化率
(H25：82%）</t>
    <phoneticPr fontId="35"/>
  </si>
  <si>
    <t>1</t>
    <phoneticPr fontId="4"/>
  </si>
  <si>
    <t>2</t>
    <phoneticPr fontId="4"/>
  </si>
  <si>
    <t xml:space="preserve">災害公営住宅の整備戸数（累積）
</t>
    <rPh sb="0" eb="2">
      <t>サイガイ</t>
    </rPh>
    <rPh sb="2" eb="4">
      <t>コウエイ</t>
    </rPh>
    <rPh sb="4" eb="6">
      <t>ジュウタク</t>
    </rPh>
    <rPh sb="7" eb="9">
      <t>セイビ</t>
    </rPh>
    <rPh sb="9" eb="11">
      <t>コスウ</t>
    </rPh>
    <rPh sb="12" eb="14">
      <t>ルイセキ</t>
    </rPh>
    <phoneticPr fontId="35"/>
  </si>
  <si>
    <t>戸数</t>
    <rPh sb="0" eb="2">
      <t>コスウ</t>
    </rPh>
    <phoneticPr fontId="35"/>
  </si>
  <si>
    <t>-</t>
    <phoneticPr fontId="4"/>
  </si>
  <si>
    <t>-</t>
    <phoneticPr fontId="4"/>
  </si>
  <si>
    <t>-</t>
    <phoneticPr fontId="4"/>
  </si>
  <si>
    <t>熊本県災害公営住宅の整備状況について（令和２年３月31日　熊本県ＨＰ）</t>
    <rPh sb="0" eb="3">
      <t>クマモトケン</t>
    </rPh>
    <rPh sb="3" eb="5">
      <t>サイガイ</t>
    </rPh>
    <rPh sb="5" eb="9">
      <t>コウエイジュウタク</t>
    </rPh>
    <rPh sb="10" eb="12">
      <t>セイビ</t>
    </rPh>
    <rPh sb="12" eb="14">
      <t>ジョウキョウ</t>
    </rPh>
    <rPh sb="19" eb="21">
      <t>レイワ</t>
    </rPh>
    <rPh sb="22" eb="23">
      <t>ネン</t>
    </rPh>
    <rPh sb="24" eb="25">
      <t>ガツ</t>
    </rPh>
    <rPh sb="27" eb="28">
      <t>ニチ</t>
    </rPh>
    <rPh sb="29" eb="32">
      <t>クマモトケン</t>
    </rPh>
    <phoneticPr fontId="35"/>
  </si>
  <si>
    <t>0</t>
    <phoneticPr fontId="4"/>
  </si>
  <si>
    <t>1,800/138</t>
    <phoneticPr fontId="4"/>
  </si>
  <si>
    <t>本工事費</t>
    <rPh sb="0" eb="3">
      <t>ホンコウジ</t>
    </rPh>
    <rPh sb="3" eb="4">
      <t>ヒ</t>
    </rPh>
    <phoneticPr fontId="4"/>
  </si>
  <si>
    <t>災害公営住宅整備事業を実施する事業主体への補助金の交付</t>
    <rPh sb="0" eb="2">
      <t>サイガイ</t>
    </rPh>
    <rPh sb="2" eb="4">
      <t>コウエイ</t>
    </rPh>
    <rPh sb="4" eb="6">
      <t>ジュウタク</t>
    </rPh>
    <rPh sb="6" eb="8">
      <t>セイビ</t>
    </rPh>
    <rPh sb="8" eb="10">
      <t>ジギョウ</t>
    </rPh>
    <rPh sb="11" eb="13">
      <t>ジッシ</t>
    </rPh>
    <rPh sb="15" eb="17">
      <t>ジギョウ</t>
    </rPh>
    <rPh sb="17" eb="19">
      <t>シュタイ</t>
    </rPh>
    <rPh sb="21" eb="24">
      <t>ホジョキン</t>
    </rPh>
    <rPh sb="25" eb="27">
      <t>コウフ</t>
    </rPh>
    <phoneticPr fontId="4"/>
  </si>
  <si>
    <t>倉敷市</t>
    <phoneticPr fontId="4"/>
  </si>
  <si>
    <t>災害公営住宅整備事業の実施</t>
    <rPh sb="0" eb="2">
      <t>サイガイ</t>
    </rPh>
    <rPh sb="2" eb="4">
      <t>コウエイ</t>
    </rPh>
    <rPh sb="4" eb="6">
      <t>ジュウタク</t>
    </rPh>
    <rPh sb="6" eb="8">
      <t>セイビ</t>
    </rPh>
    <rPh sb="8" eb="10">
      <t>ジギョウ</t>
    </rPh>
    <rPh sb="11" eb="13">
      <t>ジッシ</t>
    </rPh>
    <phoneticPr fontId="4"/>
  </si>
  <si>
    <t>呉市</t>
    <phoneticPr fontId="4"/>
  </si>
  <si>
    <t>大洲市</t>
    <phoneticPr fontId="4"/>
  </si>
  <si>
    <t>厚真町</t>
    <phoneticPr fontId="4"/>
  </si>
  <si>
    <t>西予市</t>
    <phoneticPr fontId="4"/>
  </si>
  <si>
    <t>むかわ町</t>
    <phoneticPr fontId="4"/>
  </si>
  <si>
    <t>大崎市</t>
    <phoneticPr fontId="4"/>
  </si>
  <si>
    <t>A.倉敷市</t>
    <rPh sb="2" eb="5">
      <t>クラシキシ</t>
    </rPh>
    <phoneticPr fontId="4"/>
  </si>
  <si>
    <t>子育て世帯、高齢者等の住宅確保要配慮者の課題に対応するため、公的賃貸住宅における福祉連携の促進を図っている。
被災地の居住の安定を図るため、災害公営住宅の整備について国が支援している。
いずれも社会的要請が高く、国民や社会のニーズを的確に反映している。</t>
    <phoneticPr fontId="35"/>
  </si>
  <si>
    <t>公的賃貸住宅のストックを活用し、生活支援施設を導入することは人口減少・高齢化社会において優先度の高い事業である。
災害公営住宅は被災者の住居を確保するために整備するため、優先度の高い事業である。</t>
    <phoneticPr fontId="35"/>
  </si>
  <si>
    <t>‐</t>
  </si>
  <si>
    <t>無</t>
  </si>
  <si>
    <t>福祉連携に関して先導的な取組みを有する公的賃貸住宅の改修事業費に限定して補助を行っていることから、受益者との負担関係は妥当である。
災害公営住宅については、公営住宅法に基づき補助を行っていることから、受益者との負担関係は妥当である。</t>
    <rPh sb="0" eb="2">
      <t>フクシ</t>
    </rPh>
    <rPh sb="2" eb="4">
      <t>レンケイ</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ゲンテイ</t>
    </rPh>
    <rPh sb="36" eb="38">
      <t>ホジョ</t>
    </rPh>
    <rPh sb="39" eb="40">
      <t>オコナ</t>
    </rPh>
    <rPh sb="49" eb="52">
      <t>ジュエキシャ</t>
    </rPh>
    <rPh sb="54" eb="56">
      <t>フタン</t>
    </rPh>
    <rPh sb="56" eb="58">
      <t>カンケイ</t>
    </rPh>
    <rPh sb="59" eb="61">
      <t>ダトウ</t>
    </rPh>
    <rPh sb="66" eb="68">
      <t>サイガイ</t>
    </rPh>
    <rPh sb="68" eb="70">
      <t>コウエイ</t>
    </rPh>
    <rPh sb="100" eb="103">
      <t>ジュエキシャ</t>
    </rPh>
    <rPh sb="105" eb="107">
      <t>フタン</t>
    </rPh>
    <rPh sb="107" eb="109">
      <t>カンケイ</t>
    </rPh>
    <rPh sb="110" eb="112">
      <t>ダトウ</t>
    </rPh>
    <phoneticPr fontId="37"/>
  </si>
  <si>
    <t>公営住宅法による標準建設費等を限度額として用いていることから、単位当たりコスト等の水準は妥当である。</t>
    <rPh sb="0" eb="2">
      <t>コウエイ</t>
    </rPh>
    <rPh sb="2" eb="4">
      <t>ジュウタク</t>
    </rPh>
    <rPh sb="4" eb="5">
      <t>ホウ</t>
    </rPh>
    <rPh sb="8" eb="10">
      <t>ヒョウジュン</t>
    </rPh>
    <rPh sb="10" eb="13">
      <t>ケンセツヒ</t>
    </rPh>
    <rPh sb="13" eb="14">
      <t>トウ</t>
    </rPh>
    <rPh sb="15" eb="17">
      <t>ゲンド</t>
    </rPh>
    <rPh sb="17" eb="18">
      <t>ガク</t>
    </rPh>
    <rPh sb="21" eb="22">
      <t>モチ</t>
    </rPh>
    <rPh sb="31" eb="33">
      <t>タンイ</t>
    </rPh>
    <rPh sb="33" eb="34">
      <t>ア</t>
    </rPh>
    <rPh sb="39" eb="40">
      <t>ナド</t>
    </rPh>
    <rPh sb="41" eb="43">
      <t>スイジュン</t>
    </rPh>
    <rPh sb="44" eb="46">
      <t>ダトウ</t>
    </rPh>
    <phoneticPr fontId="37"/>
  </si>
  <si>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37"/>
  </si>
  <si>
    <t>災害公営住宅の整備は、事業主体の計画に応じて、着実に進捗している。</t>
    <rPh sb="0" eb="2">
      <t>サイガイ</t>
    </rPh>
    <rPh sb="2" eb="4">
      <t>コウエイ</t>
    </rPh>
    <rPh sb="4" eb="6">
      <t>ジュウタク</t>
    </rPh>
    <rPh sb="7" eb="9">
      <t>セイビ</t>
    </rPh>
    <rPh sb="11" eb="13">
      <t>ジギョウ</t>
    </rPh>
    <rPh sb="13" eb="15">
      <t>シュタイ</t>
    </rPh>
    <rPh sb="16" eb="18">
      <t>ケイカク</t>
    </rPh>
    <rPh sb="19" eb="20">
      <t>オウ</t>
    </rPh>
    <rPh sb="23" eb="25">
      <t>チャクジツ</t>
    </rPh>
    <rPh sb="26" eb="28">
      <t>シンチョク</t>
    </rPh>
    <phoneticPr fontId="35"/>
  </si>
  <si>
    <t>災害公営住宅を整備する事業主体において、他の手段・方法等の検討の上、本事業による方法が実施されている。</t>
    <rPh sb="0" eb="2">
      <t>サイガイ</t>
    </rPh>
    <rPh sb="2" eb="4">
      <t>コウエイ</t>
    </rPh>
    <rPh sb="4" eb="6">
      <t>ジュウタク</t>
    </rPh>
    <rPh sb="7" eb="9">
      <t>セイビ</t>
    </rPh>
    <rPh sb="11" eb="13">
      <t>ジギョウ</t>
    </rPh>
    <rPh sb="13" eb="15">
      <t>シュタイ</t>
    </rPh>
    <rPh sb="20" eb="21">
      <t>タ</t>
    </rPh>
    <rPh sb="22" eb="24">
      <t>シュダン</t>
    </rPh>
    <rPh sb="25" eb="28">
      <t>ホウホウナド</t>
    </rPh>
    <rPh sb="29" eb="31">
      <t>ケントウ</t>
    </rPh>
    <rPh sb="32" eb="33">
      <t>ウエ</t>
    </rPh>
    <rPh sb="34" eb="35">
      <t>ホン</t>
    </rPh>
    <rPh sb="35" eb="37">
      <t>ジギョウ</t>
    </rPh>
    <rPh sb="40" eb="42">
      <t>ホウホウ</t>
    </rPh>
    <rPh sb="43" eb="45">
      <t>ジッシ</t>
    </rPh>
    <phoneticPr fontId="37"/>
  </si>
  <si>
    <t>地方公共団体等の事業主体からの提案のあった事業を評価した上で先導性の高いものを予算の範囲内で選定支援することとしている。</t>
    <rPh sb="15" eb="17">
      <t>テイアン</t>
    </rPh>
    <rPh sb="21" eb="23">
      <t>ジギョウ</t>
    </rPh>
    <rPh sb="24" eb="26">
      <t>ヒョウカ</t>
    </rPh>
    <rPh sb="28" eb="29">
      <t>ウエ</t>
    </rPh>
    <rPh sb="30" eb="32">
      <t>センドウ</t>
    </rPh>
    <rPh sb="32" eb="33">
      <t>セイ</t>
    </rPh>
    <rPh sb="34" eb="35">
      <t>タカ</t>
    </rPh>
    <rPh sb="39" eb="41">
      <t>ヨサン</t>
    </rPh>
    <rPh sb="42" eb="45">
      <t>ハンイナイ</t>
    </rPh>
    <rPh sb="46" eb="48">
      <t>センテイ</t>
    </rPh>
    <rPh sb="48" eb="50">
      <t>シエン</t>
    </rPh>
    <phoneticPr fontId="37"/>
  </si>
  <si>
    <t>本事業で整備された災害公営住宅は、十分に活用されている。</t>
    <rPh sb="0" eb="1">
      <t>ホン</t>
    </rPh>
    <rPh sb="1" eb="3">
      <t>ジギョウ</t>
    </rPh>
    <rPh sb="4" eb="6">
      <t>セイビ</t>
    </rPh>
    <rPh sb="9" eb="11">
      <t>サイガイ</t>
    </rPh>
    <rPh sb="11" eb="13">
      <t>コウエイ</t>
    </rPh>
    <rPh sb="13" eb="15">
      <t>ジュウタク</t>
    </rPh>
    <rPh sb="17" eb="19">
      <t>ジュウブン</t>
    </rPh>
    <rPh sb="20" eb="22">
      <t>カツヨウ</t>
    </rPh>
    <phoneticPr fontId="37"/>
  </si>
  <si>
    <t>-</t>
    <phoneticPr fontId="4"/>
  </si>
  <si>
    <t>-</t>
    <phoneticPr fontId="4"/>
  </si>
  <si>
    <t>地方公共団体による早期の災害公営住宅整備を適切に支援している。福祉連携型公的賃貸住宅改修事業については、令和2年度は採択事例がなかった。</t>
    <rPh sb="21" eb="23">
      <t>テキセツ</t>
    </rPh>
    <rPh sb="24" eb="26">
      <t>シエン</t>
    </rPh>
    <rPh sb="52" eb="54">
      <t>レイワ</t>
    </rPh>
    <rPh sb="55" eb="57">
      <t>ネンド</t>
    </rPh>
    <rPh sb="58" eb="60">
      <t>サイタク</t>
    </rPh>
    <rPh sb="60" eb="62">
      <t>ジレイ</t>
    </rPh>
    <phoneticPr fontId="35"/>
  </si>
  <si>
    <t>地方公共団体による災害公営住宅整備の進捗に応じて、引き続き適切に支援を継続する。福祉連携型公的賃貸住宅改修事業については、令和2年度の採択件数は0件であったが、引き続き、地方公共団体に対し情報提供を行うなどして本事業の活用を促進する。</t>
    <rPh sb="18" eb="20">
      <t>シンチョク</t>
    </rPh>
    <rPh sb="21" eb="22">
      <t>オウ</t>
    </rPh>
    <rPh sb="25" eb="26">
      <t>ヒ</t>
    </rPh>
    <rPh sb="27" eb="28">
      <t>ツヅ</t>
    </rPh>
    <rPh sb="29" eb="31">
      <t>テキセツ</t>
    </rPh>
    <rPh sb="35" eb="37">
      <t>ケイゾク</t>
    </rPh>
    <rPh sb="67" eb="69">
      <t>サイタク</t>
    </rPh>
    <rPh sb="69" eb="71">
      <t>ケンスウ</t>
    </rPh>
    <rPh sb="73" eb="74">
      <t>ケン</t>
    </rPh>
    <rPh sb="80" eb="81">
      <t>ヒ</t>
    </rPh>
    <rPh sb="82" eb="83">
      <t>ツヅ</t>
    </rPh>
    <rPh sb="85" eb="87">
      <t>チホウ</t>
    </rPh>
    <rPh sb="87" eb="89">
      <t>コウキョウ</t>
    </rPh>
    <rPh sb="89" eb="91">
      <t>ダンタイ</t>
    </rPh>
    <rPh sb="92" eb="93">
      <t>タイ</t>
    </rPh>
    <rPh sb="94" eb="96">
      <t>ジョウホウ</t>
    </rPh>
    <rPh sb="96" eb="98">
      <t>テイキョウ</t>
    </rPh>
    <rPh sb="99" eb="100">
      <t>オコナ</t>
    </rPh>
    <rPh sb="105" eb="106">
      <t>ホン</t>
    </rPh>
    <rPh sb="106" eb="108">
      <t>ジギョウ</t>
    </rPh>
    <rPh sb="109" eb="111">
      <t>カツヨウ</t>
    </rPh>
    <rPh sb="112" eb="114">
      <t>ソクシン</t>
    </rPh>
    <phoneticPr fontId="35"/>
  </si>
  <si>
    <t>公的賃貸住宅のストックを活用し、生活支援施設を導入する事業は地方公共団体が実施する事業だが、先導性を有する事業の促進及び普及のために国が支援する必要がある。
災害公営住宅は、整備を行う地方公共団体の財政負担を軽減するため国が支援する必要がある。</t>
    <rPh sb="87" eb="89">
      <t>セイビ</t>
    </rPh>
    <rPh sb="90" eb="91">
      <t>オコナ</t>
    </rPh>
    <rPh sb="99" eb="101">
      <t>ザイセイ</t>
    </rPh>
    <rPh sb="101" eb="103">
      <t>フタン</t>
    </rPh>
    <rPh sb="104" eb="106">
      <t>ケイゲン</t>
    </rPh>
    <phoneticPr fontId="35"/>
  </si>
  <si>
    <t>災害公営住宅整備にあたり、被災者に対する意向調査を踏まえて建設地、戸数が確定するまでには時間を要することが多いため。</t>
    <rPh sb="0" eb="2">
      <t>サイガイ</t>
    </rPh>
    <rPh sb="2" eb="4">
      <t>コウエイ</t>
    </rPh>
    <rPh sb="4" eb="6">
      <t>ジュウタク</t>
    </rPh>
    <rPh sb="6" eb="8">
      <t>セイビ</t>
    </rPh>
    <rPh sb="13" eb="16">
      <t>ヒサイシャ</t>
    </rPh>
    <rPh sb="17" eb="18">
      <t>タイ</t>
    </rPh>
    <rPh sb="20" eb="22">
      <t>イコウ</t>
    </rPh>
    <rPh sb="22" eb="24">
      <t>チョウサ</t>
    </rPh>
    <rPh sb="25" eb="26">
      <t>フ</t>
    </rPh>
    <rPh sb="29" eb="32">
      <t>ケンセツチ</t>
    </rPh>
    <rPh sb="33" eb="35">
      <t>コスウ</t>
    </rPh>
    <rPh sb="36" eb="38">
      <t>カクテイ</t>
    </rPh>
    <rPh sb="44" eb="46">
      <t>ジカン</t>
    </rPh>
    <rPh sb="47" eb="48">
      <t>ヨウ</t>
    </rPh>
    <rPh sb="53" eb="54">
      <t>オオ</t>
    </rPh>
    <phoneticPr fontId="35"/>
  </si>
  <si>
    <t>公営住宅等の入居者に占める高齢者の割合は高く、公営住宅等の大規模な改修をする際にバリアフリー化に関する取組を支援することで、高齢者（６５歳以上の者）の居住する住宅のバリアフリー化が進み、バリアフリー社会の実現を図ることができる。</t>
    <rPh sb="23" eb="25">
      <t>コウエイ</t>
    </rPh>
    <rPh sb="25" eb="27">
      <t>ジュウタク</t>
    </rPh>
    <rPh sb="27" eb="28">
      <t>トウ</t>
    </rPh>
    <phoneticPr fontId="35"/>
  </si>
  <si>
    <t>公営住宅等の大規模な改修をする際に耐震化に関する取組を支援することで、住宅全体の耐震化が向上し、住宅・市街地の防災性の向上を図ることができる。</t>
    <phoneticPr fontId="35"/>
  </si>
  <si>
    <t>3,705/216</t>
    <phoneticPr fontId="4"/>
  </si>
  <si>
    <t>長野市</t>
    <rPh sb="0" eb="3">
      <t>ナガノシ</t>
    </rPh>
    <phoneticPr fontId="4"/>
  </si>
  <si>
    <t>丸森町</t>
    <rPh sb="0" eb="2">
      <t>マルモリ</t>
    </rPh>
    <rPh sb="2" eb="3">
      <t>マチ</t>
    </rPh>
    <phoneticPr fontId="4"/>
  </si>
  <si>
    <t>課長　齋藤　良太</t>
    <phoneticPr fontId="4"/>
  </si>
  <si>
    <t>福祉連携型公的賃貸住宅改修事業の採択件数が０件であった理由についてよく分析し、利用しやすい補助事業になっているかどうかを検証する必要がある。また、成果目標として熊本地震のみに対する災害公営住宅の整備件数が示されているが、その他の災害も含めて示すことが適切である。</t>
    <phoneticPr fontId="4"/>
  </si>
  <si>
    <t>福祉連携型公的賃貸住宅改修事業の活用が低調になっていることから、更なる活用促進に向け、補助要件の見直し等を検討すべきである。</t>
    <phoneticPr fontId="4"/>
  </si>
  <si>
    <t>-</t>
    <phoneticPr fontId="4"/>
  </si>
  <si>
    <t>-</t>
    <phoneticPr fontId="4"/>
  </si>
  <si>
    <t>-</t>
    <phoneticPr fontId="4"/>
  </si>
  <si>
    <t>国土交通省住宅局調べ（令和3年3月）</t>
    <rPh sb="0" eb="5">
      <t>コクドコウツウショウ</t>
    </rPh>
    <rPh sb="5" eb="8">
      <t>ジュウタクキョク</t>
    </rPh>
    <rPh sb="8" eb="9">
      <t>シラ</t>
    </rPh>
    <rPh sb="11" eb="13">
      <t>レイワ</t>
    </rPh>
    <rPh sb="14" eb="15">
      <t>ネン</t>
    </rPh>
    <rPh sb="16" eb="17">
      <t>ガツ</t>
    </rPh>
    <phoneticPr fontId="4"/>
  </si>
  <si>
    <t>地方公共団体による早期の災害公営住宅整備を支援する。（熊本地震）</t>
    <rPh sb="0" eb="2">
      <t>チホウ</t>
    </rPh>
    <rPh sb="2" eb="4">
      <t>コウキョウ</t>
    </rPh>
    <rPh sb="4" eb="6">
      <t>ダンタイ</t>
    </rPh>
    <rPh sb="9" eb="11">
      <t>ソウキ</t>
    </rPh>
    <rPh sb="12" eb="14">
      <t>サイガイ</t>
    </rPh>
    <rPh sb="21" eb="23">
      <t>シエン</t>
    </rPh>
    <rPh sb="29" eb="31">
      <t>ジシン</t>
    </rPh>
    <phoneticPr fontId="35"/>
  </si>
  <si>
    <t>地方公共団体による早期の災害公営住宅整備を支援する。（平成30年7月豪雨）</t>
    <rPh sb="0" eb="2">
      <t>チホウ</t>
    </rPh>
    <rPh sb="2" eb="4">
      <t>コウキョウ</t>
    </rPh>
    <rPh sb="4" eb="6">
      <t>ダンタイ</t>
    </rPh>
    <rPh sb="9" eb="11">
      <t>ソウキ</t>
    </rPh>
    <rPh sb="12" eb="14">
      <t>サイガイ</t>
    </rPh>
    <rPh sb="21" eb="23">
      <t>シエン</t>
    </rPh>
    <rPh sb="27" eb="29">
      <t>ヘイセイ</t>
    </rPh>
    <rPh sb="31" eb="32">
      <t>ネン</t>
    </rPh>
    <rPh sb="33" eb="34">
      <t>ガツ</t>
    </rPh>
    <rPh sb="34" eb="36">
      <t>ゴウウ</t>
    </rPh>
    <phoneticPr fontId="35"/>
  </si>
  <si>
    <t>-</t>
    <phoneticPr fontId="4"/>
  </si>
  <si>
    <t>福祉連携型公的賃貸住宅改修事業については、公的賃貸住宅における福祉施設の併設状況等も踏まえて、事業の見直しを行う。</t>
    <rPh sb="21" eb="23">
      <t>コウテキ</t>
    </rPh>
    <rPh sb="23" eb="25">
      <t>チンタイ</t>
    </rPh>
    <rPh sb="25" eb="27">
      <t>ジュウタク</t>
    </rPh>
    <rPh sb="31" eb="33">
      <t>フクシ</t>
    </rPh>
    <rPh sb="33" eb="35">
      <t>シセツ</t>
    </rPh>
    <rPh sb="36" eb="38">
      <t>ヘイセツ</t>
    </rPh>
    <rPh sb="38" eb="40">
      <t>ジョウキョウ</t>
    </rPh>
    <rPh sb="40" eb="41">
      <t>トウ</t>
    </rPh>
    <rPh sb="42" eb="43">
      <t>フ</t>
    </rPh>
    <rPh sb="47" eb="49">
      <t>ジギョウ</t>
    </rPh>
    <rPh sb="50" eb="52">
      <t>ミナオ</t>
    </rPh>
    <rPh sb="54" eb="55">
      <t>オコナ</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</si>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</sst>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4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shrinkToFit="1"/>
      <protection locked="0"/>
    </xf>
    <xf numFmtId="49" fontId="0" fillId="5" borderId="70"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6"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176892</xdr:colOff>
      <xdr:row>752</xdr:row>
      <xdr:rowOff>217714</xdr:rowOff>
    </xdr:from>
    <xdr:to>
      <xdr:col>40</xdr:col>
      <xdr:colOff>7183</xdr:colOff>
      <xdr:row>756</xdr:row>
      <xdr:rowOff>126862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992245" y="51316538"/>
          <a:ext cx="6083173" cy="1298677"/>
          <a:chOff x="1187624" y="1837981"/>
          <a:chExt cx="6094113" cy="1298891"/>
        </a:xfrm>
      </xdr:grpSpPr>
      <xdr:sp macro="" textlink="">
        <xdr:nvSpPr>
          <xdr:cNvPr id="5" name="テキスト ボックス 22">
            <a:extLst>
              <a:ext uri="{FF2B5EF4-FFF2-40B4-BE49-F238E27FC236}">
                <a16:creationId xmlns:a16="http://schemas.microsoft.com/office/drawing/2014/main" id="{00000000-0008-0000-0000-000005000000}"/>
              </a:ext>
            </a:extLst>
          </xdr:cNvPr>
          <xdr:cNvSpPr txBox="1"/>
        </xdr:nvSpPr>
        <xdr:spPr>
          <a:xfrm flipH="1">
            <a:off x="4360387" y="1837981"/>
            <a:ext cx="754579" cy="24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a:t>
            </a:r>
            <a:r>
              <a:rPr kumimoji="1" lang="en-US" altLang="ja-JP" sz="1100"/>
              <a:t>】</a:t>
            </a:r>
            <a:endParaRPr kumimoji="1" lang="ja-JP" altLang="en-US" sz="1100"/>
          </a:p>
        </xdr:txBody>
      </xdr:sp>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187624" y="1901434"/>
            <a:ext cx="6094113" cy="1235438"/>
            <a:chOff x="1187624" y="1901434"/>
            <a:chExt cx="6094113" cy="1235438"/>
          </a:xfrm>
        </xdr:grpSpPr>
        <xdr:sp macro="" textlink="">
          <xdr:nvSpPr>
            <xdr:cNvPr id="7" name="テキスト ボックス 19">
              <a:extLst>
                <a:ext uri="{FF2B5EF4-FFF2-40B4-BE49-F238E27FC236}">
                  <a16:creationId xmlns:a16="http://schemas.microsoft.com/office/drawing/2014/main" id="{00000000-0008-0000-0000-000007000000}"/>
                </a:ext>
              </a:extLst>
            </xdr:cNvPr>
            <xdr:cNvSpPr txBox="1"/>
          </xdr:nvSpPr>
          <xdr:spPr>
            <a:xfrm>
              <a:off x="1187624" y="1901434"/>
              <a:ext cx="1324781" cy="96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pitchFamily="49" charset="-128"/>
                  <a:ea typeface="ＭＳ ゴシック" pitchFamily="49" charset="-128"/>
                </a:rPr>
                <a:t>国土交通省</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3,705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8" name="テキスト ボックス 20">
              <a:extLst>
                <a:ext uri="{FF2B5EF4-FFF2-40B4-BE49-F238E27FC236}">
                  <a16:creationId xmlns:a16="http://schemas.microsoft.com/office/drawing/2014/main" id="{00000000-0008-0000-0000-000008000000}"/>
                </a:ext>
              </a:extLst>
            </xdr:cNvPr>
            <xdr:cNvSpPr txBox="1"/>
          </xdr:nvSpPr>
          <xdr:spPr>
            <a:xfrm>
              <a:off x="4355976" y="2102062"/>
              <a:ext cx="2662597" cy="55885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．市町村（９団体）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3,705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9" name="テキスト ボックス 33">
              <a:extLst>
                <a:ext uri="{FF2B5EF4-FFF2-40B4-BE49-F238E27FC236}">
                  <a16:creationId xmlns:a16="http://schemas.microsoft.com/office/drawing/2014/main" id="{00000000-0008-0000-0000-000009000000}"/>
                </a:ext>
              </a:extLst>
            </xdr:cNvPr>
            <xdr:cNvSpPr txBox="1"/>
          </xdr:nvSpPr>
          <xdr:spPr>
            <a:xfrm>
              <a:off x="4457215" y="2787006"/>
              <a:ext cx="2824522" cy="349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・災害により滅失した住居に居住していた低額所得者に賃貸するための公営住宅の整備を実施</a:t>
              </a: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a:stCxn id="7" idx="3"/>
              <a:endCxn id="8" idx="1"/>
            </xdr:cNvCxnSpPr>
          </xdr:nvCxnSpPr>
          <xdr:spPr>
            <a:xfrm>
              <a:off x="2512405" y="2381489"/>
              <a:ext cx="1843571"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355976" y="2787006"/>
              <a:ext cx="2925761" cy="349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D1" zoomScale="85" zoomScaleNormal="75" zoomScaleSheetLayoutView="85" workbookViewId="0">
      <selection activeCell="G5" sqref="G5:L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39"/>
      <c r="AQ1" s="39"/>
      <c r="AR1" s="39"/>
      <c r="AS1" s="39"/>
      <c r="AT1" s="39"/>
      <c r="AU1" s="39"/>
      <c r="AV1" s="39"/>
      <c r="AW1" s="41"/>
    </row>
    <row r="2" spans="1:50" ht="21.75" customHeight="1">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6">
        <v>2021</v>
      </c>
      <c r="AE2" s="886"/>
      <c r="AF2" s="886"/>
      <c r="AG2" s="886"/>
      <c r="AH2" s="886"/>
      <c r="AI2" s="32" t="s">
        <v>427</v>
      </c>
      <c r="AJ2" s="886" t="s">
        <v>608</v>
      </c>
      <c r="AK2" s="886"/>
      <c r="AL2" s="886"/>
      <c r="AM2" s="886"/>
      <c r="AN2" s="32" t="s">
        <v>427</v>
      </c>
      <c r="AO2" s="886">
        <v>20</v>
      </c>
      <c r="AP2" s="886"/>
      <c r="AQ2" s="886"/>
      <c r="AR2" s="40" t="s">
        <v>427</v>
      </c>
      <c r="AS2" s="887">
        <v>2</v>
      </c>
      <c r="AT2" s="887"/>
      <c r="AU2" s="887"/>
      <c r="AV2" s="32" t="str">
        <f>IF(AW2="","","-")</f>
        <v/>
      </c>
      <c r="AW2" s="888"/>
      <c r="AX2" s="888"/>
    </row>
    <row r="3" spans="1:50" ht="21" customHeight="1">
      <c r="A3" s="889" t="s">
        <v>613</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3" t="s">
        <v>88</v>
      </c>
      <c r="AJ3" s="891" t="s">
        <v>265</v>
      </c>
      <c r="AK3" s="891"/>
      <c r="AL3" s="891"/>
      <c r="AM3" s="891"/>
      <c r="AN3" s="891"/>
      <c r="AO3" s="891"/>
      <c r="AP3" s="891"/>
      <c r="AQ3" s="891"/>
      <c r="AR3" s="891"/>
      <c r="AS3" s="891"/>
      <c r="AT3" s="891"/>
      <c r="AU3" s="891"/>
      <c r="AV3" s="891"/>
      <c r="AW3" s="891"/>
      <c r="AX3" s="42" t="s">
        <v>125</v>
      </c>
    </row>
    <row r="4" spans="1:50" ht="24.75" customHeight="1">
      <c r="A4" s="892" t="s">
        <v>50</v>
      </c>
      <c r="B4" s="893"/>
      <c r="C4" s="893"/>
      <c r="D4" s="893"/>
      <c r="E4" s="893"/>
      <c r="F4" s="893"/>
      <c r="G4" s="894" t="s">
        <v>620</v>
      </c>
      <c r="H4" s="895"/>
      <c r="I4" s="895"/>
      <c r="J4" s="895"/>
      <c r="K4" s="895"/>
      <c r="L4" s="895"/>
      <c r="M4" s="895"/>
      <c r="N4" s="895"/>
      <c r="O4" s="895"/>
      <c r="P4" s="895"/>
      <c r="Q4" s="895"/>
      <c r="R4" s="895"/>
      <c r="S4" s="895"/>
      <c r="T4" s="895"/>
      <c r="U4" s="895"/>
      <c r="V4" s="895"/>
      <c r="W4" s="895"/>
      <c r="X4" s="895"/>
      <c r="Y4" s="896" t="s">
        <v>7</v>
      </c>
      <c r="Z4" s="897"/>
      <c r="AA4" s="897"/>
      <c r="AB4" s="897"/>
      <c r="AC4" s="897"/>
      <c r="AD4" s="898"/>
      <c r="AE4" s="899" t="s">
        <v>618</v>
      </c>
      <c r="AF4" s="895"/>
      <c r="AG4" s="895"/>
      <c r="AH4" s="895"/>
      <c r="AI4" s="895"/>
      <c r="AJ4" s="895"/>
      <c r="AK4" s="895"/>
      <c r="AL4" s="895"/>
      <c r="AM4" s="895"/>
      <c r="AN4" s="895"/>
      <c r="AO4" s="895"/>
      <c r="AP4" s="900"/>
      <c r="AQ4" s="901" t="s">
        <v>20</v>
      </c>
      <c r="AR4" s="897"/>
      <c r="AS4" s="897"/>
      <c r="AT4" s="897"/>
      <c r="AU4" s="897"/>
      <c r="AV4" s="897"/>
      <c r="AW4" s="897"/>
      <c r="AX4" s="902"/>
    </row>
    <row r="5" spans="1:50" ht="30" customHeight="1">
      <c r="A5" s="903" t="s">
        <v>129</v>
      </c>
      <c r="B5" s="904"/>
      <c r="C5" s="904"/>
      <c r="D5" s="904"/>
      <c r="E5" s="904"/>
      <c r="F5" s="905"/>
      <c r="G5" s="906" t="s">
        <v>238</v>
      </c>
      <c r="H5" s="907"/>
      <c r="I5" s="907"/>
      <c r="J5" s="907"/>
      <c r="K5" s="907"/>
      <c r="L5" s="907"/>
      <c r="M5" s="908" t="s">
        <v>127</v>
      </c>
      <c r="N5" s="909"/>
      <c r="O5" s="909"/>
      <c r="P5" s="909"/>
      <c r="Q5" s="909"/>
      <c r="R5" s="910"/>
      <c r="S5" s="911" t="s">
        <v>258</v>
      </c>
      <c r="T5" s="907"/>
      <c r="U5" s="907"/>
      <c r="V5" s="907"/>
      <c r="W5" s="907"/>
      <c r="X5" s="912"/>
      <c r="Y5" s="913" t="s">
        <v>24</v>
      </c>
      <c r="Z5" s="728"/>
      <c r="AA5" s="728"/>
      <c r="AB5" s="728"/>
      <c r="AC5" s="728"/>
      <c r="AD5" s="729"/>
      <c r="AE5" s="914" t="s">
        <v>291</v>
      </c>
      <c r="AF5" s="914"/>
      <c r="AG5" s="914"/>
      <c r="AH5" s="914"/>
      <c r="AI5" s="914"/>
      <c r="AJ5" s="914"/>
      <c r="AK5" s="914"/>
      <c r="AL5" s="914"/>
      <c r="AM5" s="914"/>
      <c r="AN5" s="914"/>
      <c r="AO5" s="914"/>
      <c r="AP5" s="915"/>
      <c r="AQ5" s="916" t="s">
        <v>693</v>
      </c>
      <c r="AR5" s="917"/>
      <c r="AS5" s="917"/>
      <c r="AT5" s="917"/>
      <c r="AU5" s="917"/>
      <c r="AV5" s="917"/>
      <c r="AW5" s="917"/>
      <c r="AX5" s="918"/>
    </row>
    <row r="6" spans="1:50" ht="39" customHeight="1">
      <c r="A6" s="848" t="s">
        <v>26</v>
      </c>
      <c r="B6" s="849"/>
      <c r="C6" s="849"/>
      <c r="D6" s="849"/>
      <c r="E6" s="849"/>
      <c r="F6" s="84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c r="A7" s="853" t="s">
        <v>1</v>
      </c>
      <c r="B7" s="854"/>
      <c r="C7" s="854"/>
      <c r="D7" s="854"/>
      <c r="E7" s="854"/>
      <c r="F7" s="855"/>
      <c r="G7" s="856" t="s">
        <v>627</v>
      </c>
      <c r="H7" s="857"/>
      <c r="I7" s="857"/>
      <c r="J7" s="857"/>
      <c r="K7" s="857"/>
      <c r="L7" s="857"/>
      <c r="M7" s="857"/>
      <c r="N7" s="857"/>
      <c r="O7" s="857"/>
      <c r="P7" s="857"/>
      <c r="Q7" s="857"/>
      <c r="R7" s="857"/>
      <c r="S7" s="857"/>
      <c r="T7" s="857"/>
      <c r="U7" s="857"/>
      <c r="V7" s="857"/>
      <c r="W7" s="857"/>
      <c r="X7" s="768"/>
      <c r="Y7" s="858" t="s">
        <v>244</v>
      </c>
      <c r="Z7" s="264"/>
      <c r="AA7" s="264"/>
      <c r="AB7" s="264"/>
      <c r="AC7" s="264"/>
      <c r="AD7" s="859"/>
      <c r="AE7" s="860" t="s">
        <v>626</v>
      </c>
      <c r="AF7" s="861"/>
      <c r="AG7" s="861"/>
      <c r="AH7" s="861"/>
      <c r="AI7" s="861"/>
      <c r="AJ7" s="861"/>
      <c r="AK7" s="861"/>
      <c r="AL7" s="861"/>
      <c r="AM7" s="861"/>
      <c r="AN7" s="861"/>
      <c r="AO7" s="861"/>
      <c r="AP7" s="861"/>
      <c r="AQ7" s="861"/>
      <c r="AR7" s="861"/>
      <c r="AS7" s="861"/>
      <c r="AT7" s="861"/>
      <c r="AU7" s="861"/>
      <c r="AV7" s="861"/>
      <c r="AW7" s="861"/>
      <c r="AX7" s="862"/>
    </row>
    <row r="8" spans="1:50" ht="53.25" customHeight="1">
      <c r="A8" s="853" t="s">
        <v>326</v>
      </c>
      <c r="B8" s="854"/>
      <c r="C8" s="854"/>
      <c r="D8" s="854"/>
      <c r="E8" s="854"/>
      <c r="F8" s="855"/>
      <c r="G8" s="863" t="str">
        <f>入力規則等!A27</f>
        <v>高齢社会対策、子ども・若者育成支援、障害者施策、少子化社会対策</v>
      </c>
      <c r="H8" s="864"/>
      <c r="I8" s="864"/>
      <c r="J8" s="864"/>
      <c r="K8" s="864"/>
      <c r="L8" s="864"/>
      <c r="M8" s="864"/>
      <c r="N8" s="864"/>
      <c r="O8" s="864"/>
      <c r="P8" s="864"/>
      <c r="Q8" s="864"/>
      <c r="R8" s="864"/>
      <c r="S8" s="864"/>
      <c r="T8" s="864"/>
      <c r="U8" s="864"/>
      <c r="V8" s="864"/>
      <c r="W8" s="864"/>
      <c r="X8" s="865"/>
      <c r="Y8" s="866" t="s">
        <v>328</v>
      </c>
      <c r="Z8" s="867"/>
      <c r="AA8" s="867"/>
      <c r="AB8" s="867"/>
      <c r="AC8" s="867"/>
      <c r="AD8" s="868"/>
      <c r="AE8" s="869" t="str">
        <f>入力規則等!K13</f>
        <v>公共事業</v>
      </c>
      <c r="AF8" s="864"/>
      <c r="AG8" s="864"/>
      <c r="AH8" s="864"/>
      <c r="AI8" s="864"/>
      <c r="AJ8" s="864"/>
      <c r="AK8" s="864"/>
      <c r="AL8" s="864"/>
      <c r="AM8" s="864"/>
      <c r="AN8" s="864"/>
      <c r="AO8" s="864"/>
      <c r="AP8" s="864"/>
      <c r="AQ8" s="864"/>
      <c r="AR8" s="864"/>
      <c r="AS8" s="864"/>
      <c r="AT8" s="864"/>
      <c r="AU8" s="864"/>
      <c r="AV8" s="864"/>
      <c r="AW8" s="864"/>
      <c r="AX8" s="870"/>
    </row>
    <row r="9" spans="1:50" ht="58.5" customHeight="1">
      <c r="A9" s="120" t="s">
        <v>77</v>
      </c>
      <c r="B9" s="121"/>
      <c r="C9" s="121"/>
      <c r="D9" s="121"/>
      <c r="E9" s="121"/>
      <c r="F9" s="121"/>
      <c r="G9" s="871" t="s">
        <v>624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c r="A10" s="874" t="s">
        <v>85</v>
      </c>
      <c r="B10" s="875"/>
      <c r="C10" s="875"/>
      <c r="D10" s="875"/>
      <c r="E10" s="875"/>
      <c r="F10" s="875"/>
      <c r="G10" s="876" t="s">
        <v>625</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c r="A11" s="874" t="s">
        <v>16</v>
      </c>
      <c r="B11" s="875"/>
      <c r="C11" s="875"/>
      <c r="D11" s="875"/>
      <c r="E11" s="875"/>
      <c r="F11" s="879"/>
      <c r="G11" s="880" t="str">
        <f>入力規則等!P10</f>
        <v>補助</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c r="A12" s="117" t="s">
        <v>80</v>
      </c>
      <c r="B12" s="118"/>
      <c r="C12" s="118"/>
      <c r="D12" s="118"/>
      <c r="E12" s="118"/>
      <c r="F12" s="119"/>
      <c r="G12" s="883"/>
      <c r="H12" s="884"/>
      <c r="I12" s="884"/>
      <c r="J12" s="884"/>
      <c r="K12" s="884"/>
      <c r="L12" s="884"/>
      <c r="M12" s="884"/>
      <c r="N12" s="884"/>
      <c r="O12" s="884"/>
      <c r="P12" s="418" t="s">
        <v>406</v>
      </c>
      <c r="Q12" s="292"/>
      <c r="R12" s="292"/>
      <c r="S12" s="292"/>
      <c r="T12" s="292"/>
      <c r="U12" s="292"/>
      <c r="V12" s="293"/>
      <c r="W12" s="418" t="s">
        <v>76</v>
      </c>
      <c r="X12" s="292"/>
      <c r="Y12" s="292"/>
      <c r="Z12" s="292"/>
      <c r="AA12" s="292"/>
      <c r="AB12" s="292"/>
      <c r="AC12" s="293"/>
      <c r="AD12" s="418" t="s">
        <v>176</v>
      </c>
      <c r="AE12" s="292"/>
      <c r="AF12" s="292"/>
      <c r="AG12" s="292"/>
      <c r="AH12" s="292"/>
      <c r="AI12" s="292"/>
      <c r="AJ12" s="293"/>
      <c r="AK12" s="418" t="s">
        <v>614</v>
      </c>
      <c r="AL12" s="292"/>
      <c r="AM12" s="292"/>
      <c r="AN12" s="292"/>
      <c r="AO12" s="292"/>
      <c r="AP12" s="292"/>
      <c r="AQ12" s="293"/>
      <c r="AR12" s="418" t="s">
        <v>615</v>
      </c>
      <c r="AS12" s="292"/>
      <c r="AT12" s="292"/>
      <c r="AU12" s="292"/>
      <c r="AV12" s="292"/>
      <c r="AW12" s="292"/>
      <c r="AX12" s="885"/>
    </row>
    <row r="13" spans="1:50" ht="21" customHeight="1">
      <c r="A13" s="80"/>
      <c r="B13" s="81"/>
      <c r="C13" s="81"/>
      <c r="D13" s="81"/>
      <c r="E13" s="81"/>
      <c r="F13" s="82"/>
      <c r="G13" s="434" t="s">
        <v>4</v>
      </c>
      <c r="H13" s="435"/>
      <c r="I13" s="841" t="s">
        <v>13</v>
      </c>
      <c r="J13" s="842"/>
      <c r="K13" s="842"/>
      <c r="L13" s="842"/>
      <c r="M13" s="842"/>
      <c r="N13" s="842"/>
      <c r="O13" s="843"/>
      <c r="P13" s="798">
        <v>1600</v>
      </c>
      <c r="Q13" s="799"/>
      <c r="R13" s="799"/>
      <c r="S13" s="799"/>
      <c r="T13" s="799"/>
      <c r="U13" s="799"/>
      <c r="V13" s="800"/>
      <c r="W13" s="798">
        <v>1600</v>
      </c>
      <c r="X13" s="799"/>
      <c r="Y13" s="799"/>
      <c r="Z13" s="799"/>
      <c r="AA13" s="799"/>
      <c r="AB13" s="799"/>
      <c r="AC13" s="800"/>
      <c r="AD13" s="798">
        <v>1800</v>
      </c>
      <c r="AE13" s="799"/>
      <c r="AF13" s="799"/>
      <c r="AG13" s="799"/>
      <c r="AH13" s="799"/>
      <c r="AI13" s="799"/>
      <c r="AJ13" s="800"/>
      <c r="AK13" s="798">
        <v>1800</v>
      </c>
      <c r="AL13" s="799"/>
      <c r="AM13" s="799"/>
      <c r="AN13" s="799"/>
      <c r="AO13" s="799"/>
      <c r="AP13" s="799"/>
      <c r="AQ13" s="800"/>
      <c r="AR13" s="813">
        <v>1800</v>
      </c>
      <c r="AS13" s="814"/>
      <c r="AT13" s="814"/>
      <c r="AU13" s="814"/>
      <c r="AV13" s="814"/>
      <c r="AW13" s="814"/>
      <c r="AX13" s="844"/>
    </row>
    <row r="14" spans="1:50" ht="21" customHeight="1">
      <c r="A14" s="80"/>
      <c r="B14" s="81"/>
      <c r="C14" s="81"/>
      <c r="D14" s="81"/>
      <c r="E14" s="81"/>
      <c r="F14" s="82"/>
      <c r="G14" s="436"/>
      <c r="H14" s="437"/>
      <c r="I14" s="827" t="s">
        <v>6</v>
      </c>
      <c r="J14" s="833"/>
      <c r="K14" s="833"/>
      <c r="L14" s="833"/>
      <c r="M14" s="833"/>
      <c r="N14" s="833"/>
      <c r="O14" s="834"/>
      <c r="P14" s="798">
        <v>5672</v>
      </c>
      <c r="Q14" s="799"/>
      <c r="R14" s="799"/>
      <c r="S14" s="799"/>
      <c r="T14" s="799"/>
      <c r="U14" s="799"/>
      <c r="V14" s="800"/>
      <c r="W14" s="798">
        <v>13708</v>
      </c>
      <c r="X14" s="799"/>
      <c r="Y14" s="799"/>
      <c r="Z14" s="799"/>
      <c r="AA14" s="799"/>
      <c r="AB14" s="799"/>
      <c r="AC14" s="800"/>
      <c r="AD14" s="798" t="s">
        <v>622</v>
      </c>
      <c r="AE14" s="799"/>
      <c r="AF14" s="799"/>
      <c r="AG14" s="799"/>
      <c r="AH14" s="799"/>
      <c r="AI14" s="799"/>
      <c r="AJ14" s="800"/>
      <c r="AK14" s="798" t="s">
        <v>705</v>
      </c>
      <c r="AL14" s="799"/>
      <c r="AM14" s="799"/>
      <c r="AN14" s="799"/>
      <c r="AO14" s="799"/>
      <c r="AP14" s="799"/>
      <c r="AQ14" s="800"/>
      <c r="AR14" s="845"/>
      <c r="AS14" s="845"/>
      <c r="AT14" s="845"/>
      <c r="AU14" s="845"/>
      <c r="AV14" s="845"/>
      <c r="AW14" s="845"/>
      <c r="AX14" s="846"/>
    </row>
    <row r="15" spans="1:50" ht="21" customHeight="1">
      <c r="A15" s="80"/>
      <c r="B15" s="81"/>
      <c r="C15" s="81"/>
      <c r="D15" s="81"/>
      <c r="E15" s="81"/>
      <c r="F15" s="82"/>
      <c r="G15" s="436"/>
      <c r="H15" s="437"/>
      <c r="I15" s="827" t="s">
        <v>107</v>
      </c>
      <c r="J15" s="828"/>
      <c r="K15" s="828"/>
      <c r="L15" s="828"/>
      <c r="M15" s="828"/>
      <c r="N15" s="828"/>
      <c r="O15" s="829"/>
      <c r="P15" s="798">
        <v>18440</v>
      </c>
      <c r="Q15" s="799"/>
      <c r="R15" s="799"/>
      <c r="S15" s="799"/>
      <c r="T15" s="799"/>
      <c r="U15" s="799"/>
      <c r="V15" s="800"/>
      <c r="W15" s="798">
        <v>12787</v>
      </c>
      <c r="X15" s="799"/>
      <c r="Y15" s="799"/>
      <c r="Z15" s="799"/>
      <c r="AA15" s="799"/>
      <c r="AB15" s="799"/>
      <c r="AC15" s="800"/>
      <c r="AD15" s="798">
        <v>3420</v>
      </c>
      <c r="AE15" s="799"/>
      <c r="AF15" s="799"/>
      <c r="AG15" s="799"/>
      <c r="AH15" s="799"/>
      <c r="AI15" s="799"/>
      <c r="AJ15" s="800"/>
      <c r="AK15" s="798">
        <v>702</v>
      </c>
      <c r="AL15" s="799"/>
      <c r="AM15" s="799"/>
      <c r="AN15" s="799"/>
      <c r="AO15" s="799"/>
      <c r="AP15" s="799"/>
      <c r="AQ15" s="800"/>
      <c r="AR15" s="798" t="s">
        <v>705</v>
      </c>
      <c r="AS15" s="799"/>
      <c r="AT15" s="799"/>
      <c r="AU15" s="799"/>
      <c r="AV15" s="799"/>
      <c r="AW15" s="799"/>
      <c r="AX15" s="847"/>
    </row>
    <row r="16" spans="1:50" ht="21" customHeight="1">
      <c r="A16" s="80"/>
      <c r="B16" s="81"/>
      <c r="C16" s="81"/>
      <c r="D16" s="81"/>
      <c r="E16" s="81"/>
      <c r="F16" s="82"/>
      <c r="G16" s="436"/>
      <c r="H16" s="437"/>
      <c r="I16" s="827" t="s">
        <v>57</v>
      </c>
      <c r="J16" s="828"/>
      <c r="K16" s="828"/>
      <c r="L16" s="828"/>
      <c r="M16" s="828"/>
      <c r="N16" s="828"/>
      <c r="O16" s="829"/>
      <c r="P16" s="798">
        <v>-12787</v>
      </c>
      <c r="Q16" s="799"/>
      <c r="R16" s="799"/>
      <c r="S16" s="799"/>
      <c r="T16" s="799"/>
      <c r="U16" s="799"/>
      <c r="V16" s="800"/>
      <c r="W16" s="798">
        <v>-3420</v>
      </c>
      <c r="X16" s="799"/>
      <c r="Y16" s="799"/>
      <c r="Z16" s="799"/>
      <c r="AA16" s="799"/>
      <c r="AB16" s="799"/>
      <c r="AC16" s="800"/>
      <c r="AD16" s="798">
        <v>-702</v>
      </c>
      <c r="AE16" s="799"/>
      <c r="AF16" s="799"/>
      <c r="AG16" s="799"/>
      <c r="AH16" s="799"/>
      <c r="AI16" s="799"/>
      <c r="AJ16" s="800"/>
      <c r="AK16" s="798" t="s">
        <v>705</v>
      </c>
      <c r="AL16" s="799"/>
      <c r="AM16" s="799"/>
      <c r="AN16" s="799"/>
      <c r="AO16" s="799"/>
      <c r="AP16" s="799"/>
      <c r="AQ16" s="800"/>
      <c r="AR16" s="830"/>
      <c r="AS16" s="831"/>
      <c r="AT16" s="831"/>
      <c r="AU16" s="831"/>
      <c r="AV16" s="831"/>
      <c r="AW16" s="831"/>
      <c r="AX16" s="832"/>
    </row>
    <row r="17" spans="1:50" ht="24.75" customHeight="1">
      <c r="A17" s="80"/>
      <c r="B17" s="81"/>
      <c r="C17" s="81"/>
      <c r="D17" s="81"/>
      <c r="E17" s="81"/>
      <c r="F17" s="82"/>
      <c r="G17" s="436"/>
      <c r="H17" s="437"/>
      <c r="I17" s="827" t="s">
        <v>118</v>
      </c>
      <c r="J17" s="833"/>
      <c r="K17" s="833"/>
      <c r="L17" s="833"/>
      <c r="M17" s="833"/>
      <c r="N17" s="833"/>
      <c r="O17" s="834"/>
      <c r="P17" s="798" t="s">
        <v>621</v>
      </c>
      <c r="Q17" s="799"/>
      <c r="R17" s="799"/>
      <c r="S17" s="799"/>
      <c r="T17" s="799"/>
      <c r="U17" s="799"/>
      <c r="V17" s="800"/>
      <c r="W17" s="798" t="s">
        <v>621</v>
      </c>
      <c r="X17" s="799"/>
      <c r="Y17" s="799"/>
      <c r="Z17" s="799"/>
      <c r="AA17" s="799"/>
      <c r="AB17" s="799"/>
      <c r="AC17" s="800"/>
      <c r="AD17" s="798" t="s">
        <v>622</v>
      </c>
      <c r="AE17" s="799"/>
      <c r="AF17" s="799"/>
      <c r="AG17" s="799"/>
      <c r="AH17" s="799"/>
      <c r="AI17" s="799"/>
      <c r="AJ17" s="800"/>
      <c r="AK17" s="798" t="s">
        <v>705</v>
      </c>
      <c r="AL17" s="799"/>
      <c r="AM17" s="799"/>
      <c r="AN17" s="799"/>
      <c r="AO17" s="799"/>
      <c r="AP17" s="799"/>
      <c r="AQ17" s="800"/>
      <c r="AR17" s="835"/>
      <c r="AS17" s="835"/>
      <c r="AT17" s="835"/>
      <c r="AU17" s="835"/>
      <c r="AV17" s="835"/>
      <c r="AW17" s="835"/>
      <c r="AX17" s="836"/>
    </row>
    <row r="18" spans="1:50" ht="24.75" customHeight="1">
      <c r="A18" s="80"/>
      <c r="B18" s="81"/>
      <c r="C18" s="81"/>
      <c r="D18" s="81"/>
      <c r="E18" s="81"/>
      <c r="F18" s="82"/>
      <c r="G18" s="438"/>
      <c r="H18" s="439"/>
      <c r="I18" s="837" t="s">
        <v>70</v>
      </c>
      <c r="J18" s="838"/>
      <c r="K18" s="838"/>
      <c r="L18" s="838"/>
      <c r="M18" s="838"/>
      <c r="N18" s="838"/>
      <c r="O18" s="839"/>
      <c r="P18" s="794">
        <f>SUM(P13:V17)</f>
        <v>12925</v>
      </c>
      <c r="Q18" s="795"/>
      <c r="R18" s="795"/>
      <c r="S18" s="795"/>
      <c r="T18" s="795"/>
      <c r="U18" s="795"/>
      <c r="V18" s="796"/>
      <c r="W18" s="794">
        <f>SUM(W13:AC17)</f>
        <v>24675</v>
      </c>
      <c r="X18" s="795"/>
      <c r="Y18" s="795"/>
      <c r="Z18" s="795"/>
      <c r="AA18" s="795"/>
      <c r="AB18" s="795"/>
      <c r="AC18" s="796"/>
      <c r="AD18" s="794">
        <f>SUM(AD13:AJ17)</f>
        <v>4518</v>
      </c>
      <c r="AE18" s="795"/>
      <c r="AF18" s="795"/>
      <c r="AG18" s="795"/>
      <c r="AH18" s="795"/>
      <c r="AI18" s="795"/>
      <c r="AJ18" s="796"/>
      <c r="AK18" s="794">
        <f>SUM(AK13:AQ17)</f>
        <v>2502</v>
      </c>
      <c r="AL18" s="795"/>
      <c r="AM18" s="795"/>
      <c r="AN18" s="795"/>
      <c r="AO18" s="795"/>
      <c r="AP18" s="795"/>
      <c r="AQ18" s="796"/>
      <c r="AR18" s="794">
        <f>SUM(AR13:AX17)</f>
        <v>1800</v>
      </c>
      <c r="AS18" s="795"/>
      <c r="AT18" s="795"/>
      <c r="AU18" s="795"/>
      <c r="AV18" s="795"/>
      <c r="AW18" s="795"/>
      <c r="AX18" s="840"/>
    </row>
    <row r="19" spans="1:50" ht="24.75" customHeight="1">
      <c r="A19" s="80"/>
      <c r="B19" s="81"/>
      <c r="C19" s="81"/>
      <c r="D19" s="81"/>
      <c r="E19" s="81"/>
      <c r="F19" s="82"/>
      <c r="G19" s="819" t="s">
        <v>30</v>
      </c>
      <c r="H19" s="820"/>
      <c r="I19" s="820"/>
      <c r="J19" s="820"/>
      <c r="K19" s="820"/>
      <c r="L19" s="820"/>
      <c r="M19" s="820"/>
      <c r="N19" s="820"/>
      <c r="O19" s="820"/>
      <c r="P19" s="798">
        <v>11213</v>
      </c>
      <c r="Q19" s="799"/>
      <c r="R19" s="799"/>
      <c r="S19" s="799"/>
      <c r="T19" s="799"/>
      <c r="U19" s="799"/>
      <c r="V19" s="800"/>
      <c r="W19" s="798">
        <v>22979</v>
      </c>
      <c r="X19" s="799"/>
      <c r="Y19" s="799"/>
      <c r="Z19" s="799"/>
      <c r="AA19" s="799"/>
      <c r="AB19" s="799"/>
      <c r="AC19" s="800"/>
      <c r="AD19" s="798">
        <v>3705</v>
      </c>
      <c r="AE19" s="799"/>
      <c r="AF19" s="799"/>
      <c r="AG19" s="799"/>
      <c r="AH19" s="799"/>
      <c r="AI19" s="799"/>
      <c r="AJ19" s="800"/>
      <c r="AK19" s="821"/>
      <c r="AL19" s="821"/>
      <c r="AM19" s="821"/>
      <c r="AN19" s="821"/>
      <c r="AO19" s="821"/>
      <c r="AP19" s="821"/>
      <c r="AQ19" s="821"/>
      <c r="AR19" s="821"/>
      <c r="AS19" s="821"/>
      <c r="AT19" s="821"/>
      <c r="AU19" s="821"/>
      <c r="AV19" s="821"/>
      <c r="AW19" s="821"/>
      <c r="AX19" s="822"/>
    </row>
    <row r="20" spans="1:50" ht="24.75" customHeight="1">
      <c r="A20" s="80"/>
      <c r="B20" s="81"/>
      <c r="C20" s="81"/>
      <c r="D20" s="81"/>
      <c r="E20" s="81"/>
      <c r="F20" s="82"/>
      <c r="G20" s="819" t="s">
        <v>37</v>
      </c>
      <c r="H20" s="820"/>
      <c r="I20" s="820"/>
      <c r="J20" s="820"/>
      <c r="K20" s="820"/>
      <c r="L20" s="820"/>
      <c r="M20" s="820"/>
      <c r="N20" s="820"/>
      <c r="O20" s="820"/>
      <c r="P20" s="823">
        <f>IF(P18=0,"-",SUM(P19)/P18)</f>
        <v>0.86754352030947779</v>
      </c>
      <c r="Q20" s="823"/>
      <c r="R20" s="823"/>
      <c r="S20" s="823"/>
      <c r="T20" s="823"/>
      <c r="U20" s="823"/>
      <c r="V20" s="823"/>
      <c r="W20" s="823">
        <f>IF(W18=0,"-",SUM(W19)/W18)</f>
        <v>0.93126646403242153</v>
      </c>
      <c r="X20" s="823"/>
      <c r="Y20" s="823"/>
      <c r="Z20" s="823"/>
      <c r="AA20" s="823"/>
      <c r="AB20" s="823"/>
      <c r="AC20" s="823"/>
      <c r="AD20" s="823">
        <f>IF(AD18=0,"-",SUM(AD19)/AD18)</f>
        <v>0.82005312084993365</v>
      </c>
      <c r="AE20" s="823"/>
      <c r="AF20" s="823"/>
      <c r="AG20" s="823"/>
      <c r="AH20" s="823"/>
      <c r="AI20" s="823"/>
      <c r="AJ20" s="823"/>
      <c r="AK20" s="821"/>
      <c r="AL20" s="821"/>
      <c r="AM20" s="821"/>
      <c r="AN20" s="821"/>
      <c r="AO20" s="821"/>
      <c r="AP20" s="821"/>
      <c r="AQ20" s="824"/>
      <c r="AR20" s="824"/>
      <c r="AS20" s="824"/>
      <c r="AT20" s="824"/>
      <c r="AU20" s="821"/>
      <c r="AV20" s="821"/>
      <c r="AW20" s="821"/>
      <c r="AX20" s="822"/>
    </row>
    <row r="21" spans="1:50" ht="25.5" customHeight="1">
      <c r="A21" s="120"/>
      <c r="B21" s="121"/>
      <c r="C21" s="121"/>
      <c r="D21" s="121"/>
      <c r="E21" s="121"/>
      <c r="F21" s="122"/>
      <c r="G21" s="825" t="s">
        <v>396</v>
      </c>
      <c r="H21" s="826"/>
      <c r="I21" s="826"/>
      <c r="J21" s="826"/>
      <c r="K21" s="826"/>
      <c r="L21" s="826"/>
      <c r="M21" s="826"/>
      <c r="N21" s="826"/>
      <c r="O21" s="826"/>
      <c r="P21" s="823">
        <f>IF(P19=0,"-",SUM(P19)/SUM(P13,P14))</f>
        <v>1.5419416941694168</v>
      </c>
      <c r="Q21" s="823"/>
      <c r="R21" s="823"/>
      <c r="S21" s="823"/>
      <c r="T21" s="823"/>
      <c r="U21" s="823"/>
      <c r="V21" s="823"/>
      <c r="W21" s="823">
        <f>IF(W19=0,"-",SUM(W19)/SUM(W13,W14))</f>
        <v>1.5011105304415993</v>
      </c>
      <c r="X21" s="823"/>
      <c r="Y21" s="823"/>
      <c r="Z21" s="823"/>
      <c r="AA21" s="823"/>
      <c r="AB21" s="823"/>
      <c r="AC21" s="823"/>
      <c r="AD21" s="823">
        <f>IF(AD19=0,"-",SUM(AD19)/SUM(AD13,AD14))</f>
        <v>2.0583333333333331</v>
      </c>
      <c r="AE21" s="823"/>
      <c r="AF21" s="823"/>
      <c r="AG21" s="823"/>
      <c r="AH21" s="823"/>
      <c r="AI21" s="823"/>
      <c r="AJ21" s="823"/>
      <c r="AK21" s="821"/>
      <c r="AL21" s="821"/>
      <c r="AM21" s="821"/>
      <c r="AN21" s="821"/>
      <c r="AO21" s="821"/>
      <c r="AP21" s="821"/>
      <c r="AQ21" s="824"/>
      <c r="AR21" s="824"/>
      <c r="AS21" s="824"/>
      <c r="AT21" s="824"/>
      <c r="AU21" s="821"/>
      <c r="AV21" s="821"/>
      <c r="AW21" s="821"/>
      <c r="AX21" s="822"/>
    </row>
    <row r="22" spans="1:50" ht="18.75" customHeight="1">
      <c r="A22" s="123" t="s">
        <v>235</v>
      </c>
      <c r="B22" s="124"/>
      <c r="C22" s="124"/>
      <c r="D22" s="124"/>
      <c r="E22" s="124"/>
      <c r="F22" s="125"/>
      <c r="G22" s="808" t="s">
        <v>227</v>
      </c>
      <c r="H22" s="192"/>
      <c r="I22" s="192"/>
      <c r="J22" s="192"/>
      <c r="K22" s="192"/>
      <c r="L22" s="192"/>
      <c r="M22" s="192"/>
      <c r="N22" s="192"/>
      <c r="O22" s="193"/>
      <c r="P22" s="191" t="s">
        <v>193</v>
      </c>
      <c r="Q22" s="192"/>
      <c r="R22" s="192"/>
      <c r="S22" s="192"/>
      <c r="T22" s="192"/>
      <c r="U22" s="192"/>
      <c r="V22" s="193"/>
      <c r="W22" s="191" t="s">
        <v>616</v>
      </c>
      <c r="X22" s="192"/>
      <c r="Y22" s="192"/>
      <c r="Z22" s="192"/>
      <c r="AA22" s="192"/>
      <c r="AB22" s="192"/>
      <c r="AC22" s="193"/>
      <c r="AD22" s="191" t="s">
        <v>162</v>
      </c>
      <c r="AE22" s="192"/>
      <c r="AF22" s="192"/>
      <c r="AG22" s="192"/>
      <c r="AH22" s="192"/>
      <c r="AI22" s="192"/>
      <c r="AJ22" s="192"/>
      <c r="AK22" s="192"/>
      <c r="AL22" s="192"/>
      <c r="AM22" s="192"/>
      <c r="AN22" s="192"/>
      <c r="AO22" s="192"/>
      <c r="AP22" s="192"/>
      <c r="AQ22" s="192"/>
      <c r="AR22" s="192"/>
      <c r="AS22" s="192"/>
      <c r="AT22" s="192"/>
      <c r="AU22" s="192"/>
      <c r="AV22" s="192"/>
      <c r="AW22" s="192"/>
      <c r="AX22" s="809"/>
    </row>
    <row r="23" spans="1:50" ht="25.5" customHeight="1">
      <c r="A23" s="126"/>
      <c r="B23" s="127"/>
      <c r="C23" s="127"/>
      <c r="D23" s="127"/>
      <c r="E23" s="127"/>
      <c r="F23" s="128"/>
      <c r="G23" s="810" t="s">
        <v>623</v>
      </c>
      <c r="H23" s="811"/>
      <c r="I23" s="811"/>
      <c r="J23" s="811"/>
      <c r="K23" s="811"/>
      <c r="L23" s="811"/>
      <c r="M23" s="811"/>
      <c r="N23" s="811"/>
      <c r="O23" s="812"/>
      <c r="P23" s="813">
        <v>1800</v>
      </c>
      <c r="Q23" s="814"/>
      <c r="R23" s="814"/>
      <c r="S23" s="814"/>
      <c r="T23" s="814"/>
      <c r="U23" s="814"/>
      <c r="V23" s="815"/>
      <c r="W23" s="813">
        <v>1800</v>
      </c>
      <c r="X23" s="814"/>
      <c r="Y23" s="814"/>
      <c r="Z23" s="814"/>
      <c r="AA23" s="814"/>
      <c r="AB23" s="814"/>
      <c r="AC23" s="815"/>
      <c r="AD23" s="132" t="s">
        <v>697</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c r="A24" s="126"/>
      <c r="B24" s="127"/>
      <c r="C24" s="127"/>
      <c r="D24" s="127"/>
      <c r="E24" s="127"/>
      <c r="F24" s="128"/>
      <c r="G24" s="816"/>
      <c r="H24" s="817"/>
      <c r="I24" s="817"/>
      <c r="J24" s="817"/>
      <c r="K24" s="817"/>
      <c r="L24" s="817"/>
      <c r="M24" s="817"/>
      <c r="N24" s="817"/>
      <c r="O24" s="818"/>
      <c r="P24" s="798"/>
      <c r="Q24" s="799"/>
      <c r="R24" s="799"/>
      <c r="S24" s="799"/>
      <c r="T24" s="799"/>
      <c r="U24" s="799"/>
      <c r="V24" s="800"/>
      <c r="W24" s="798"/>
      <c r="X24" s="799"/>
      <c r="Y24" s="799"/>
      <c r="Z24" s="799"/>
      <c r="AA24" s="799"/>
      <c r="AB24" s="799"/>
      <c r="AC24" s="80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c r="A25" s="126"/>
      <c r="B25" s="127"/>
      <c r="C25" s="127"/>
      <c r="D25" s="127"/>
      <c r="E25" s="127"/>
      <c r="F25" s="128"/>
      <c r="G25" s="816"/>
      <c r="H25" s="817"/>
      <c r="I25" s="817"/>
      <c r="J25" s="817"/>
      <c r="K25" s="817"/>
      <c r="L25" s="817"/>
      <c r="M25" s="817"/>
      <c r="N25" s="817"/>
      <c r="O25" s="818"/>
      <c r="P25" s="798"/>
      <c r="Q25" s="799"/>
      <c r="R25" s="799"/>
      <c r="S25" s="799"/>
      <c r="T25" s="799"/>
      <c r="U25" s="799"/>
      <c r="V25" s="800"/>
      <c r="W25" s="798"/>
      <c r="X25" s="799"/>
      <c r="Y25" s="799"/>
      <c r="Z25" s="799"/>
      <c r="AA25" s="799"/>
      <c r="AB25" s="799"/>
      <c r="AC25" s="80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c r="A26" s="126"/>
      <c r="B26" s="127"/>
      <c r="C26" s="127"/>
      <c r="D26" s="127"/>
      <c r="E26" s="127"/>
      <c r="F26" s="128"/>
      <c r="G26" s="816"/>
      <c r="H26" s="817"/>
      <c r="I26" s="817"/>
      <c r="J26" s="817"/>
      <c r="K26" s="817"/>
      <c r="L26" s="817"/>
      <c r="M26" s="817"/>
      <c r="N26" s="817"/>
      <c r="O26" s="818"/>
      <c r="P26" s="798"/>
      <c r="Q26" s="799"/>
      <c r="R26" s="799"/>
      <c r="S26" s="799"/>
      <c r="T26" s="799"/>
      <c r="U26" s="799"/>
      <c r="V26" s="800"/>
      <c r="W26" s="798"/>
      <c r="X26" s="799"/>
      <c r="Y26" s="799"/>
      <c r="Z26" s="799"/>
      <c r="AA26" s="799"/>
      <c r="AB26" s="799"/>
      <c r="AC26" s="80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c r="A27" s="126"/>
      <c r="B27" s="127"/>
      <c r="C27" s="127"/>
      <c r="D27" s="127"/>
      <c r="E27" s="127"/>
      <c r="F27" s="128"/>
      <c r="G27" s="816"/>
      <c r="H27" s="817"/>
      <c r="I27" s="817"/>
      <c r="J27" s="817"/>
      <c r="K27" s="817"/>
      <c r="L27" s="817"/>
      <c r="M27" s="817"/>
      <c r="N27" s="817"/>
      <c r="O27" s="818"/>
      <c r="P27" s="798"/>
      <c r="Q27" s="799"/>
      <c r="R27" s="799"/>
      <c r="S27" s="799"/>
      <c r="T27" s="799"/>
      <c r="U27" s="799"/>
      <c r="V27" s="800"/>
      <c r="W27" s="798"/>
      <c r="X27" s="799"/>
      <c r="Y27" s="799"/>
      <c r="Z27" s="799"/>
      <c r="AA27" s="799"/>
      <c r="AB27" s="799"/>
      <c r="AC27" s="80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c r="A28" s="126"/>
      <c r="B28" s="127"/>
      <c r="C28" s="127"/>
      <c r="D28" s="127"/>
      <c r="E28" s="127"/>
      <c r="F28" s="128"/>
      <c r="G28" s="791" t="s">
        <v>146</v>
      </c>
      <c r="H28" s="792"/>
      <c r="I28" s="792"/>
      <c r="J28" s="792"/>
      <c r="K28" s="792"/>
      <c r="L28" s="792"/>
      <c r="M28" s="792"/>
      <c r="N28" s="792"/>
      <c r="O28" s="793"/>
      <c r="P28" s="794">
        <f>P29-SUM(P23:P27)</f>
        <v>0</v>
      </c>
      <c r="Q28" s="795"/>
      <c r="R28" s="795"/>
      <c r="S28" s="795"/>
      <c r="T28" s="795"/>
      <c r="U28" s="795"/>
      <c r="V28" s="796"/>
      <c r="W28" s="794">
        <f>W29-SUM(W23:W27)</f>
        <v>0</v>
      </c>
      <c r="X28" s="795"/>
      <c r="Y28" s="795"/>
      <c r="Z28" s="795"/>
      <c r="AA28" s="795"/>
      <c r="AB28" s="795"/>
      <c r="AC28" s="79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c r="A29" s="129"/>
      <c r="B29" s="130"/>
      <c r="C29" s="130"/>
      <c r="D29" s="130"/>
      <c r="E29" s="130"/>
      <c r="F29" s="131"/>
      <c r="G29" s="797" t="s">
        <v>70</v>
      </c>
      <c r="H29" s="738"/>
      <c r="I29" s="738"/>
      <c r="J29" s="738"/>
      <c r="K29" s="738"/>
      <c r="L29" s="738"/>
      <c r="M29" s="738"/>
      <c r="N29" s="738"/>
      <c r="O29" s="739"/>
      <c r="P29" s="798">
        <f>AK13</f>
        <v>1800</v>
      </c>
      <c r="Q29" s="799"/>
      <c r="R29" s="799"/>
      <c r="S29" s="799"/>
      <c r="T29" s="799"/>
      <c r="U29" s="799"/>
      <c r="V29" s="800"/>
      <c r="W29" s="801">
        <f>AR13</f>
        <v>1800</v>
      </c>
      <c r="X29" s="802"/>
      <c r="Y29" s="802"/>
      <c r="Z29" s="802"/>
      <c r="AA29" s="802"/>
      <c r="AB29" s="802"/>
      <c r="AC29" s="80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c r="A30" s="440" t="s">
        <v>393</v>
      </c>
      <c r="B30" s="441"/>
      <c r="C30" s="441"/>
      <c r="D30" s="441"/>
      <c r="E30" s="441"/>
      <c r="F30" s="442"/>
      <c r="G30" s="443" t="s">
        <v>194</v>
      </c>
      <c r="H30" s="444"/>
      <c r="I30" s="444"/>
      <c r="J30" s="444"/>
      <c r="K30" s="444"/>
      <c r="L30" s="444"/>
      <c r="M30" s="444"/>
      <c r="N30" s="444"/>
      <c r="O30" s="445"/>
      <c r="P30" s="446" t="s">
        <v>82</v>
      </c>
      <c r="Q30" s="444"/>
      <c r="R30" s="444"/>
      <c r="S30" s="444"/>
      <c r="T30" s="444"/>
      <c r="U30" s="444"/>
      <c r="V30" s="444"/>
      <c r="W30" s="444"/>
      <c r="X30" s="445"/>
      <c r="Y30" s="447"/>
      <c r="Z30" s="448"/>
      <c r="AA30" s="449"/>
      <c r="AB30" s="450" t="s">
        <v>41</v>
      </c>
      <c r="AC30" s="451"/>
      <c r="AD30" s="452"/>
      <c r="AE30" s="450" t="s">
        <v>406</v>
      </c>
      <c r="AF30" s="451"/>
      <c r="AG30" s="451"/>
      <c r="AH30" s="452"/>
      <c r="AI30" s="453" t="s">
        <v>76</v>
      </c>
      <c r="AJ30" s="453"/>
      <c r="AK30" s="453"/>
      <c r="AL30" s="450"/>
      <c r="AM30" s="453" t="s">
        <v>489</v>
      </c>
      <c r="AN30" s="453"/>
      <c r="AO30" s="453"/>
      <c r="AP30" s="450"/>
      <c r="AQ30" s="804" t="s">
        <v>297</v>
      </c>
      <c r="AR30" s="805"/>
      <c r="AS30" s="805"/>
      <c r="AT30" s="806"/>
      <c r="AU30" s="444" t="s">
        <v>226</v>
      </c>
      <c r="AV30" s="444"/>
      <c r="AW30" s="444"/>
      <c r="AX30" s="807"/>
    </row>
    <row r="31" spans="1:50" ht="18.75" customHeight="1">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205" t="s">
        <v>654</v>
      </c>
      <c r="AR31" s="198"/>
      <c r="AS31" s="176" t="s">
        <v>298</v>
      </c>
      <c r="AT31" s="177"/>
      <c r="AU31" s="252" t="s">
        <v>654</v>
      </c>
      <c r="AV31" s="252"/>
      <c r="AW31" s="315" t="s">
        <v>275</v>
      </c>
      <c r="AX31" s="751"/>
    </row>
    <row r="32" spans="1:50" ht="23.25" customHeight="1">
      <c r="A32" s="370"/>
      <c r="B32" s="368"/>
      <c r="C32" s="368"/>
      <c r="D32" s="368"/>
      <c r="E32" s="368"/>
      <c r="F32" s="369"/>
      <c r="G32" s="360" t="s">
        <v>700</v>
      </c>
      <c r="H32" s="417"/>
      <c r="I32" s="417"/>
      <c r="J32" s="417"/>
      <c r="K32" s="417"/>
      <c r="L32" s="417"/>
      <c r="M32" s="417"/>
      <c r="N32" s="417"/>
      <c r="O32" s="387"/>
      <c r="P32" s="99" t="s">
        <v>652</v>
      </c>
      <c r="Q32" s="99"/>
      <c r="R32" s="99"/>
      <c r="S32" s="99"/>
      <c r="T32" s="99"/>
      <c r="U32" s="99"/>
      <c r="V32" s="99"/>
      <c r="W32" s="99"/>
      <c r="X32" s="186"/>
      <c r="Y32" s="694" t="s">
        <v>47</v>
      </c>
      <c r="Z32" s="785"/>
      <c r="AA32" s="786"/>
      <c r="AB32" s="790" t="s">
        <v>653</v>
      </c>
      <c r="AC32" s="790"/>
      <c r="AD32" s="790"/>
      <c r="AE32" s="331">
        <v>496</v>
      </c>
      <c r="AF32" s="332"/>
      <c r="AG32" s="332"/>
      <c r="AH32" s="332"/>
      <c r="AI32" s="331">
        <v>1715</v>
      </c>
      <c r="AJ32" s="332"/>
      <c r="AK32" s="332"/>
      <c r="AL32" s="332"/>
      <c r="AM32" s="331" t="s">
        <v>656</v>
      </c>
      <c r="AN32" s="332"/>
      <c r="AO32" s="332"/>
      <c r="AP32" s="332"/>
      <c r="AQ32" s="195" t="s">
        <v>654</v>
      </c>
      <c r="AR32" s="196"/>
      <c r="AS32" s="196"/>
      <c r="AT32" s="197"/>
      <c r="AU32" s="332" t="s">
        <v>654</v>
      </c>
      <c r="AV32" s="332"/>
      <c r="AW32" s="332"/>
      <c r="AX32" s="420"/>
    </row>
    <row r="33" spans="1:51" ht="23.25" customHeight="1">
      <c r="A33" s="371"/>
      <c r="B33" s="372"/>
      <c r="C33" s="372"/>
      <c r="D33" s="372"/>
      <c r="E33" s="372"/>
      <c r="F33" s="373"/>
      <c r="G33" s="388"/>
      <c r="H33" s="365"/>
      <c r="I33" s="365"/>
      <c r="J33" s="365"/>
      <c r="K33" s="365"/>
      <c r="L33" s="365"/>
      <c r="M33" s="365"/>
      <c r="N33" s="365"/>
      <c r="O33" s="389"/>
      <c r="P33" s="102"/>
      <c r="Q33" s="102"/>
      <c r="R33" s="102"/>
      <c r="S33" s="102"/>
      <c r="T33" s="102"/>
      <c r="U33" s="102"/>
      <c r="V33" s="102"/>
      <c r="W33" s="102"/>
      <c r="X33" s="188"/>
      <c r="Y33" s="418" t="s">
        <v>91</v>
      </c>
      <c r="Z33" s="292"/>
      <c r="AA33" s="293"/>
      <c r="AB33" s="790" t="s">
        <v>653</v>
      </c>
      <c r="AC33" s="790"/>
      <c r="AD33" s="790"/>
      <c r="AE33" s="331">
        <v>1717</v>
      </c>
      <c r="AF33" s="332"/>
      <c r="AG33" s="332"/>
      <c r="AH33" s="332"/>
      <c r="AI33" s="331">
        <v>1715</v>
      </c>
      <c r="AJ33" s="332"/>
      <c r="AK33" s="332"/>
      <c r="AL33" s="332"/>
      <c r="AM33" s="331" t="s">
        <v>656</v>
      </c>
      <c r="AN33" s="332"/>
      <c r="AO33" s="332"/>
      <c r="AP33" s="332"/>
      <c r="AQ33" s="195" t="s">
        <v>654</v>
      </c>
      <c r="AR33" s="196"/>
      <c r="AS33" s="196"/>
      <c r="AT33" s="197"/>
      <c r="AU33" s="332">
        <v>1715</v>
      </c>
      <c r="AV33" s="332"/>
      <c r="AW33" s="332"/>
      <c r="AX33" s="420"/>
    </row>
    <row r="34" spans="1:51" ht="23.25" customHeight="1">
      <c r="A34" s="370"/>
      <c r="B34" s="368"/>
      <c r="C34" s="368"/>
      <c r="D34" s="368"/>
      <c r="E34" s="368"/>
      <c r="F34" s="369"/>
      <c r="G34" s="363"/>
      <c r="H34" s="364"/>
      <c r="I34" s="364"/>
      <c r="J34" s="364"/>
      <c r="K34" s="364"/>
      <c r="L34" s="364"/>
      <c r="M34" s="364"/>
      <c r="N34" s="364"/>
      <c r="O34" s="390"/>
      <c r="P34" s="168"/>
      <c r="Q34" s="168"/>
      <c r="R34" s="168"/>
      <c r="S34" s="168"/>
      <c r="T34" s="168"/>
      <c r="U34" s="168"/>
      <c r="V34" s="168"/>
      <c r="W34" s="168"/>
      <c r="X34" s="190"/>
      <c r="Y34" s="418" t="s">
        <v>54</v>
      </c>
      <c r="Z34" s="292"/>
      <c r="AA34" s="293"/>
      <c r="AB34" s="419" t="s">
        <v>48</v>
      </c>
      <c r="AC34" s="419"/>
      <c r="AD34" s="419"/>
      <c r="AE34" s="331" t="s">
        <v>621</v>
      </c>
      <c r="AF34" s="332"/>
      <c r="AG34" s="332"/>
      <c r="AH34" s="332"/>
      <c r="AI34" s="331">
        <v>100</v>
      </c>
      <c r="AJ34" s="332"/>
      <c r="AK34" s="332"/>
      <c r="AL34" s="332"/>
      <c r="AM34" s="331" t="s">
        <v>656</v>
      </c>
      <c r="AN34" s="332"/>
      <c r="AO34" s="332"/>
      <c r="AP34" s="332"/>
      <c r="AQ34" s="195" t="s">
        <v>654</v>
      </c>
      <c r="AR34" s="196"/>
      <c r="AS34" s="196"/>
      <c r="AT34" s="197"/>
      <c r="AU34" s="332" t="s">
        <v>654</v>
      </c>
      <c r="AV34" s="332"/>
      <c r="AW34" s="332"/>
      <c r="AX34" s="420"/>
    </row>
    <row r="35" spans="1:51" ht="23.25" customHeight="1">
      <c r="A35" s="284" t="s">
        <v>248</v>
      </c>
      <c r="B35" s="285"/>
      <c r="C35" s="285"/>
      <c r="D35" s="285"/>
      <c r="E35" s="285"/>
      <c r="F35" s="286"/>
      <c r="G35" s="455" t="s">
        <v>657</v>
      </c>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362"/>
    </row>
    <row r="36" spans="1:51" ht="23.25" customHeight="1">
      <c r="A36" s="281"/>
      <c r="B36" s="282"/>
      <c r="C36" s="282"/>
      <c r="D36" s="282"/>
      <c r="E36" s="282"/>
      <c r="F36" s="283"/>
      <c r="G36" s="457"/>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366"/>
    </row>
    <row r="37" spans="1:51" ht="18.75" customHeight="1">
      <c r="A37" s="411" t="s">
        <v>393</v>
      </c>
      <c r="B37" s="412"/>
      <c r="C37" s="412"/>
      <c r="D37" s="412"/>
      <c r="E37" s="412"/>
      <c r="F37" s="413"/>
      <c r="G37" s="374" t="s">
        <v>194</v>
      </c>
      <c r="H37" s="375"/>
      <c r="I37" s="375"/>
      <c r="J37" s="375"/>
      <c r="K37" s="375"/>
      <c r="L37" s="375"/>
      <c r="M37" s="375"/>
      <c r="N37" s="375"/>
      <c r="O37" s="376"/>
      <c r="P37" s="377" t="s">
        <v>82</v>
      </c>
      <c r="Q37" s="375"/>
      <c r="R37" s="375"/>
      <c r="S37" s="375"/>
      <c r="T37" s="375"/>
      <c r="U37" s="375"/>
      <c r="V37" s="375"/>
      <c r="W37" s="375"/>
      <c r="X37" s="376"/>
      <c r="Y37" s="378"/>
      <c r="Z37" s="379"/>
      <c r="AA37" s="380"/>
      <c r="AB37" s="384" t="s">
        <v>41</v>
      </c>
      <c r="AC37" s="385"/>
      <c r="AD37" s="386"/>
      <c r="AE37" s="274" t="s">
        <v>406</v>
      </c>
      <c r="AF37" s="274"/>
      <c r="AG37" s="274"/>
      <c r="AH37" s="274"/>
      <c r="AI37" s="274" t="s">
        <v>76</v>
      </c>
      <c r="AJ37" s="274"/>
      <c r="AK37" s="274"/>
      <c r="AL37" s="274"/>
      <c r="AM37" s="274" t="s">
        <v>489</v>
      </c>
      <c r="AN37" s="274"/>
      <c r="AO37" s="274"/>
      <c r="AP37" s="274"/>
      <c r="AQ37" s="218" t="s">
        <v>297</v>
      </c>
      <c r="AR37" s="213"/>
      <c r="AS37" s="213"/>
      <c r="AT37" s="214"/>
      <c r="AU37" s="375" t="s">
        <v>226</v>
      </c>
      <c r="AV37" s="375"/>
      <c r="AW37" s="375"/>
      <c r="AX37" s="789"/>
      <c r="AY37">
        <f>COUNTA($G$39)</f>
        <v>1</v>
      </c>
    </row>
    <row r="38" spans="1:51" ht="18.75" customHeight="1">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05" t="s">
        <v>697</v>
      </c>
      <c r="AR38" s="198"/>
      <c r="AS38" s="176" t="s">
        <v>298</v>
      </c>
      <c r="AT38" s="177"/>
      <c r="AU38" s="252">
        <v>3</v>
      </c>
      <c r="AV38" s="252"/>
      <c r="AW38" s="315" t="s">
        <v>275</v>
      </c>
      <c r="AX38" s="751"/>
      <c r="AY38">
        <f t="shared" ref="AY38:AY43" si="0">$AY$37</f>
        <v>1</v>
      </c>
    </row>
    <row r="39" spans="1:51" ht="23.25" customHeight="1">
      <c r="A39" s="370"/>
      <c r="B39" s="368"/>
      <c r="C39" s="368"/>
      <c r="D39" s="368"/>
      <c r="E39" s="368"/>
      <c r="F39" s="369"/>
      <c r="G39" s="360" t="s">
        <v>701</v>
      </c>
      <c r="H39" s="417"/>
      <c r="I39" s="417"/>
      <c r="J39" s="417"/>
      <c r="K39" s="417"/>
      <c r="L39" s="417"/>
      <c r="M39" s="417"/>
      <c r="N39" s="417"/>
      <c r="O39" s="387"/>
      <c r="P39" s="99" t="s">
        <v>652</v>
      </c>
      <c r="Q39" s="99"/>
      <c r="R39" s="99"/>
      <c r="S39" s="99"/>
      <c r="T39" s="99"/>
      <c r="U39" s="99"/>
      <c r="V39" s="99"/>
      <c r="W39" s="99"/>
      <c r="X39" s="186"/>
      <c r="Y39" s="694" t="s">
        <v>47</v>
      </c>
      <c r="Z39" s="785"/>
      <c r="AA39" s="786"/>
      <c r="AB39" s="790" t="s">
        <v>653</v>
      </c>
      <c r="AC39" s="790"/>
      <c r="AD39" s="790"/>
      <c r="AE39" s="331">
        <v>0</v>
      </c>
      <c r="AF39" s="332"/>
      <c r="AG39" s="332"/>
      <c r="AH39" s="332"/>
      <c r="AI39" s="331">
        <v>86</v>
      </c>
      <c r="AJ39" s="332"/>
      <c r="AK39" s="332"/>
      <c r="AL39" s="332"/>
      <c r="AM39" s="331">
        <v>262</v>
      </c>
      <c r="AN39" s="332"/>
      <c r="AO39" s="332"/>
      <c r="AP39" s="332"/>
      <c r="AQ39" s="195" t="s">
        <v>697</v>
      </c>
      <c r="AR39" s="196"/>
      <c r="AS39" s="196"/>
      <c r="AT39" s="197"/>
      <c r="AU39" s="332" t="s">
        <v>697</v>
      </c>
      <c r="AV39" s="332"/>
      <c r="AW39" s="332"/>
      <c r="AX39" s="420"/>
      <c r="AY39">
        <f t="shared" si="0"/>
        <v>1</v>
      </c>
    </row>
    <row r="40" spans="1:51" ht="23.25" customHeight="1">
      <c r="A40" s="371"/>
      <c r="B40" s="372"/>
      <c r="C40" s="372"/>
      <c r="D40" s="372"/>
      <c r="E40" s="372"/>
      <c r="F40" s="373"/>
      <c r="G40" s="388"/>
      <c r="H40" s="365"/>
      <c r="I40" s="365"/>
      <c r="J40" s="365"/>
      <c r="K40" s="365"/>
      <c r="L40" s="365"/>
      <c r="M40" s="365"/>
      <c r="N40" s="365"/>
      <c r="O40" s="389"/>
      <c r="P40" s="102"/>
      <c r="Q40" s="102"/>
      <c r="R40" s="102"/>
      <c r="S40" s="102"/>
      <c r="T40" s="102"/>
      <c r="U40" s="102"/>
      <c r="V40" s="102"/>
      <c r="W40" s="102"/>
      <c r="X40" s="188"/>
      <c r="Y40" s="418" t="s">
        <v>91</v>
      </c>
      <c r="Z40" s="292"/>
      <c r="AA40" s="293"/>
      <c r="AB40" s="790" t="s">
        <v>653</v>
      </c>
      <c r="AC40" s="790"/>
      <c r="AD40" s="790"/>
      <c r="AE40" s="331">
        <v>312</v>
      </c>
      <c r="AF40" s="332"/>
      <c r="AG40" s="332"/>
      <c r="AH40" s="332"/>
      <c r="AI40" s="331">
        <v>312</v>
      </c>
      <c r="AJ40" s="332"/>
      <c r="AK40" s="332"/>
      <c r="AL40" s="332"/>
      <c r="AM40" s="331">
        <v>312</v>
      </c>
      <c r="AN40" s="332"/>
      <c r="AO40" s="332"/>
      <c r="AP40" s="332"/>
      <c r="AQ40" s="195" t="s">
        <v>697</v>
      </c>
      <c r="AR40" s="196"/>
      <c r="AS40" s="196"/>
      <c r="AT40" s="197"/>
      <c r="AU40" s="332">
        <v>312</v>
      </c>
      <c r="AV40" s="332"/>
      <c r="AW40" s="332"/>
      <c r="AX40" s="420"/>
      <c r="AY40">
        <f t="shared" si="0"/>
        <v>1</v>
      </c>
    </row>
    <row r="41" spans="1:51" ht="23.25" customHeight="1">
      <c r="A41" s="414"/>
      <c r="B41" s="415"/>
      <c r="C41" s="415"/>
      <c r="D41" s="415"/>
      <c r="E41" s="415"/>
      <c r="F41" s="416"/>
      <c r="G41" s="363"/>
      <c r="H41" s="364"/>
      <c r="I41" s="364"/>
      <c r="J41" s="364"/>
      <c r="K41" s="364"/>
      <c r="L41" s="364"/>
      <c r="M41" s="364"/>
      <c r="N41" s="364"/>
      <c r="O41" s="390"/>
      <c r="P41" s="168"/>
      <c r="Q41" s="168"/>
      <c r="R41" s="168"/>
      <c r="S41" s="168"/>
      <c r="T41" s="168"/>
      <c r="U41" s="168"/>
      <c r="V41" s="168"/>
      <c r="W41" s="168"/>
      <c r="X41" s="190"/>
      <c r="Y41" s="418" t="s">
        <v>54</v>
      </c>
      <c r="Z41" s="292"/>
      <c r="AA41" s="293"/>
      <c r="AB41" s="419" t="s">
        <v>48</v>
      </c>
      <c r="AC41" s="419"/>
      <c r="AD41" s="419"/>
      <c r="AE41" s="331">
        <f t="shared" ref="AE41" si="1">AE39/AE40*100</f>
        <v>0</v>
      </c>
      <c r="AF41" s="332"/>
      <c r="AG41" s="332"/>
      <c r="AH41" s="332"/>
      <c r="AI41" s="331">
        <f t="shared" ref="AI41" si="2">AI39/AI40*100</f>
        <v>27.564102564102566</v>
      </c>
      <c r="AJ41" s="332"/>
      <c r="AK41" s="332"/>
      <c r="AL41" s="332"/>
      <c r="AM41" s="331">
        <f>AM39/AM40*100</f>
        <v>83.974358974358978</v>
      </c>
      <c r="AN41" s="332"/>
      <c r="AO41" s="332"/>
      <c r="AP41" s="332"/>
      <c r="AQ41" s="195" t="s">
        <v>697</v>
      </c>
      <c r="AR41" s="196"/>
      <c r="AS41" s="196"/>
      <c r="AT41" s="197"/>
      <c r="AU41" s="332" t="s">
        <v>697</v>
      </c>
      <c r="AV41" s="332"/>
      <c r="AW41" s="332"/>
      <c r="AX41" s="420"/>
      <c r="AY41">
        <f t="shared" si="0"/>
        <v>1</v>
      </c>
    </row>
    <row r="42" spans="1:51" ht="23.25" customHeight="1">
      <c r="A42" s="284" t="s">
        <v>248</v>
      </c>
      <c r="B42" s="285"/>
      <c r="C42" s="285"/>
      <c r="D42" s="285"/>
      <c r="E42" s="285"/>
      <c r="F42" s="286"/>
      <c r="G42" s="360" t="s">
        <v>699</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hidden="1" customHeight="1">
      <c r="A44" s="411" t="s">
        <v>393</v>
      </c>
      <c r="B44" s="412"/>
      <c r="C44" s="412"/>
      <c r="D44" s="412"/>
      <c r="E44" s="412"/>
      <c r="F44" s="413"/>
      <c r="G44" s="374" t="s">
        <v>194</v>
      </c>
      <c r="H44" s="375"/>
      <c r="I44" s="375"/>
      <c r="J44" s="375"/>
      <c r="K44" s="375"/>
      <c r="L44" s="375"/>
      <c r="M44" s="375"/>
      <c r="N44" s="375"/>
      <c r="O44" s="376"/>
      <c r="P44" s="377" t="s">
        <v>82</v>
      </c>
      <c r="Q44" s="375"/>
      <c r="R44" s="375"/>
      <c r="S44" s="375"/>
      <c r="T44" s="375"/>
      <c r="U44" s="375"/>
      <c r="V44" s="375"/>
      <c r="W44" s="375"/>
      <c r="X44" s="376"/>
      <c r="Y44" s="378"/>
      <c r="Z44" s="379"/>
      <c r="AA44" s="380"/>
      <c r="AB44" s="384" t="s">
        <v>41</v>
      </c>
      <c r="AC44" s="385"/>
      <c r="AD44" s="386"/>
      <c r="AE44" s="274" t="s">
        <v>406</v>
      </c>
      <c r="AF44" s="274"/>
      <c r="AG44" s="274"/>
      <c r="AH44" s="274"/>
      <c r="AI44" s="274" t="s">
        <v>76</v>
      </c>
      <c r="AJ44" s="274"/>
      <c r="AK44" s="274"/>
      <c r="AL44" s="274"/>
      <c r="AM44" s="274" t="s">
        <v>489</v>
      </c>
      <c r="AN44" s="274"/>
      <c r="AO44" s="274"/>
      <c r="AP44" s="274"/>
      <c r="AQ44" s="218" t="s">
        <v>297</v>
      </c>
      <c r="AR44" s="213"/>
      <c r="AS44" s="213"/>
      <c r="AT44" s="214"/>
      <c r="AU44" s="375" t="s">
        <v>226</v>
      </c>
      <c r="AV44" s="375"/>
      <c r="AW44" s="375"/>
      <c r="AX44" s="789"/>
      <c r="AY44">
        <f>COUNTA($G$46)</f>
        <v>0</v>
      </c>
    </row>
    <row r="45" spans="1:51" ht="18.75" hidden="1" customHeight="1">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05"/>
      <c r="AR45" s="198"/>
      <c r="AS45" s="176" t="s">
        <v>298</v>
      </c>
      <c r="AT45" s="177"/>
      <c r="AU45" s="252"/>
      <c r="AV45" s="252"/>
      <c r="AW45" s="315" t="s">
        <v>275</v>
      </c>
      <c r="AX45" s="751"/>
      <c r="AY45">
        <f t="shared" ref="AY45:AY50" si="3">$AY$44</f>
        <v>0</v>
      </c>
    </row>
    <row r="46" spans="1:51" ht="23.25" hidden="1" customHeight="1">
      <c r="A46" s="370"/>
      <c r="B46" s="368"/>
      <c r="C46" s="368"/>
      <c r="D46" s="368"/>
      <c r="E46" s="368"/>
      <c r="F46" s="369"/>
      <c r="G46" s="360"/>
      <c r="H46" s="417"/>
      <c r="I46" s="417"/>
      <c r="J46" s="417"/>
      <c r="K46" s="417"/>
      <c r="L46" s="417"/>
      <c r="M46" s="417"/>
      <c r="N46" s="417"/>
      <c r="O46" s="387"/>
      <c r="P46" s="99"/>
      <c r="Q46" s="99"/>
      <c r="R46" s="99"/>
      <c r="S46" s="99"/>
      <c r="T46" s="99"/>
      <c r="U46" s="99"/>
      <c r="V46" s="99"/>
      <c r="W46" s="99"/>
      <c r="X46" s="186"/>
      <c r="Y46" s="694" t="s">
        <v>47</v>
      </c>
      <c r="Z46" s="785"/>
      <c r="AA46" s="786"/>
      <c r="AB46" s="790"/>
      <c r="AC46" s="790"/>
      <c r="AD46" s="790"/>
      <c r="AE46" s="692"/>
      <c r="AF46" s="692"/>
      <c r="AG46" s="692"/>
      <c r="AH46" s="692"/>
      <c r="AI46" s="692"/>
      <c r="AJ46" s="692"/>
      <c r="AK46" s="692"/>
      <c r="AL46" s="692"/>
      <c r="AM46" s="692"/>
      <c r="AN46" s="692"/>
      <c r="AO46" s="692"/>
      <c r="AP46" s="692"/>
      <c r="AQ46" s="195"/>
      <c r="AR46" s="196"/>
      <c r="AS46" s="196"/>
      <c r="AT46" s="197"/>
      <c r="AU46" s="332"/>
      <c r="AV46" s="332"/>
      <c r="AW46" s="332"/>
      <c r="AX46" s="420"/>
      <c r="AY46">
        <f t="shared" si="3"/>
        <v>0</v>
      </c>
    </row>
    <row r="47" spans="1:51" ht="23.25" hidden="1" customHeight="1">
      <c r="A47" s="371"/>
      <c r="B47" s="372"/>
      <c r="C47" s="372"/>
      <c r="D47" s="372"/>
      <c r="E47" s="372"/>
      <c r="F47" s="373"/>
      <c r="G47" s="388"/>
      <c r="H47" s="365"/>
      <c r="I47" s="365"/>
      <c r="J47" s="365"/>
      <c r="K47" s="365"/>
      <c r="L47" s="365"/>
      <c r="M47" s="365"/>
      <c r="N47" s="365"/>
      <c r="O47" s="389"/>
      <c r="P47" s="102"/>
      <c r="Q47" s="102"/>
      <c r="R47" s="102"/>
      <c r="S47" s="102"/>
      <c r="T47" s="102"/>
      <c r="U47" s="102"/>
      <c r="V47" s="102"/>
      <c r="W47" s="102"/>
      <c r="X47" s="188"/>
      <c r="Y47" s="418" t="s">
        <v>91</v>
      </c>
      <c r="Z47" s="292"/>
      <c r="AA47" s="293"/>
      <c r="AB47" s="790"/>
      <c r="AC47" s="790"/>
      <c r="AD47" s="790"/>
      <c r="AE47" s="331"/>
      <c r="AF47" s="332"/>
      <c r="AG47" s="332"/>
      <c r="AH47" s="332"/>
      <c r="AI47" s="331"/>
      <c r="AJ47" s="332"/>
      <c r="AK47" s="332"/>
      <c r="AL47" s="332"/>
      <c r="AM47" s="331"/>
      <c r="AN47" s="332"/>
      <c r="AO47" s="332"/>
      <c r="AP47" s="332"/>
      <c r="AQ47" s="195"/>
      <c r="AR47" s="196"/>
      <c r="AS47" s="196"/>
      <c r="AT47" s="197"/>
      <c r="AU47" s="332"/>
      <c r="AV47" s="332"/>
      <c r="AW47" s="332"/>
      <c r="AX47" s="420"/>
      <c r="AY47">
        <f t="shared" si="3"/>
        <v>0</v>
      </c>
    </row>
    <row r="48" spans="1:51" ht="23.25" hidden="1" customHeight="1">
      <c r="A48" s="414"/>
      <c r="B48" s="415"/>
      <c r="C48" s="415"/>
      <c r="D48" s="415"/>
      <c r="E48" s="415"/>
      <c r="F48" s="416"/>
      <c r="G48" s="363"/>
      <c r="H48" s="364"/>
      <c r="I48" s="364"/>
      <c r="J48" s="364"/>
      <c r="K48" s="364"/>
      <c r="L48" s="364"/>
      <c r="M48" s="364"/>
      <c r="N48" s="364"/>
      <c r="O48" s="390"/>
      <c r="P48" s="168"/>
      <c r="Q48" s="168"/>
      <c r="R48" s="168"/>
      <c r="S48" s="168"/>
      <c r="T48" s="168"/>
      <c r="U48" s="168"/>
      <c r="V48" s="168"/>
      <c r="W48" s="168"/>
      <c r="X48" s="190"/>
      <c r="Y48" s="418" t="s">
        <v>54</v>
      </c>
      <c r="Z48" s="292"/>
      <c r="AA48" s="293"/>
      <c r="AB48" s="419" t="s">
        <v>48</v>
      </c>
      <c r="AC48" s="419"/>
      <c r="AD48" s="419"/>
      <c r="AE48" s="331"/>
      <c r="AF48" s="332"/>
      <c r="AG48" s="332"/>
      <c r="AH48" s="332"/>
      <c r="AI48" s="331"/>
      <c r="AJ48" s="332"/>
      <c r="AK48" s="332"/>
      <c r="AL48" s="332"/>
      <c r="AM48" s="331"/>
      <c r="AN48" s="332"/>
      <c r="AO48" s="332"/>
      <c r="AP48" s="332"/>
      <c r="AQ48" s="195"/>
      <c r="AR48" s="196"/>
      <c r="AS48" s="196"/>
      <c r="AT48" s="197"/>
      <c r="AU48" s="332"/>
      <c r="AV48" s="332"/>
      <c r="AW48" s="332"/>
      <c r="AX48" s="420"/>
      <c r="AY48">
        <f t="shared" si="3"/>
        <v>0</v>
      </c>
    </row>
    <row r="49" spans="1:51" ht="23.25" hidden="1" customHeight="1">
      <c r="A49" s="284" t="s">
        <v>248</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3"/>
        <v>0</v>
      </c>
    </row>
    <row r="50" spans="1:51" ht="23.25" hidden="1" customHeight="1">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3"/>
        <v>0</v>
      </c>
    </row>
    <row r="51" spans="1:51" ht="18.75" hidden="1" customHeight="1">
      <c r="A51" s="367" t="s">
        <v>393</v>
      </c>
      <c r="B51" s="368"/>
      <c r="C51" s="368"/>
      <c r="D51" s="368"/>
      <c r="E51" s="368"/>
      <c r="F51" s="369"/>
      <c r="G51" s="374" t="s">
        <v>194</v>
      </c>
      <c r="H51" s="375"/>
      <c r="I51" s="375"/>
      <c r="J51" s="375"/>
      <c r="K51" s="375"/>
      <c r="L51" s="375"/>
      <c r="M51" s="375"/>
      <c r="N51" s="375"/>
      <c r="O51" s="376"/>
      <c r="P51" s="377" t="s">
        <v>82</v>
      </c>
      <c r="Q51" s="375"/>
      <c r="R51" s="375"/>
      <c r="S51" s="375"/>
      <c r="T51" s="375"/>
      <c r="U51" s="375"/>
      <c r="V51" s="375"/>
      <c r="W51" s="375"/>
      <c r="X51" s="376"/>
      <c r="Y51" s="378"/>
      <c r="Z51" s="379"/>
      <c r="AA51" s="380"/>
      <c r="AB51" s="384" t="s">
        <v>41</v>
      </c>
      <c r="AC51" s="385"/>
      <c r="AD51" s="386"/>
      <c r="AE51" s="274" t="s">
        <v>406</v>
      </c>
      <c r="AF51" s="274"/>
      <c r="AG51" s="274"/>
      <c r="AH51" s="274"/>
      <c r="AI51" s="274" t="s">
        <v>76</v>
      </c>
      <c r="AJ51" s="274"/>
      <c r="AK51" s="274"/>
      <c r="AL51" s="274"/>
      <c r="AM51" s="274" t="s">
        <v>489</v>
      </c>
      <c r="AN51" s="274"/>
      <c r="AO51" s="274"/>
      <c r="AP51" s="274"/>
      <c r="AQ51" s="218" t="s">
        <v>297</v>
      </c>
      <c r="AR51" s="213"/>
      <c r="AS51" s="213"/>
      <c r="AT51" s="214"/>
      <c r="AU51" s="787" t="s">
        <v>226</v>
      </c>
      <c r="AV51" s="787"/>
      <c r="AW51" s="787"/>
      <c r="AX51" s="788"/>
      <c r="AY51">
        <f>COUNTA($G$53)</f>
        <v>0</v>
      </c>
    </row>
    <row r="52" spans="1:51" ht="18.75" hidden="1" customHeight="1">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05"/>
      <c r="AR52" s="198"/>
      <c r="AS52" s="176" t="s">
        <v>298</v>
      </c>
      <c r="AT52" s="177"/>
      <c r="AU52" s="252"/>
      <c r="AV52" s="252"/>
      <c r="AW52" s="315" t="s">
        <v>275</v>
      </c>
      <c r="AX52" s="751"/>
      <c r="AY52">
        <f t="shared" ref="AY52:AY57" si="4">$AY$51</f>
        <v>0</v>
      </c>
    </row>
    <row r="53" spans="1:51" ht="23.25" hidden="1" customHeight="1">
      <c r="A53" s="370"/>
      <c r="B53" s="368"/>
      <c r="C53" s="368"/>
      <c r="D53" s="368"/>
      <c r="E53" s="368"/>
      <c r="F53" s="369"/>
      <c r="G53" s="360"/>
      <c r="H53" s="361"/>
      <c r="I53" s="361"/>
      <c r="J53" s="361"/>
      <c r="K53" s="361"/>
      <c r="L53" s="361"/>
      <c r="M53" s="361"/>
      <c r="N53" s="361"/>
      <c r="O53" s="387"/>
      <c r="P53" s="99"/>
      <c r="Q53" s="99"/>
      <c r="R53" s="99"/>
      <c r="S53" s="99"/>
      <c r="T53" s="99"/>
      <c r="U53" s="99"/>
      <c r="V53" s="99"/>
      <c r="W53" s="99"/>
      <c r="X53" s="186"/>
      <c r="Y53" s="694" t="s">
        <v>47</v>
      </c>
      <c r="Z53" s="785"/>
      <c r="AA53" s="786"/>
      <c r="AB53" s="718"/>
      <c r="AC53" s="718"/>
      <c r="AD53" s="718"/>
      <c r="AE53" s="331"/>
      <c r="AF53" s="332"/>
      <c r="AG53" s="332"/>
      <c r="AH53" s="332"/>
      <c r="AI53" s="331"/>
      <c r="AJ53" s="332"/>
      <c r="AK53" s="332"/>
      <c r="AL53" s="332"/>
      <c r="AM53" s="331"/>
      <c r="AN53" s="332"/>
      <c r="AO53" s="332"/>
      <c r="AP53" s="332"/>
      <c r="AQ53" s="195"/>
      <c r="AR53" s="196"/>
      <c r="AS53" s="196"/>
      <c r="AT53" s="197"/>
      <c r="AU53" s="332"/>
      <c r="AV53" s="332"/>
      <c r="AW53" s="332"/>
      <c r="AX53" s="420"/>
      <c r="AY53">
        <f t="shared" si="4"/>
        <v>0</v>
      </c>
    </row>
    <row r="54" spans="1:51" ht="23.25" hidden="1" customHeight="1">
      <c r="A54" s="371"/>
      <c r="B54" s="372"/>
      <c r="C54" s="372"/>
      <c r="D54" s="372"/>
      <c r="E54" s="372"/>
      <c r="F54" s="373"/>
      <c r="G54" s="388"/>
      <c r="H54" s="365"/>
      <c r="I54" s="365"/>
      <c r="J54" s="365"/>
      <c r="K54" s="365"/>
      <c r="L54" s="365"/>
      <c r="M54" s="365"/>
      <c r="N54" s="365"/>
      <c r="O54" s="389"/>
      <c r="P54" s="102"/>
      <c r="Q54" s="102"/>
      <c r="R54" s="102"/>
      <c r="S54" s="102"/>
      <c r="T54" s="102"/>
      <c r="U54" s="102"/>
      <c r="V54" s="102"/>
      <c r="W54" s="102"/>
      <c r="X54" s="188"/>
      <c r="Y54" s="418" t="s">
        <v>91</v>
      </c>
      <c r="Z54" s="292"/>
      <c r="AA54" s="293"/>
      <c r="AB54" s="747"/>
      <c r="AC54" s="747"/>
      <c r="AD54" s="747"/>
      <c r="AE54" s="331"/>
      <c r="AF54" s="332"/>
      <c r="AG54" s="332"/>
      <c r="AH54" s="332"/>
      <c r="AI54" s="331"/>
      <c r="AJ54" s="332"/>
      <c r="AK54" s="332"/>
      <c r="AL54" s="332"/>
      <c r="AM54" s="331"/>
      <c r="AN54" s="332"/>
      <c r="AO54" s="332"/>
      <c r="AP54" s="332"/>
      <c r="AQ54" s="195"/>
      <c r="AR54" s="196"/>
      <c r="AS54" s="196"/>
      <c r="AT54" s="197"/>
      <c r="AU54" s="332"/>
      <c r="AV54" s="332"/>
      <c r="AW54" s="332"/>
      <c r="AX54" s="420"/>
      <c r="AY54">
        <f t="shared" si="4"/>
        <v>0</v>
      </c>
    </row>
    <row r="55" spans="1:51" ht="23.25" hidden="1" customHeight="1">
      <c r="A55" s="414"/>
      <c r="B55" s="415"/>
      <c r="C55" s="415"/>
      <c r="D55" s="415"/>
      <c r="E55" s="415"/>
      <c r="F55" s="416"/>
      <c r="G55" s="363"/>
      <c r="H55" s="364"/>
      <c r="I55" s="364"/>
      <c r="J55" s="364"/>
      <c r="K55" s="364"/>
      <c r="L55" s="364"/>
      <c r="M55" s="364"/>
      <c r="N55" s="364"/>
      <c r="O55" s="390"/>
      <c r="P55" s="168"/>
      <c r="Q55" s="168"/>
      <c r="R55" s="168"/>
      <c r="S55" s="168"/>
      <c r="T55" s="168"/>
      <c r="U55" s="168"/>
      <c r="V55" s="168"/>
      <c r="W55" s="168"/>
      <c r="X55" s="190"/>
      <c r="Y55" s="418" t="s">
        <v>54</v>
      </c>
      <c r="Z55" s="292"/>
      <c r="AA55" s="293"/>
      <c r="AB55" s="748" t="s">
        <v>48</v>
      </c>
      <c r="AC55" s="748"/>
      <c r="AD55" s="748"/>
      <c r="AE55" s="331"/>
      <c r="AF55" s="332"/>
      <c r="AG55" s="332"/>
      <c r="AH55" s="332"/>
      <c r="AI55" s="331"/>
      <c r="AJ55" s="332"/>
      <c r="AK55" s="332"/>
      <c r="AL55" s="332"/>
      <c r="AM55" s="331"/>
      <c r="AN55" s="332"/>
      <c r="AO55" s="332"/>
      <c r="AP55" s="332"/>
      <c r="AQ55" s="195"/>
      <c r="AR55" s="196"/>
      <c r="AS55" s="196"/>
      <c r="AT55" s="197"/>
      <c r="AU55" s="332"/>
      <c r="AV55" s="332"/>
      <c r="AW55" s="332"/>
      <c r="AX55" s="420"/>
      <c r="AY55">
        <f t="shared" si="4"/>
        <v>0</v>
      </c>
    </row>
    <row r="56" spans="1:51" ht="23.25" hidden="1" customHeight="1">
      <c r="A56" s="284" t="s">
        <v>248</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4"/>
        <v>0</v>
      </c>
    </row>
    <row r="57" spans="1:51" ht="23.25" hidden="1" customHeight="1">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4"/>
        <v>0</v>
      </c>
    </row>
    <row r="58" spans="1:51" ht="18.75" hidden="1" customHeight="1">
      <c r="A58" s="367" t="s">
        <v>393</v>
      </c>
      <c r="B58" s="368"/>
      <c r="C58" s="368"/>
      <c r="D58" s="368"/>
      <c r="E58" s="368"/>
      <c r="F58" s="369"/>
      <c r="G58" s="374" t="s">
        <v>194</v>
      </c>
      <c r="H58" s="375"/>
      <c r="I58" s="375"/>
      <c r="J58" s="375"/>
      <c r="K58" s="375"/>
      <c r="L58" s="375"/>
      <c r="M58" s="375"/>
      <c r="N58" s="375"/>
      <c r="O58" s="376"/>
      <c r="P58" s="377" t="s">
        <v>82</v>
      </c>
      <c r="Q58" s="375"/>
      <c r="R58" s="375"/>
      <c r="S58" s="375"/>
      <c r="T58" s="375"/>
      <c r="U58" s="375"/>
      <c r="V58" s="375"/>
      <c r="W58" s="375"/>
      <c r="X58" s="376"/>
      <c r="Y58" s="378"/>
      <c r="Z58" s="379"/>
      <c r="AA58" s="380"/>
      <c r="AB58" s="384" t="s">
        <v>41</v>
      </c>
      <c r="AC58" s="385"/>
      <c r="AD58" s="386"/>
      <c r="AE58" s="274" t="s">
        <v>406</v>
      </c>
      <c r="AF58" s="274"/>
      <c r="AG58" s="274"/>
      <c r="AH58" s="274"/>
      <c r="AI58" s="274" t="s">
        <v>76</v>
      </c>
      <c r="AJ58" s="274"/>
      <c r="AK58" s="274"/>
      <c r="AL58" s="274"/>
      <c r="AM58" s="274" t="s">
        <v>489</v>
      </c>
      <c r="AN58" s="274"/>
      <c r="AO58" s="274"/>
      <c r="AP58" s="274"/>
      <c r="AQ58" s="218" t="s">
        <v>297</v>
      </c>
      <c r="AR58" s="213"/>
      <c r="AS58" s="213"/>
      <c r="AT58" s="214"/>
      <c r="AU58" s="787" t="s">
        <v>226</v>
      </c>
      <c r="AV58" s="787"/>
      <c r="AW58" s="787"/>
      <c r="AX58" s="788"/>
      <c r="AY58">
        <f>COUNTA($G$60)</f>
        <v>0</v>
      </c>
    </row>
    <row r="59" spans="1:51" ht="18.75" hidden="1" customHeight="1">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05"/>
      <c r="AR59" s="198"/>
      <c r="AS59" s="176" t="s">
        <v>298</v>
      </c>
      <c r="AT59" s="177"/>
      <c r="AU59" s="252"/>
      <c r="AV59" s="252"/>
      <c r="AW59" s="315" t="s">
        <v>275</v>
      </c>
      <c r="AX59" s="751"/>
      <c r="AY59">
        <f t="shared" ref="AY59:AY64" si="5">$AY$58</f>
        <v>0</v>
      </c>
    </row>
    <row r="60" spans="1:51" ht="23.25" hidden="1" customHeight="1">
      <c r="A60" s="370"/>
      <c r="B60" s="368"/>
      <c r="C60" s="368"/>
      <c r="D60" s="368"/>
      <c r="E60" s="368"/>
      <c r="F60" s="369"/>
      <c r="G60" s="360"/>
      <c r="H60" s="361"/>
      <c r="I60" s="361"/>
      <c r="J60" s="361"/>
      <c r="K60" s="361"/>
      <c r="L60" s="361"/>
      <c r="M60" s="361"/>
      <c r="N60" s="361"/>
      <c r="O60" s="387"/>
      <c r="P60" s="99"/>
      <c r="Q60" s="99"/>
      <c r="R60" s="99"/>
      <c r="S60" s="99"/>
      <c r="T60" s="99"/>
      <c r="U60" s="99"/>
      <c r="V60" s="99"/>
      <c r="W60" s="99"/>
      <c r="X60" s="186"/>
      <c r="Y60" s="694" t="s">
        <v>47</v>
      </c>
      <c r="Z60" s="785"/>
      <c r="AA60" s="786"/>
      <c r="AB60" s="718"/>
      <c r="AC60" s="718"/>
      <c r="AD60" s="718"/>
      <c r="AE60" s="331"/>
      <c r="AF60" s="332"/>
      <c r="AG60" s="332"/>
      <c r="AH60" s="332"/>
      <c r="AI60" s="331"/>
      <c r="AJ60" s="332"/>
      <c r="AK60" s="332"/>
      <c r="AL60" s="332"/>
      <c r="AM60" s="331"/>
      <c r="AN60" s="332"/>
      <c r="AO60" s="332"/>
      <c r="AP60" s="332"/>
      <c r="AQ60" s="195"/>
      <c r="AR60" s="196"/>
      <c r="AS60" s="196"/>
      <c r="AT60" s="197"/>
      <c r="AU60" s="332"/>
      <c r="AV60" s="332"/>
      <c r="AW60" s="332"/>
      <c r="AX60" s="420"/>
      <c r="AY60">
        <f t="shared" si="5"/>
        <v>0</v>
      </c>
    </row>
    <row r="61" spans="1:51" ht="23.25" hidden="1" customHeight="1">
      <c r="A61" s="371"/>
      <c r="B61" s="372"/>
      <c r="C61" s="372"/>
      <c r="D61" s="372"/>
      <c r="E61" s="372"/>
      <c r="F61" s="373"/>
      <c r="G61" s="388"/>
      <c r="H61" s="365"/>
      <c r="I61" s="365"/>
      <c r="J61" s="365"/>
      <c r="K61" s="365"/>
      <c r="L61" s="365"/>
      <c r="M61" s="365"/>
      <c r="N61" s="365"/>
      <c r="O61" s="389"/>
      <c r="P61" s="102"/>
      <c r="Q61" s="102"/>
      <c r="R61" s="102"/>
      <c r="S61" s="102"/>
      <c r="T61" s="102"/>
      <c r="U61" s="102"/>
      <c r="V61" s="102"/>
      <c r="W61" s="102"/>
      <c r="X61" s="188"/>
      <c r="Y61" s="418" t="s">
        <v>91</v>
      </c>
      <c r="Z61" s="292"/>
      <c r="AA61" s="293"/>
      <c r="AB61" s="747"/>
      <c r="AC61" s="747"/>
      <c r="AD61" s="747"/>
      <c r="AE61" s="331"/>
      <c r="AF61" s="332"/>
      <c r="AG61" s="332"/>
      <c r="AH61" s="332"/>
      <c r="AI61" s="331"/>
      <c r="AJ61" s="332"/>
      <c r="AK61" s="332"/>
      <c r="AL61" s="332"/>
      <c r="AM61" s="331"/>
      <c r="AN61" s="332"/>
      <c r="AO61" s="332"/>
      <c r="AP61" s="332"/>
      <c r="AQ61" s="195"/>
      <c r="AR61" s="196"/>
      <c r="AS61" s="196"/>
      <c r="AT61" s="197"/>
      <c r="AU61" s="332"/>
      <c r="AV61" s="332"/>
      <c r="AW61" s="332"/>
      <c r="AX61" s="420"/>
      <c r="AY61">
        <f t="shared" si="5"/>
        <v>0</v>
      </c>
    </row>
    <row r="62" spans="1:51" ht="23.25" hidden="1" customHeight="1">
      <c r="A62" s="371"/>
      <c r="B62" s="372"/>
      <c r="C62" s="372"/>
      <c r="D62" s="372"/>
      <c r="E62" s="372"/>
      <c r="F62" s="373"/>
      <c r="G62" s="363"/>
      <c r="H62" s="364"/>
      <c r="I62" s="364"/>
      <c r="J62" s="364"/>
      <c r="K62" s="364"/>
      <c r="L62" s="364"/>
      <c r="M62" s="364"/>
      <c r="N62" s="364"/>
      <c r="O62" s="390"/>
      <c r="P62" s="168"/>
      <c r="Q62" s="168"/>
      <c r="R62" s="168"/>
      <c r="S62" s="168"/>
      <c r="T62" s="168"/>
      <c r="U62" s="168"/>
      <c r="V62" s="168"/>
      <c r="W62" s="168"/>
      <c r="X62" s="190"/>
      <c r="Y62" s="418" t="s">
        <v>54</v>
      </c>
      <c r="Z62" s="292"/>
      <c r="AA62" s="293"/>
      <c r="AB62" s="419" t="s">
        <v>48</v>
      </c>
      <c r="AC62" s="419"/>
      <c r="AD62" s="419"/>
      <c r="AE62" s="331"/>
      <c r="AF62" s="332"/>
      <c r="AG62" s="332"/>
      <c r="AH62" s="332"/>
      <c r="AI62" s="331"/>
      <c r="AJ62" s="332"/>
      <c r="AK62" s="332"/>
      <c r="AL62" s="332"/>
      <c r="AM62" s="331"/>
      <c r="AN62" s="332"/>
      <c r="AO62" s="332"/>
      <c r="AP62" s="332"/>
      <c r="AQ62" s="195"/>
      <c r="AR62" s="196"/>
      <c r="AS62" s="196"/>
      <c r="AT62" s="197"/>
      <c r="AU62" s="332"/>
      <c r="AV62" s="332"/>
      <c r="AW62" s="332"/>
      <c r="AX62" s="420"/>
      <c r="AY62">
        <f t="shared" si="5"/>
        <v>0</v>
      </c>
    </row>
    <row r="63" spans="1:51" ht="23.25" hidden="1" customHeight="1">
      <c r="A63" s="284" t="s">
        <v>248</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5"/>
        <v>0</v>
      </c>
    </row>
    <row r="64" spans="1:51" ht="23.25" hidden="1" customHeight="1">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5"/>
        <v>0</v>
      </c>
    </row>
    <row r="65" spans="1:51" ht="18.75" hidden="1" customHeight="1">
      <c r="A65" s="350" t="s">
        <v>263</v>
      </c>
      <c r="B65" s="351"/>
      <c r="C65" s="351"/>
      <c r="D65" s="351"/>
      <c r="E65" s="351"/>
      <c r="F65" s="352"/>
      <c r="G65" s="391"/>
      <c r="H65" s="173" t="s">
        <v>194</v>
      </c>
      <c r="I65" s="173"/>
      <c r="J65" s="173"/>
      <c r="K65" s="173"/>
      <c r="L65" s="173"/>
      <c r="M65" s="173"/>
      <c r="N65" s="173"/>
      <c r="O65" s="174"/>
      <c r="P65" s="181" t="s">
        <v>82</v>
      </c>
      <c r="Q65" s="173"/>
      <c r="R65" s="173"/>
      <c r="S65" s="173"/>
      <c r="T65" s="173"/>
      <c r="U65" s="173"/>
      <c r="V65" s="174"/>
      <c r="W65" s="393" t="s">
        <v>113</v>
      </c>
      <c r="X65" s="394"/>
      <c r="Y65" s="397"/>
      <c r="Z65" s="397"/>
      <c r="AA65" s="398"/>
      <c r="AB65" s="181" t="s">
        <v>41</v>
      </c>
      <c r="AC65" s="173"/>
      <c r="AD65" s="174"/>
      <c r="AE65" s="274" t="s">
        <v>406</v>
      </c>
      <c r="AF65" s="274"/>
      <c r="AG65" s="274"/>
      <c r="AH65" s="274"/>
      <c r="AI65" s="274" t="s">
        <v>76</v>
      </c>
      <c r="AJ65" s="274"/>
      <c r="AK65" s="274"/>
      <c r="AL65" s="274"/>
      <c r="AM65" s="274" t="s">
        <v>489</v>
      </c>
      <c r="AN65" s="274"/>
      <c r="AO65" s="274"/>
      <c r="AP65" s="274"/>
      <c r="AQ65" s="181" t="s">
        <v>297</v>
      </c>
      <c r="AR65" s="173"/>
      <c r="AS65" s="173"/>
      <c r="AT65" s="174"/>
      <c r="AU65" s="203" t="s">
        <v>226</v>
      </c>
      <c r="AV65" s="203"/>
      <c r="AW65" s="203"/>
      <c r="AX65" s="204"/>
      <c r="AY65">
        <f>COUNTA($H$67)</f>
        <v>0</v>
      </c>
    </row>
    <row r="66" spans="1:51" ht="18.75" hidden="1" customHeight="1">
      <c r="A66" s="334"/>
      <c r="B66" s="335"/>
      <c r="C66" s="335"/>
      <c r="D66" s="335"/>
      <c r="E66" s="335"/>
      <c r="F66" s="336"/>
      <c r="G66" s="392"/>
      <c r="H66" s="176"/>
      <c r="I66" s="176"/>
      <c r="J66" s="176"/>
      <c r="K66" s="176"/>
      <c r="L66" s="176"/>
      <c r="M66" s="176"/>
      <c r="N66" s="176"/>
      <c r="O66" s="177"/>
      <c r="P66" s="182"/>
      <c r="Q66" s="176"/>
      <c r="R66" s="176"/>
      <c r="S66" s="176"/>
      <c r="T66" s="176"/>
      <c r="U66" s="176"/>
      <c r="V66" s="177"/>
      <c r="W66" s="395"/>
      <c r="X66" s="396"/>
      <c r="Y66" s="379"/>
      <c r="Z66" s="379"/>
      <c r="AA66" s="380"/>
      <c r="AB66" s="182"/>
      <c r="AC66" s="176"/>
      <c r="AD66" s="177"/>
      <c r="AE66" s="274"/>
      <c r="AF66" s="274"/>
      <c r="AG66" s="274"/>
      <c r="AH66" s="274"/>
      <c r="AI66" s="274"/>
      <c r="AJ66" s="274"/>
      <c r="AK66" s="274"/>
      <c r="AL66" s="274"/>
      <c r="AM66" s="274"/>
      <c r="AN66" s="274"/>
      <c r="AO66" s="274"/>
      <c r="AP66" s="274"/>
      <c r="AQ66" s="205"/>
      <c r="AR66" s="198"/>
      <c r="AS66" s="176" t="s">
        <v>298</v>
      </c>
      <c r="AT66" s="177"/>
      <c r="AU66" s="252"/>
      <c r="AV66" s="252"/>
      <c r="AW66" s="176" t="s">
        <v>275</v>
      </c>
      <c r="AX66" s="206"/>
      <c r="AY66">
        <f t="shared" ref="AY66:AY72" si="6">$AY$65</f>
        <v>0</v>
      </c>
    </row>
    <row r="67" spans="1:51" ht="23.25" hidden="1" customHeight="1">
      <c r="A67" s="334"/>
      <c r="B67" s="335"/>
      <c r="C67" s="335"/>
      <c r="D67" s="335"/>
      <c r="E67" s="335"/>
      <c r="F67" s="336"/>
      <c r="G67" s="358" t="s">
        <v>300</v>
      </c>
      <c r="H67" s="399"/>
      <c r="I67" s="400"/>
      <c r="J67" s="400"/>
      <c r="K67" s="400"/>
      <c r="L67" s="400"/>
      <c r="M67" s="400"/>
      <c r="N67" s="400"/>
      <c r="O67" s="401"/>
      <c r="P67" s="399"/>
      <c r="Q67" s="400"/>
      <c r="R67" s="400"/>
      <c r="S67" s="400"/>
      <c r="T67" s="400"/>
      <c r="U67" s="400"/>
      <c r="V67" s="401"/>
      <c r="W67" s="405"/>
      <c r="X67" s="406"/>
      <c r="Y67" s="208" t="s">
        <v>47</v>
      </c>
      <c r="Z67" s="208"/>
      <c r="AA67" s="209"/>
      <c r="AB67" s="783" t="s">
        <v>89</v>
      </c>
      <c r="AC67" s="783"/>
      <c r="AD67" s="783"/>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6"/>
        <v>0</v>
      </c>
    </row>
    <row r="68" spans="1:51" ht="23.25" hidden="1" customHeight="1">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2" t="s">
        <v>91</v>
      </c>
      <c r="Z68" s="192"/>
      <c r="AA68" s="193"/>
      <c r="AB68" s="784" t="s">
        <v>89</v>
      </c>
      <c r="AC68" s="784"/>
      <c r="AD68" s="784"/>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6"/>
        <v>0</v>
      </c>
    </row>
    <row r="69" spans="1:51" ht="23.25" hidden="1" customHeight="1">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2" t="s">
        <v>54</v>
      </c>
      <c r="Z69" s="192"/>
      <c r="AA69" s="193"/>
      <c r="AB69" s="781" t="s">
        <v>48</v>
      </c>
      <c r="AC69" s="781"/>
      <c r="AD69" s="781"/>
      <c r="AE69" s="730"/>
      <c r="AF69" s="731"/>
      <c r="AG69" s="731"/>
      <c r="AH69" s="731"/>
      <c r="AI69" s="730"/>
      <c r="AJ69" s="731"/>
      <c r="AK69" s="731"/>
      <c r="AL69" s="731"/>
      <c r="AM69" s="730"/>
      <c r="AN69" s="731"/>
      <c r="AO69" s="731"/>
      <c r="AP69" s="731"/>
      <c r="AQ69" s="331"/>
      <c r="AR69" s="332"/>
      <c r="AS69" s="332"/>
      <c r="AT69" s="333"/>
      <c r="AU69" s="332"/>
      <c r="AV69" s="332"/>
      <c r="AW69" s="332"/>
      <c r="AX69" s="420"/>
      <c r="AY69">
        <f t="shared" si="6"/>
        <v>0</v>
      </c>
    </row>
    <row r="70" spans="1:51" ht="23.25" hidden="1" customHeight="1">
      <c r="A70" s="334" t="s">
        <v>398</v>
      </c>
      <c r="B70" s="335"/>
      <c r="C70" s="335"/>
      <c r="D70" s="335"/>
      <c r="E70" s="335"/>
      <c r="F70" s="336"/>
      <c r="G70" s="340" t="s">
        <v>295</v>
      </c>
      <c r="H70" s="341"/>
      <c r="I70" s="341"/>
      <c r="J70" s="341"/>
      <c r="K70" s="341"/>
      <c r="L70" s="341"/>
      <c r="M70" s="341"/>
      <c r="N70" s="341"/>
      <c r="O70" s="341"/>
      <c r="P70" s="341"/>
      <c r="Q70" s="341"/>
      <c r="R70" s="341"/>
      <c r="S70" s="341"/>
      <c r="T70" s="341"/>
      <c r="U70" s="341"/>
      <c r="V70" s="341"/>
      <c r="W70" s="344" t="s">
        <v>409</v>
      </c>
      <c r="X70" s="345"/>
      <c r="Y70" s="208" t="s">
        <v>47</v>
      </c>
      <c r="Z70" s="208"/>
      <c r="AA70" s="209"/>
      <c r="AB70" s="783" t="s">
        <v>89</v>
      </c>
      <c r="AC70" s="783"/>
      <c r="AD70" s="783"/>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6"/>
        <v>0</v>
      </c>
    </row>
    <row r="71" spans="1:51" ht="23.25" hidden="1" customHeight="1">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2" t="s">
        <v>91</v>
      </c>
      <c r="Z71" s="192"/>
      <c r="AA71" s="193"/>
      <c r="AB71" s="784" t="s">
        <v>89</v>
      </c>
      <c r="AC71" s="784"/>
      <c r="AD71" s="784"/>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6"/>
        <v>0</v>
      </c>
    </row>
    <row r="72" spans="1:51" ht="23.25" hidden="1" customHeight="1">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2" t="s">
        <v>54</v>
      </c>
      <c r="Z72" s="192"/>
      <c r="AA72" s="193"/>
      <c r="AB72" s="781" t="s">
        <v>48</v>
      </c>
      <c r="AC72" s="781"/>
      <c r="AD72" s="781"/>
      <c r="AE72" s="730"/>
      <c r="AF72" s="731"/>
      <c r="AG72" s="731"/>
      <c r="AH72" s="731"/>
      <c r="AI72" s="730"/>
      <c r="AJ72" s="731"/>
      <c r="AK72" s="731"/>
      <c r="AL72" s="731"/>
      <c r="AM72" s="730"/>
      <c r="AN72" s="731"/>
      <c r="AO72" s="731"/>
      <c r="AP72" s="782"/>
      <c r="AQ72" s="331"/>
      <c r="AR72" s="332"/>
      <c r="AS72" s="332"/>
      <c r="AT72" s="333"/>
      <c r="AU72" s="332"/>
      <c r="AV72" s="332"/>
      <c r="AW72" s="332"/>
      <c r="AX72" s="420"/>
      <c r="AY72">
        <f t="shared" si="6"/>
        <v>0</v>
      </c>
    </row>
    <row r="73" spans="1:51" ht="18.75" hidden="1" customHeight="1">
      <c r="A73" s="350" t="s">
        <v>263</v>
      </c>
      <c r="B73" s="351"/>
      <c r="C73" s="351"/>
      <c r="D73" s="351"/>
      <c r="E73" s="351"/>
      <c r="F73" s="352"/>
      <c r="G73" s="353"/>
      <c r="H73" s="173" t="s">
        <v>194</v>
      </c>
      <c r="I73" s="173"/>
      <c r="J73" s="173"/>
      <c r="K73" s="173"/>
      <c r="L73" s="173"/>
      <c r="M73" s="173"/>
      <c r="N73" s="173"/>
      <c r="O73" s="174"/>
      <c r="P73" s="181" t="s">
        <v>82</v>
      </c>
      <c r="Q73" s="173"/>
      <c r="R73" s="173"/>
      <c r="S73" s="173"/>
      <c r="T73" s="173"/>
      <c r="U73" s="173"/>
      <c r="V73" s="173"/>
      <c r="W73" s="173"/>
      <c r="X73" s="174"/>
      <c r="Y73" s="355"/>
      <c r="Z73" s="356"/>
      <c r="AA73" s="357"/>
      <c r="AB73" s="181" t="s">
        <v>41</v>
      </c>
      <c r="AC73" s="173"/>
      <c r="AD73" s="174"/>
      <c r="AE73" s="274" t="s">
        <v>406</v>
      </c>
      <c r="AF73" s="274"/>
      <c r="AG73" s="274"/>
      <c r="AH73" s="274"/>
      <c r="AI73" s="274" t="s">
        <v>76</v>
      </c>
      <c r="AJ73" s="274"/>
      <c r="AK73" s="274"/>
      <c r="AL73" s="274"/>
      <c r="AM73" s="274" t="s">
        <v>489</v>
      </c>
      <c r="AN73" s="274"/>
      <c r="AO73" s="274"/>
      <c r="AP73" s="274"/>
      <c r="AQ73" s="181" t="s">
        <v>297</v>
      </c>
      <c r="AR73" s="173"/>
      <c r="AS73" s="173"/>
      <c r="AT73" s="174"/>
      <c r="AU73" s="245" t="s">
        <v>226</v>
      </c>
      <c r="AV73" s="203"/>
      <c r="AW73" s="203"/>
      <c r="AX73" s="204"/>
      <c r="AY73">
        <f>COUNTA($H$75)</f>
        <v>0</v>
      </c>
    </row>
    <row r="74" spans="1:51" ht="18.75" hidden="1" customHeight="1">
      <c r="A74" s="334"/>
      <c r="B74" s="335"/>
      <c r="C74" s="335"/>
      <c r="D74" s="335"/>
      <c r="E74" s="335"/>
      <c r="F74" s="336"/>
      <c r="G74" s="354"/>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4"/>
      <c r="AF74" s="274"/>
      <c r="AG74" s="274"/>
      <c r="AH74" s="274"/>
      <c r="AI74" s="274"/>
      <c r="AJ74" s="274"/>
      <c r="AK74" s="274"/>
      <c r="AL74" s="274"/>
      <c r="AM74" s="274"/>
      <c r="AN74" s="274"/>
      <c r="AO74" s="274"/>
      <c r="AP74" s="274"/>
      <c r="AQ74" s="205"/>
      <c r="AR74" s="198"/>
      <c r="AS74" s="176" t="s">
        <v>298</v>
      </c>
      <c r="AT74" s="177"/>
      <c r="AU74" s="205"/>
      <c r="AV74" s="198"/>
      <c r="AW74" s="176" t="s">
        <v>275</v>
      </c>
      <c r="AX74" s="206"/>
      <c r="AY74">
        <f>$AY$73</f>
        <v>0</v>
      </c>
    </row>
    <row r="75" spans="1:51" ht="23.25" hidden="1" customHeight="1">
      <c r="A75" s="334"/>
      <c r="B75" s="335"/>
      <c r="C75" s="335"/>
      <c r="D75" s="335"/>
      <c r="E75" s="335"/>
      <c r="F75" s="336"/>
      <c r="G75" s="358" t="s">
        <v>300</v>
      </c>
      <c r="H75" s="99"/>
      <c r="I75" s="99"/>
      <c r="J75" s="99"/>
      <c r="K75" s="99"/>
      <c r="L75" s="99"/>
      <c r="M75" s="99"/>
      <c r="N75" s="99"/>
      <c r="O75" s="186"/>
      <c r="P75" s="99"/>
      <c r="Q75" s="99"/>
      <c r="R75" s="99"/>
      <c r="S75" s="99"/>
      <c r="T75" s="99"/>
      <c r="U75" s="99"/>
      <c r="V75" s="99"/>
      <c r="W75" s="99"/>
      <c r="X75" s="186"/>
      <c r="Y75" s="207" t="s">
        <v>47</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2"/>
      <c r="AV75" s="332"/>
      <c r="AW75" s="332"/>
      <c r="AX75" s="420"/>
      <c r="AY75">
        <f>$AY$73</f>
        <v>0</v>
      </c>
    </row>
    <row r="76" spans="1:51" ht="23.25" hidden="1" customHeight="1">
      <c r="A76" s="334"/>
      <c r="B76" s="335"/>
      <c r="C76" s="335"/>
      <c r="D76" s="335"/>
      <c r="E76" s="335"/>
      <c r="F76" s="336"/>
      <c r="G76" s="340"/>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2"/>
      <c r="AV76" s="332"/>
      <c r="AW76" s="332"/>
      <c r="AX76" s="420"/>
      <c r="AY76">
        <f>$AY$73</f>
        <v>0</v>
      </c>
    </row>
    <row r="77" spans="1:51" ht="23.25" hidden="1" customHeight="1">
      <c r="A77" s="334"/>
      <c r="B77" s="335"/>
      <c r="C77" s="335"/>
      <c r="D77" s="335"/>
      <c r="E77" s="335"/>
      <c r="F77" s="336"/>
      <c r="G77" s="359"/>
      <c r="H77" s="168"/>
      <c r="I77" s="168"/>
      <c r="J77" s="168"/>
      <c r="K77" s="168"/>
      <c r="L77" s="168"/>
      <c r="M77" s="168"/>
      <c r="N77" s="168"/>
      <c r="O77" s="190"/>
      <c r="P77" s="102"/>
      <c r="Q77" s="102"/>
      <c r="R77" s="102"/>
      <c r="S77" s="102"/>
      <c r="T77" s="102"/>
      <c r="U77" s="102"/>
      <c r="V77" s="102"/>
      <c r="W77" s="102"/>
      <c r="X77" s="188"/>
      <c r="Y77" s="181" t="s">
        <v>54</v>
      </c>
      <c r="Z77" s="173"/>
      <c r="AA77" s="174"/>
      <c r="AB77" s="194" t="s">
        <v>48</v>
      </c>
      <c r="AC77" s="194"/>
      <c r="AD77" s="194"/>
      <c r="AE77" s="775"/>
      <c r="AF77" s="776"/>
      <c r="AG77" s="776"/>
      <c r="AH77" s="776"/>
      <c r="AI77" s="775"/>
      <c r="AJ77" s="776"/>
      <c r="AK77" s="776"/>
      <c r="AL77" s="776"/>
      <c r="AM77" s="775"/>
      <c r="AN77" s="776"/>
      <c r="AO77" s="776"/>
      <c r="AP77" s="776"/>
      <c r="AQ77" s="195"/>
      <c r="AR77" s="196"/>
      <c r="AS77" s="196"/>
      <c r="AT77" s="197"/>
      <c r="AU77" s="332"/>
      <c r="AV77" s="332"/>
      <c r="AW77" s="332"/>
      <c r="AX77" s="420"/>
      <c r="AY77">
        <f>$AY$73</f>
        <v>0</v>
      </c>
    </row>
    <row r="78" spans="1:51" ht="69.75" hidden="1" customHeight="1">
      <c r="A78" s="777" t="s">
        <v>284</v>
      </c>
      <c r="B78" s="778"/>
      <c r="C78" s="778"/>
      <c r="D78" s="778"/>
      <c r="E78" s="338" t="s">
        <v>39</v>
      </c>
      <c r="F78" s="339"/>
      <c r="G78" s="14" t="s">
        <v>295</v>
      </c>
      <c r="H78" s="484"/>
      <c r="I78" s="485"/>
      <c r="J78" s="485"/>
      <c r="K78" s="485"/>
      <c r="L78" s="485"/>
      <c r="M78" s="485"/>
      <c r="N78" s="485"/>
      <c r="O78" s="486"/>
      <c r="P78" s="238"/>
      <c r="Q78" s="238"/>
      <c r="R78" s="238"/>
      <c r="S78" s="238"/>
      <c r="T78" s="238"/>
      <c r="U78" s="238"/>
      <c r="V78" s="238"/>
      <c r="W78" s="238"/>
      <c r="X78" s="238"/>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c r="AY78">
        <f>$AY$73</f>
        <v>0</v>
      </c>
    </row>
    <row r="79" spans="1:51" ht="18.75" hidden="1" customHeight="1">
      <c r="A79" s="752" t="s">
        <v>242</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392</v>
      </c>
      <c r="AP79" s="755"/>
      <c r="AQ79" s="755"/>
      <c r="AR79" s="38"/>
      <c r="AS79" s="754"/>
      <c r="AT79" s="755"/>
      <c r="AU79" s="755"/>
      <c r="AV79" s="755"/>
      <c r="AW79" s="755"/>
      <c r="AX79" s="756"/>
      <c r="AY79">
        <f>COUNTIF($AR$79,"☑")</f>
        <v>0</v>
      </c>
    </row>
    <row r="80" spans="1:51" ht="18.75" hidden="1" customHeight="1">
      <c r="A80" s="140" t="s">
        <v>188</v>
      </c>
      <c r="B80" s="757" t="s">
        <v>318</v>
      </c>
      <c r="C80" s="758"/>
      <c r="D80" s="758"/>
      <c r="E80" s="758"/>
      <c r="F80" s="759"/>
      <c r="G80" s="312" t="s">
        <v>52</v>
      </c>
      <c r="H80" s="312"/>
      <c r="I80" s="312"/>
      <c r="J80" s="312"/>
      <c r="K80" s="312"/>
      <c r="L80" s="312"/>
      <c r="M80" s="312"/>
      <c r="N80" s="312"/>
      <c r="O80" s="312"/>
      <c r="P80" s="312"/>
      <c r="Q80" s="312"/>
      <c r="R80" s="312"/>
      <c r="S80" s="312"/>
      <c r="T80" s="312"/>
      <c r="U80" s="312"/>
      <c r="V80" s="312"/>
      <c r="W80" s="312"/>
      <c r="X80" s="312"/>
      <c r="Y80" s="312"/>
      <c r="Z80" s="312"/>
      <c r="AA80" s="313"/>
      <c r="AB80" s="317" t="s">
        <v>168</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62"/>
      <c r="AY80">
        <f>COUNTA($G$82)</f>
        <v>0</v>
      </c>
    </row>
    <row r="81" spans="1:51" ht="22.5" hidden="1" customHeight="1">
      <c r="A81" s="141"/>
      <c r="B81" s="760"/>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51"/>
      <c r="AY81">
        <f t="shared" ref="AY81:AY89" si="7">$AY$80</f>
        <v>0</v>
      </c>
    </row>
    <row r="82" spans="1:51" ht="22.5" hidden="1" customHeight="1">
      <c r="A82" s="141"/>
      <c r="B82" s="760"/>
      <c r="C82" s="307"/>
      <c r="D82" s="307"/>
      <c r="E82" s="307"/>
      <c r="F82" s="308"/>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c r="AY82">
        <f t="shared" si="7"/>
        <v>0</v>
      </c>
    </row>
    <row r="83" spans="1:51" ht="22.5" hidden="1" customHeight="1">
      <c r="A83" s="141"/>
      <c r="B83" s="760"/>
      <c r="C83" s="307"/>
      <c r="D83" s="307"/>
      <c r="E83" s="307"/>
      <c r="F83" s="308"/>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c r="AY83">
        <f t="shared" si="7"/>
        <v>0</v>
      </c>
    </row>
    <row r="84" spans="1:51" ht="19.5" hidden="1" customHeight="1">
      <c r="A84" s="141"/>
      <c r="B84" s="761"/>
      <c r="C84" s="309"/>
      <c r="D84" s="309"/>
      <c r="E84" s="309"/>
      <c r="F84" s="310"/>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5"/>
      <c r="AF84" s="765"/>
      <c r="AG84" s="765"/>
      <c r="AH84" s="765"/>
      <c r="AI84" s="765"/>
      <c r="AJ84" s="765"/>
      <c r="AK84" s="765"/>
      <c r="AL84" s="765"/>
      <c r="AM84" s="765"/>
      <c r="AN84" s="765"/>
      <c r="AO84" s="765"/>
      <c r="AP84" s="765"/>
      <c r="AQ84" s="765"/>
      <c r="AR84" s="765"/>
      <c r="AS84" s="765"/>
      <c r="AT84" s="765"/>
      <c r="AU84" s="767"/>
      <c r="AV84" s="767"/>
      <c r="AW84" s="767"/>
      <c r="AX84" s="774"/>
      <c r="AY84">
        <f t="shared" si="7"/>
        <v>0</v>
      </c>
    </row>
    <row r="85" spans="1:51" ht="18.75" hidden="1" customHeight="1">
      <c r="A85" s="141"/>
      <c r="B85" s="307" t="s">
        <v>240</v>
      </c>
      <c r="C85" s="307"/>
      <c r="D85" s="307"/>
      <c r="E85" s="307"/>
      <c r="F85" s="308"/>
      <c r="G85" s="311" t="s">
        <v>34</v>
      </c>
      <c r="H85" s="312"/>
      <c r="I85" s="312"/>
      <c r="J85" s="312"/>
      <c r="K85" s="312"/>
      <c r="L85" s="312"/>
      <c r="M85" s="312"/>
      <c r="N85" s="312"/>
      <c r="O85" s="313"/>
      <c r="P85" s="317" t="s">
        <v>109</v>
      </c>
      <c r="Q85" s="312"/>
      <c r="R85" s="312"/>
      <c r="S85" s="312"/>
      <c r="T85" s="312"/>
      <c r="U85" s="312"/>
      <c r="V85" s="312"/>
      <c r="W85" s="312"/>
      <c r="X85" s="313"/>
      <c r="Y85" s="178"/>
      <c r="Z85" s="179"/>
      <c r="AA85" s="180"/>
      <c r="AB85" s="298" t="s">
        <v>41</v>
      </c>
      <c r="AC85" s="299"/>
      <c r="AD85" s="300"/>
      <c r="AE85" s="274" t="s">
        <v>406</v>
      </c>
      <c r="AF85" s="274"/>
      <c r="AG85" s="274"/>
      <c r="AH85" s="274"/>
      <c r="AI85" s="274" t="s">
        <v>76</v>
      </c>
      <c r="AJ85" s="274"/>
      <c r="AK85" s="274"/>
      <c r="AL85" s="274"/>
      <c r="AM85" s="274" t="s">
        <v>489</v>
      </c>
      <c r="AN85" s="274"/>
      <c r="AO85" s="274"/>
      <c r="AP85" s="274"/>
      <c r="AQ85" s="181" t="s">
        <v>297</v>
      </c>
      <c r="AR85" s="173"/>
      <c r="AS85" s="173"/>
      <c r="AT85" s="174"/>
      <c r="AU85" s="749" t="s">
        <v>226</v>
      </c>
      <c r="AV85" s="749"/>
      <c r="AW85" s="749"/>
      <c r="AX85" s="750"/>
      <c r="AY85">
        <f t="shared" si="7"/>
        <v>0</v>
      </c>
    </row>
    <row r="86" spans="1:51" ht="18.75" hidden="1" customHeight="1">
      <c r="A86" s="141"/>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8"/>
      <c r="Z86" s="179"/>
      <c r="AA86" s="180"/>
      <c r="AB86" s="273"/>
      <c r="AC86" s="268"/>
      <c r="AD86" s="269"/>
      <c r="AE86" s="274"/>
      <c r="AF86" s="274"/>
      <c r="AG86" s="274"/>
      <c r="AH86" s="274"/>
      <c r="AI86" s="274"/>
      <c r="AJ86" s="274"/>
      <c r="AK86" s="274"/>
      <c r="AL86" s="274"/>
      <c r="AM86" s="274"/>
      <c r="AN86" s="274"/>
      <c r="AO86" s="274"/>
      <c r="AP86" s="274"/>
      <c r="AQ86" s="251"/>
      <c r="AR86" s="252"/>
      <c r="AS86" s="176" t="s">
        <v>298</v>
      </c>
      <c r="AT86" s="177"/>
      <c r="AU86" s="252"/>
      <c r="AV86" s="252"/>
      <c r="AW86" s="315" t="s">
        <v>275</v>
      </c>
      <c r="AX86" s="751"/>
      <c r="AY86">
        <f t="shared" si="7"/>
        <v>0</v>
      </c>
    </row>
    <row r="87" spans="1:51" ht="23.25" hidden="1" customHeight="1">
      <c r="A87" s="141"/>
      <c r="B87" s="307"/>
      <c r="C87" s="307"/>
      <c r="D87" s="307"/>
      <c r="E87" s="307"/>
      <c r="F87" s="308"/>
      <c r="G87" s="185"/>
      <c r="H87" s="99"/>
      <c r="I87" s="99"/>
      <c r="J87" s="99"/>
      <c r="K87" s="99"/>
      <c r="L87" s="99"/>
      <c r="M87" s="99"/>
      <c r="N87" s="99"/>
      <c r="O87" s="186"/>
      <c r="P87" s="99"/>
      <c r="Q87" s="301"/>
      <c r="R87" s="301"/>
      <c r="S87" s="301"/>
      <c r="T87" s="301"/>
      <c r="U87" s="301"/>
      <c r="V87" s="301"/>
      <c r="W87" s="301"/>
      <c r="X87" s="302"/>
      <c r="Y87" s="325" t="s">
        <v>14</v>
      </c>
      <c r="Z87" s="326"/>
      <c r="AA87" s="327"/>
      <c r="AB87" s="718"/>
      <c r="AC87" s="718"/>
      <c r="AD87" s="718"/>
      <c r="AE87" s="331"/>
      <c r="AF87" s="332"/>
      <c r="AG87" s="332"/>
      <c r="AH87" s="332"/>
      <c r="AI87" s="331"/>
      <c r="AJ87" s="332"/>
      <c r="AK87" s="332"/>
      <c r="AL87" s="332"/>
      <c r="AM87" s="331"/>
      <c r="AN87" s="332"/>
      <c r="AO87" s="332"/>
      <c r="AP87" s="332"/>
      <c r="AQ87" s="195"/>
      <c r="AR87" s="196"/>
      <c r="AS87" s="196"/>
      <c r="AT87" s="197"/>
      <c r="AU87" s="332"/>
      <c r="AV87" s="332"/>
      <c r="AW87" s="332"/>
      <c r="AX87" s="420"/>
      <c r="AY87">
        <f t="shared" si="7"/>
        <v>0</v>
      </c>
    </row>
    <row r="88" spans="1:51" ht="23.25" hidden="1" customHeight="1">
      <c r="A88" s="141"/>
      <c r="B88" s="307"/>
      <c r="C88" s="307"/>
      <c r="D88" s="307"/>
      <c r="E88" s="307"/>
      <c r="F88" s="308"/>
      <c r="G88" s="187"/>
      <c r="H88" s="102"/>
      <c r="I88" s="102"/>
      <c r="J88" s="102"/>
      <c r="K88" s="102"/>
      <c r="L88" s="102"/>
      <c r="M88" s="102"/>
      <c r="N88" s="102"/>
      <c r="O88" s="188"/>
      <c r="P88" s="303"/>
      <c r="Q88" s="303"/>
      <c r="R88" s="303"/>
      <c r="S88" s="303"/>
      <c r="T88" s="303"/>
      <c r="U88" s="303"/>
      <c r="V88" s="303"/>
      <c r="W88" s="303"/>
      <c r="X88" s="304"/>
      <c r="Y88" s="733" t="s">
        <v>91</v>
      </c>
      <c r="Z88" s="294"/>
      <c r="AA88" s="295"/>
      <c r="AB88" s="747"/>
      <c r="AC88" s="747"/>
      <c r="AD88" s="747"/>
      <c r="AE88" s="331"/>
      <c r="AF88" s="332"/>
      <c r="AG88" s="332"/>
      <c r="AH88" s="332"/>
      <c r="AI88" s="331"/>
      <c r="AJ88" s="332"/>
      <c r="AK88" s="332"/>
      <c r="AL88" s="332"/>
      <c r="AM88" s="331"/>
      <c r="AN88" s="332"/>
      <c r="AO88" s="332"/>
      <c r="AP88" s="332"/>
      <c r="AQ88" s="195"/>
      <c r="AR88" s="196"/>
      <c r="AS88" s="196"/>
      <c r="AT88" s="197"/>
      <c r="AU88" s="332"/>
      <c r="AV88" s="332"/>
      <c r="AW88" s="332"/>
      <c r="AX88" s="420"/>
      <c r="AY88">
        <f t="shared" si="7"/>
        <v>0</v>
      </c>
    </row>
    <row r="89" spans="1:51" ht="23.25" hidden="1" customHeight="1">
      <c r="A89" s="141"/>
      <c r="B89" s="309"/>
      <c r="C89" s="309"/>
      <c r="D89" s="309"/>
      <c r="E89" s="309"/>
      <c r="F89" s="310"/>
      <c r="G89" s="189"/>
      <c r="H89" s="168"/>
      <c r="I89" s="168"/>
      <c r="J89" s="168"/>
      <c r="K89" s="168"/>
      <c r="L89" s="168"/>
      <c r="M89" s="168"/>
      <c r="N89" s="168"/>
      <c r="O89" s="190"/>
      <c r="P89" s="305"/>
      <c r="Q89" s="305"/>
      <c r="R89" s="305"/>
      <c r="S89" s="305"/>
      <c r="T89" s="305"/>
      <c r="U89" s="305"/>
      <c r="V89" s="305"/>
      <c r="W89" s="305"/>
      <c r="X89" s="306"/>
      <c r="Y89" s="733" t="s">
        <v>54</v>
      </c>
      <c r="Z89" s="294"/>
      <c r="AA89" s="295"/>
      <c r="AB89" s="748" t="s">
        <v>48</v>
      </c>
      <c r="AC89" s="748"/>
      <c r="AD89" s="748"/>
      <c r="AE89" s="730"/>
      <c r="AF89" s="731"/>
      <c r="AG89" s="731"/>
      <c r="AH89" s="731"/>
      <c r="AI89" s="730"/>
      <c r="AJ89" s="731"/>
      <c r="AK89" s="731"/>
      <c r="AL89" s="731"/>
      <c r="AM89" s="730"/>
      <c r="AN89" s="731"/>
      <c r="AO89" s="731"/>
      <c r="AP89" s="731"/>
      <c r="AQ89" s="195"/>
      <c r="AR89" s="196"/>
      <c r="AS89" s="196"/>
      <c r="AT89" s="197"/>
      <c r="AU89" s="332"/>
      <c r="AV89" s="332"/>
      <c r="AW89" s="332"/>
      <c r="AX89" s="420"/>
      <c r="AY89">
        <f t="shared" si="7"/>
        <v>0</v>
      </c>
    </row>
    <row r="90" spans="1:51" ht="18.75" hidden="1" customHeight="1">
      <c r="A90" s="141"/>
      <c r="B90" s="307" t="s">
        <v>240</v>
      </c>
      <c r="C90" s="307"/>
      <c r="D90" s="307"/>
      <c r="E90" s="307"/>
      <c r="F90" s="308"/>
      <c r="G90" s="311" t="s">
        <v>34</v>
      </c>
      <c r="H90" s="312"/>
      <c r="I90" s="312"/>
      <c r="J90" s="312"/>
      <c r="K90" s="312"/>
      <c r="L90" s="312"/>
      <c r="M90" s="312"/>
      <c r="N90" s="312"/>
      <c r="O90" s="313"/>
      <c r="P90" s="317" t="s">
        <v>109</v>
      </c>
      <c r="Q90" s="312"/>
      <c r="R90" s="312"/>
      <c r="S90" s="312"/>
      <c r="T90" s="312"/>
      <c r="U90" s="312"/>
      <c r="V90" s="312"/>
      <c r="W90" s="312"/>
      <c r="X90" s="313"/>
      <c r="Y90" s="178"/>
      <c r="Z90" s="179"/>
      <c r="AA90" s="180"/>
      <c r="AB90" s="298" t="s">
        <v>41</v>
      </c>
      <c r="AC90" s="299"/>
      <c r="AD90" s="300"/>
      <c r="AE90" s="274" t="s">
        <v>406</v>
      </c>
      <c r="AF90" s="274"/>
      <c r="AG90" s="274"/>
      <c r="AH90" s="274"/>
      <c r="AI90" s="274" t="s">
        <v>76</v>
      </c>
      <c r="AJ90" s="274"/>
      <c r="AK90" s="274"/>
      <c r="AL90" s="274"/>
      <c r="AM90" s="274" t="s">
        <v>489</v>
      </c>
      <c r="AN90" s="274"/>
      <c r="AO90" s="274"/>
      <c r="AP90" s="274"/>
      <c r="AQ90" s="181" t="s">
        <v>297</v>
      </c>
      <c r="AR90" s="173"/>
      <c r="AS90" s="173"/>
      <c r="AT90" s="174"/>
      <c r="AU90" s="749" t="s">
        <v>226</v>
      </c>
      <c r="AV90" s="749"/>
      <c r="AW90" s="749"/>
      <c r="AX90" s="750"/>
      <c r="AY90">
        <f>COUNTA($G$92)</f>
        <v>0</v>
      </c>
    </row>
    <row r="91" spans="1:51" ht="18.75" hidden="1" customHeight="1">
      <c r="A91" s="141"/>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8"/>
      <c r="Z91" s="179"/>
      <c r="AA91" s="180"/>
      <c r="AB91" s="273"/>
      <c r="AC91" s="268"/>
      <c r="AD91" s="269"/>
      <c r="AE91" s="274"/>
      <c r="AF91" s="274"/>
      <c r="AG91" s="274"/>
      <c r="AH91" s="274"/>
      <c r="AI91" s="274"/>
      <c r="AJ91" s="274"/>
      <c r="AK91" s="274"/>
      <c r="AL91" s="274"/>
      <c r="AM91" s="274"/>
      <c r="AN91" s="274"/>
      <c r="AO91" s="274"/>
      <c r="AP91" s="274"/>
      <c r="AQ91" s="251"/>
      <c r="AR91" s="252"/>
      <c r="AS91" s="176" t="s">
        <v>298</v>
      </c>
      <c r="AT91" s="177"/>
      <c r="AU91" s="252"/>
      <c r="AV91" s="252"/>
      <c r="AW91" s="315" t="s">
        <v>275</v>
      </c>
      <c r="AX91" s="751"/>
      <c r="AY91">
        <f>$AY$90</f>
        <v>0</v>
      </c>
    </row>
    <row r="92" spans="1:51" ht="23.25" hidden="1" customHeight="1">
      <c r="A92" s="141"/>
      <c r="B92" s="307"/>
      <c r="C92" s="307"/>
      <c r="D92" s="307"/>
      <c r="E92" s="307"/>
      <c r="F92" s="308"/>
      <c r="G92" s="185"/>
      <c r="H92" s="99"/>
      <c r="I92" s="99"/>
      <c r="J92" s="99"/>
      <c r="K92" s="99"/>
      <c r="L92" s="99"/>
      <c r="M92" s="99"/>
      <c r="N92" s="99"/>
      <c r="O92" s="186"/>
      <c r="P92" s="99"/>
      <c r="Q92" s="301"/>
      <c r="R92" s="301"/>
      <c r="S92" s="301"/>
      <c r="T92" s="301"/>
      <c r="U92" s="301"/>
      <c r="V92" s="301"/>
      <c r="W92" s="301"/>
      <c r="X92" s="302"/>
      <c r="Y92" s="325" t="s">
        <v>14</v>
      </c>
      <c r="Z92" s="326"/>
      <c r="AA92" s="327"/>
      <c r="AB92" s="718"/>
      <c r="AC92" s="718"/>
      <c r="AD92" s="718"/>
      <c r="AE92" s="331"/>
      <c r="AF92" s="332"/>
      <c r="AG92" s="332"/>
      <c r="AH92" s="332"/>
      <c r="AI92" s="331"/>
      <c r="AJ92" s="332"/>
      <c r="AK92" s="332"/>
      <c r="AL92" s="332"/>
      <c r="AM92" s="331"/>
      <c r="AN92" s="332"/>
      <c r="AO92" s="332"/>
      <c r="AP92" s="332"/>
      <c r="AQ92" s="195"/>
      <c r="AR92" s="196"/>
      <c r="AS92" s="196"/>
      <c r="AT92" s="197"/>
      <c r="AU92" s="332"/>
      <c r="AV92" s="332"/>
      <c r="AW92" s="332"/>
      <c r="AX92" s="420"/>
      <c r="AY92">
        <f>$AY$90</f>
        <v>0</v>
      </c>
    </row>
    <row r="93" spans="1:51" ht="23.25" hidden="1" customHeight="1">
      <c r="A93" s="141"/>
      <c r="B93" s="307"/>
      <c r="C93" s="307"/>
      <c r="D93" s="307"/>
      <c r="E93" s="307"/>
      <c r="F93" s="308"/>
      <c r="G93" s="187"/>
      <c r="H93" s="102"/>
      <c r="I93" s="102"/>
      <c r="J93" s="102"/>
      <c r="K93" s="102"/>
      <c r="L93" s="102"/>
      <c r="M93" s="102"/>
      <c r="N93" s="102"/>
      <c r="O93" s="188"/>
      <c r="P93" s="303"/>
      <c r="Q93" s="303"/>
      <c r="R93" s="303"/>
      <c r="S93" s="303"/>
      <c r="T93" s="303"/>
      <c r="U93" s="303"/>
      <c r="V93" s="303"/>
      <c r="W93" s="303"/>
      <c r="X93" s="304"/>
      <c r="Y93" s="733" t="s">
        <v>91</v>
      </c>
      <c r="Z93" s="294"/>
      <c r="AA93" s="295"/>
      <c r="AB93" s="747"/>
      <c r="AC93" s="747"/>
      <c r="AD93" s="747"/>
      <c r="AE93" s="331"/>
      <c r="AF93" s="332"/>
      <c r="AG93" s="332"/>
      <c r="AH93" s="332"/>
      <c r="AI93" s="331"/>
      <c r="AJ93" s="332"/>
      <c r="AK93" s="332"/>
      <c r="AL93" s="332"/>
      <c r="AM93" s="331"/>
      <c r="AN93" s="332"/>
      <c r="AO93" s="332"/>
      <c r="AP93" s="332"/>
      <c r="AQ93" s="195"/>
      <c r="AR93" s="196"/>
      <c r="AS93" s="196"/>
      <c r="AT93" s="197"/>
      <c r="AU93" s="332"/>
      <c r="AV93" s="332"/>
      <c r="AW93" s="332"/>
      <c r="AX93" s="420"/>
      <c r="AY93">
        <f>$AY$90</f>
        <v>0</v>
      </c>
    </row>
    <row r="94" spans="1:51" ht="23.25" hidden="1" customHeight="1">
      <c r="A94" s="141"/>
      <c r="B94" s="309"/>
      <c r="C94" s="309"/>
      <c r="D94" s="309"/>
      <c r="E94" s="309"/>
      <c r="F94" s="310"/>
      <c r="G94" s="189"/>
      <c r="H94" s="168"/>
      <c r="I94" s="168"/>
      <c r="J94" s="168"/>
      <c r="K94" s="168"/>
      <c r="L94" s="168"/>
      <c r="M94" s="168"/>
      <c r="N94" s="168"/>
      <c r="O94" s="190"/>
      <c r="P94" s="305"/>
      <c r="Q94" s="305"/>
      <c r="R94" s="305"/>
      <c r="S94" s="305"/>
      <c r="T94" s="305"/>
      <c r="U94" s="305"/>
      <c r="V94" s="305"/>
      <c r="W94" s="305"/>
      <c r="X94" s="306"/>
      <c r="Y94" s="733" t="s">
        <v>54</v>
      </c>
      <c r="Z94" s="294"/>
      <c r="AA94" s="295"/>
      <c r="AB94" s="748" t="s">
        <v>48</v>
      </c>
      <c r="AC94" s="748"/>
      <c r="AD94" s="748"/>
      <c r="AE94" s="730"/>
      <c r="AF94" s="731"/>
      <c r="AG94" s="731"/>
      <c r="AH94" s="731"/>
      <c r="AI94" s="730"/>
      <c r="AJ94" s="731"/>
      <c r="AK94" s="731"/>
      <c r="AL94" s="731"/>
      <c r="AM94" s="730"/>
      <c r="AN94" s="731"/>
      <c r="AO94" s="731"/>
      <c r="AP94" s="731"/>
      <c r="AQ94" s="195"/>
      <c r="AR94" s="196"/>
      <c r="AS94" s="196"/>
      <c r="AT94" s="197"/>
      <c r="AU94" s="332"/>
      <c r="AV94" s="332"/>
      <c r="AW94" s="332"/>
      <c r="AX94" s="420"/>
      <c r="AY94">
        <f>$AY$90</f>
        <v>0</v>
      </c>
    </row>
    <row r="95" spans="1:51" ht="18.75" hidden="1" customHeight="1">
      <c r="A95" s="141"/>
      <c r="B95" s="307" t="s">
        <v>240</v>
      </c>
      <c r="C95" s="307"/>
      <c r="D95" s="307"/>
      <c r="E95" s="307"/>
      <c r="F95" s="308"/>
      <c r="G95" s="311" t="s">
        <v>34</v>
      </c>
      <c r="H95" s="312"/>
      <c r="I95" s="312"/>
      <c r="J95" s="312"/>
      <c r="K95" s="312"/>
      <c r="L95" s="312"/>
      <c r="M95" s="312"/>
      <c r="N95" s="312"/>
      <c r="O95" s="313"/>
      <c r="P95" s="317" t="s">
        <v>109</v>
      </c>
      <c r="Q95" s="312"/>
      <c r="R95" s="312"/>
      <c r="S95" s="312"/>
      <c r="T95" s="312"/>
      <c r="U95" s="312"/>
      <c r="V95" s="312"/>
      <c r="W95" s="312"/>
      <c r="X95" s="313"/>
      <c r="Y95" s="178"/>
      <c r="Z95" s="179"/>
      <c r="AA95" s="180"/>
      <c r="AB95" s="298" t="s">
        <v>41</v>
      </c>
      <c r="AC95" s="299"/>
      <c r="AD95" s="300"/>
      <c r="AE95" s="274" t="s">
        <v>406</v>
      </c>
      <c r="AF95" s="274"/>
      <c r="AG95" s="274"/>
      <c r="AH95" s="274"/>
      <c r="AI95" s="274" t="s">
        <v>76</v>
      </c>
      <c r="AJ95" s="274"/>
      <c r="AK95" s="274"/>
      <c r="AL95" s="274"/>
      <c r="AM95" s="274" t="s">
        <v>489</v>
      </c>
      <c r="AN95" s="274"/>
      <c r="AO95" s="274"/>
      <c r="AP95" s="274"/>
      <c r="AQ95" s="181" t="s">
        <v>297</v>
      </c>
      <c r="AR95" s="173"/>
      <c r="AS95" s="173"/>
      <c r="AT95" s="174"/>
      <c r="AU95" s="749" t="s">
        <v>226</v>
      </c>
      <c r="AV95" s="749"/>
      <c r="AW95" s="749"/>
      <c r="AX95" s="750"/>
      <c r="AY95">
        <f>COUNTA($G$97)</f>
        <v>0</v>
      </c>
    </row>
    <row r="96" spans="1:51" ht="18.75" hidden="1" customHeight="1">
      <c r="A96" s="141"/>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8"/>
      <c r="Z96" s="179"/>
      <c r="AA96" s="180"/>
      <c r="AB96" s="273"/>
      <c r="AC96" s="268"/>
      <c r="AD96" s="269"/>
      <c r="AE96" s="274"/>
      <c r="AF96" s="274"/>
      <c r="AG96" s="274"/>
      <c r="AH96" s="274"/>
      <c r="AI96" s="274"/>
      <c r="AJ96" s="274"/>
      <c r="AK96" s="274"/>
      <c r="AL96" s="274"/>
      <c r="AM96" s="274"/>
      <c r="AN96" s="274"/>
      <c r="AO96" s="274"/>
      <c r="AP96" s="274"/>
      <c r="AQ96" s="251"/>
      <c r="AR96" s="252"/>
      <c r="AS96" s="176" t="s">
        <v>298</v>
      </c>
      <c r="AT96" s="177"/>
      <c r="AU96" s="252"/>
      <c r="AV96" s="252"/>
      <c r="AW96" s="315" t="s">
        <v>275</v>
      </c>
      <c r="AX96" s="751"/>
      <c r="AY96">
        <f>$AY$95</f>
        <v>0</v>
      </c>
    </row>
    <row r="97" spans="1:51" ht="23.25" hidden="1" customHeight="1">
      <c r="A97" s="141"/>
      <c r="B97" s="307"/>
      <c r="C97" s="307"/>
      <c r="D97" s="307"/>
      <c r="E97" s="307"/>
      <c r="F97" s="308"/>
      <c r="G97" s="185"/>
      <c r="H97" s="99"/>
      <c r="I97" s="99"/>
      <c r="J97" s="99"/>
      <c r="K97" s="99"/>
      <c r="L97" s="99"/>
      <c r="M97" s="99"/>
      <c r="N97" s="99"/>
      <c r="O97" s="186"/>
      <c r="P97" s="99"/>
      <c r="Q97" s="301"/>
      <c r="R97" s="301"/>
      <c r="S97" s="301"/>
      <c r="T97" s="301"/>
      <c r="U97" s="301"/>
      <c r="V97" s="301"/>
      <c r="W97" s="301"/>
      <c r="X97" s="302"/>
      <c r="Y97" s="325" t="s">
        <v>14</v>
      </c>
      <c r="Z97" s="326"/>
      <c r="AA97" s="327"/>
      <c r="AB97" s="328"/>
      <c r="AC97" s="329"/>
      <c r="AD97" s="330"/>
      <c r="AE97" s="331"/>
      <c r="AF97" s="332"/>
      <c r="AG97" s="332"/>
      <c r="AH97" s="333"/>
      <c r="AI97" s="331"/>
      <c r="AJ97" s="332"/>
      <c r="AK97" s="332"/>
      <c r="AL97" s="333"/>
      <c r="AM97" s="331"/>
      <c r="AN97" s="332"/>
      <c r="AO97" s="332"/>
      <c r="AP97" s="332"/>
      <c r="AQ97" s="195"/>
      <c r="AR97" s="196"/>
      <c r="AS97" s="196"/>
      <c r="AT97" s="197"/>
      <c r="AU97" s="332"/>
      <c r="AV97" s="332"/>
      <c r="AW97" s="332"/>
      <c r="AX97" s="420"/>
      <c r="AY97">
        <f>$AY$95</f>
        <v>0</v>
      </c>
    </row>
    <row r="98" spans="1:51" ht="23.25" hidden="1" customHeight="1">
      <c r="A98" s="141"/>
      <c r="B98" s="307"/>
      <c r="C98" s="307"/>
      <c r="D98" s="307"/>
      <c r="E98" s="307"/>
      <c r="F98" s="308"/>
      <c r="G98" s="187"/>
      <c r="H98" s="102"/>
      <c r="I98" s="102"/>
      <c r="J98" s="102"/>
      <c r="K98" s="102"/>
      <c r="L98" s="102"/>
      <c r="M98" s="102"/>
      <c r="N98" s="102"/>
      <c r="O98" s="188"/>
      <c r="P98" s="303"/>
      <c r="Q98" s="303"/>
      <c r="R98" s="303"/>
      <c r="S98" s="303"/>
      <c r="T98" s="303"/>
      <c r="U98" s="303"/>
      <c r="V98" s="303"/>
      <c r="W98" s="303"/>
      <c r="X98" s="304"/>
      <c r="Y98" s="733" t="s">
        <v>91</v>
      </c>
      <c r="Z98" s="294"/>
      <c r="AA98" s="295"/>
      <c r="AB98" s="328"/>
      <c r="AC98" s="329"/>
      <c r="AD98" s="330"/>
      <c r="AE98" s="331"/>
      <c r="AF98" s="332"/>
      <c r="AG98" s="332"/>
      <c r="AH98" s="333"/>
      <c r="AI98" s="331"/>
      <c r="AJ98" s="332"/>
      <c r="AK98" s="332"/>
      <c r="AL98" s="333"/>
      <c r="AM98" s="331"/>
      <c r="AN98" s="332"/>
      <c r="AO98" s="332"/>
      <c r="AP98" s="332"/>
      <c r="AQ98" s="195"/>
      <c r="AR98" s="196"/>
      <c r="AS98" s="196"/>
      <c r="AT98" s="197"/>
      <c r="AU98" s="332"/>
      <c r="AV98" s="332"/>
      <c r="AW98" s="332"/>
      <c r="AX98" s="420"/>
      <c r="AY98">
        <f>$AY$95</f>
        <v>0</v>
      </c>
    </row>
    <row r="99" spans="1:51" ht="23.25" hidden="1" customHeight="1">
      <c r="A99" s="142"/>
      <c r="B99" s="319"/>
      <c r="C99" s="319"/>
      <c r="D99" s="319"/>
      <c r="E99" s="319"/>
      <c r="F99" s="320"/>
      <c r="G99" s="321"/>
      <c r="H99" s="254"/>
      <c r="I99" s="254"/>
      <c r="J99" s="254"/>
      <c r="K99" s="254"/>
      <c r="L99" s="254"/>
      <c r="M99" s="254"/>
      <c r="N99" s="254"/>
      <c r="O99" s="322"/>
      <c r="P99" s="323"/>
      <c r="Q99" s="323"/>
      <c r="R99" s="323"/>
      <c r="S99" s="323"/>
      <c r="T99" s="323"/>
      <c r="U99" s="323"/>
      <c r="V99" s="323"/>
      <c r="W99" s="323"/>
      <c r="X99" s="324"/>
      <c r="Y99" s="734" t="s">
        <v>54</v>
      </c>
      <c r="Z99" s="735"/>
      <c r="AA99" s="736"/>
      <c r="AB99" s="737" t="s">
        <v>48</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c r="AY99">
        <f>$AY$95</f>
        <v>0</v>
      </c>
    </row>
    <row r="100" spans="1:51" ht="31.5" customHeight="1">
      <c r="A100" s="275" t="s">
        <v>394</v>
      </c>
      <c r="B100" s="276"/>
      <c r="C100" s="276"/>
      <c r="D100" s="276"/>
      <c r="E100" s="276"/>
      <c r="F100" s="277"/>
      <c r="G100" s="296" t="s">
        <v>10</v>
      </c>
      <c r="H100" s="296"/>
      <c r="I100" s="296"/>
      <c r="J100" s="296"/>
      <c r="K100" s="296"/>
      <c r="L100" s="296"/>
      <c r="M100" s="296"/>
      <c r="N100" s="296"/>
      <c r="O100" s="296"/>
      <c r="P100" s="296"/>
      <c r="Q100" s="296"/>
      <c r="R100" s="296"/>
      <c r="S100" s="296"/>
      <c r="T100" s="296"/>
      <c r="U100" s="296"/>
      <c r="V100" s="296"/>
      <c r="W100" s="296"/>
      <c r="X100" s="297"/>
      <c r="Y100" s="447"/>
      <c r="Z100" s="448"/>
      <c r="AA100" s="449"/>
      <c r="AB100" s="719" t="s">
        <v>41</v>
      </c>
      <c r="AC100" s="719"/>
      <c r="AD100" s="719"/>
      <c r="AE100" s="720" t="s">
        <v>406</v>
      </c>
      <c r="AF100" s="721"/>
      <c r="AG100" s="721"/>
      <c r="AH100" s="722"/>
      <c r="AI100" s="720" t="s">
        <v>76</v>
      </c>
      <c r="AJ100" s="721"/>
      <c r="AK100" s="721"/>
      <c r="AL100" s="722"/>
      <c r="AM100" s="720" t="s">
        <v>489</v>
      </c>
      <c r="AN100" s="721"/>
      <c r="AO100" s="721"/>
      <c r="AP100" s="722"/>
      <c r="AQ100" s="723" t="s">
        <v>157</v>
      </c>
      <c r="AR100" s="724"/>
      <c r="AS100" s="724"/>
      <c r="AT100" s="725"/>
      <c r="AU100" s="723" t="s">
        <v>278</v>
      </c>
      <c r="AV100" s="724"/>
      <c r="AW100" s="724"/>
      <c r="AX100" s="726"/>
    </row>
    <row r="101" spans="1:51" ht="23.25" customHeight="1">
      <c r="A101" s="278"/>
      <c r="B101" s="279"/>
      <c r="C101" s="279"/>
      <c r="D101" s="279"/>
      <c r="E101" s="279"/>
      <c r="F101" s="280"/>
      <c r="G101" s="99" t="s">
        <v>628</v>
      </c>
      <c r="H101" s="99"/>
      <c r="I101" s="99"/>
      <c r="J101" s="99"/>
      <c r="K101" s="99"/>
      <c r="L101" s="99"/>
      <c r="M101" s="99"/>
      <c r="N101" s="99"/>
      <c r="O101" s="99"/>
      <c r="P101" s="99"/>
      <c r="Q101" s="99"/>
      <c r="R101" s="99"/>
      <c r="S101" s="99"/>
      <c r="T101" s="99"/>
      <c r="U101" s="99"/>
      <c r="V101" s="99"/>
      <c r="W101" s="99"/>
      <c r="X101" s="186"/>
      <c r="Y101" s="727" t="s">
        <v>58</v>
      </c>
      <c r="Z101" s="728"/>
      <c r="AA101" s="729"/>
      <c r="AB101" s="718" t="s">
        <v>639</v>
      </c>
      <c r="AC101" s="718"/>
      <c r="AD101" s="718"/>
      <c r="AE101" s="692">
        <v>1</v>
      </c>
      <c r="AF101" s="692"/>
      <c r="AG101" s="692"/>
      <c r="AH101" s="692"/>
      <c r="AI101" s="692">
        <v>1</v>
      </c>
      <c r="AJ101" s="692"/>
      <c r="AK101" s="692"/>
      <c r="AL101" s="692"/>
      <c r="AM101" s="692">
        <v>0</v>
      </c>
      <c r="AN101" s="692"/>
      <c r="AO101" s="692"/>
      <c r="AP101" s="692"/>
      <c r="AQ101" s="692">
        <v>0</v>
      </c>
      <c r="AR101" s="692"/>
      <c r="AS101" s="692"/>
      <c r="AT101" s="692"/>
      <c r="AU101" s="331" t="s">
        <v>696</v>
      </c>
      <c r="AV101" s="332"/>
      <c r="AW101" s="332"/>
      <c r="AX101" s="420"/>
    </row>
    <row r="102" spans="1:51" ht="23.25" customHeight="1">
      <c r="A102" s="281"/>
      <c r="B102" s="282"/>
      <c r="C102" s="282"/>
      <c r="D102" s="282"/>
      <c r="E102" s="282"/>
      <c r="F102" s="283"/>
      <c r="G102" s="168"/>
      <c r="H102" s="168"/>
      <c r="I102" s="168"/>
      <c r="J102" s="168"/>
      <c r="K102" s="168"/>
      <c r="L102" s="168"/>
      <c r="M102" s="168"/>
      <c r="N102" s="168"/>
      <c r="O102" s="168"/>
      <c r="P102" s="168"/>
      <c r="Q102" s="168"/>
      <c r="R102" s="168"/>
      <c r="S102" s="168"/>
      <c r="T102" s="168"/>
      <c r="U102" s="168"/>
      <c r="V102" s="168"/>
      <c r="W102" s="168"/>
      <c r="X102" s="190"/>
      <c r="Y102" s="714" t="s">
        <v>120</v>
      </c>
      <c r="Z102" s="695"/>
      <c r="AA102" s="696"/>
      <c r="AB102" s="718" t="s">
        <v>639</v>
      </c>
      <c r="AC102" s="718"/>
      <c r="AD102" s="718"/>
      <c r="AE102" s="692">
        <v>1</v>
      </c>
      <c r="AF102" s="692"/>
      <c r="AG102" s="692"/>
      <c r="AH102" s="692"/>
      <c r="AI102" s="692">
        <v>1</v>
      </c>
      <c r="AJ102" s="692"/>
      <c r="AK102" s="692"/>
      <c r="AL102" s="692"/>
      <c r="AM102" s="692">
        <v>0</v>
      </c>
      <c r="AN102" s="692"/>
      <c r="AO102" s="692"/>
      <c r="AP102" s="692"/>
      <c r="AQ102" s="692">
        <v>0</v>
      </c>
      <c r="AR102" s="692"/>
      <c r="AS102" s="692"/>
      <c r="AT102" s="692"/>
      <c r="AU102" s="730" t="s">
        <v>702</v>
      </c>
      <c r="AV102" s="731"/>
      <c r="AW102" s="731"/>
      <c r="AX102" s="732"/>
    </row>
    <row r="103" spans="1:51" ht="31.5" customHeight="1">
      <c r="A103" s="284" t="s">
        <v>394</v>
      </c>
      <c r="B103" s="285"/>
      <c r="C103" s="285"/>
      <c r="D103" s="285"/>
      <c r="E103" s="285"/>
      <c r="F103" s="286"/>
      <c r="G103" s="294" t="s">
        <v>10</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41</v>
      </c>
      <c r="AC103" s="292"/>
      <c r="AD103" s="293"/>
      <c r="AE103" s="274" t="s">
        <v>406</v>
      </c>
      <c r="AF103" s="274"/>
      <c r="AG103" s="274"/>
      <c r="AH103" s="274"/>
      <c r="AI103" s="274" t="s">
        <v>76</v>
      </c>
      <c r="AJ103" s="274"/>
      <c r="AK103" s="274"/>
      <c r="AL103" s="274"/>
      <c r="AM103" s="274" t="s">
        <v>489</v>
      </c>
      <c r="AN103" s="274"/>
      <c r="AO103" s="274"/>
      <c r="AP103" s="274"/>
      <c r="AQ103" s="705" t="s">
        <v>157</v>
      </c>
      <c r="AR103" s="706"/>
      <c r="AS103" s="706"/>
      <c r="AT103" s="706"/>
      <c r="AU103" s="705" t="s">
        <v>278</v>
      </c>
      <c r="AV103" s="706"/>
      <c r="AW103" s="706"/>
      <c r="AX103" s="707"/>
      <c r="AY103">
        <f>COUNTA($G$104)</f>
        <v>1</v>
      </c>
    </row>
    <row r="104" spans="1:51" ht="23.25" customHeight="1">
      <c r="A104" s="278"/>
      <c r="B104" s="279"/>
      <c r="C104" s="279"/>
      <c r="D104" s="279"/>
      <c r="E104" s="279"/>
      <c r="F104" s="280"/>
      <c r="G104" s="99" t="s">
        <v>629</v>
      </c>
      <c r="H104" s="99"/>
      <c r="I104" s="99"/>
      <c r="J104" s="99"/>
      <c r="K104" s="99"/>
      <c r="L104" s="99"/>
      <c r="M104" s="99"/>
      <c r="N104" s="99"/>
      <c r="O104" s="99"/>
      <c r="P104" s="99"/>
      <c r="Q104" s="99"/>
      <c r="R104" s="99"/>
      <c r="S104" s="99"/>
      <c r="T104" s="99"/>
      <c r="U104" s="99"/>
      <c r="V104" s="99"/>
      <c r="W104" s="99"/>
      <c r="X104" s="186"/>
      <c r="Y104" s="708" t="s">
        <v>58</v>
      </c>
      <c r="Z104" s="709"/>
      <c r="AA104" s="710"/>
      <c r="AB104" s="711" t="s">
        <v>640</v>
      </c>
      <c r="AC104" s="712"/>
      <c r="AD104" s="713"/>
      <c r="AE104" s="692" t="s">
        <v>637</v>
      </c>
      <c r="AF104" s="692"/>
      <c r="AG104" s="692"/>
      <c r="AH104" s="692"/>
      <c r="AI104" s="692">
        <v>1365</v>
      </c>
      <c r="AJ104" s="692"/>
      <c r="AK104" s="692"/>
      <c r="AL104" s="692"/>
      <c r="AM104" s="692">
        <v>216</v>
      </c>
      <c r="AN104" s="692"/>
      <c r="AO104" s="692"/>
      <c r="AP104" s="692"/>
      <c r="AQ104" s="692">
        <v>129</v>
      </c>
      <c r="AR104" s="692"/>
      <c r="AS104" s="692"/>
      <c r="AT104" s="692"/>
      <c r="AU104" s="692" t="s">
        <v>696</v>
      </c>
      <c r="AV104" s="692"/>
      <c r="AW104" s="692"/>
      <c r="AX104" s="693"/>
      <c r="AY104">
        <f>$AY$103</f>
        <v>1</v>
      </c>
    </row>
    <row r="105" spans="1:51" ht="23.25" customHeight="1">
      <c r="A105" s="281"/>
      <c r="B105" s="282"/>
      <c r="C105" s="282"/>
      <c r="D105" s="282"/>
      <c r="E105" s="282"/>
      <c r="F105" s="283"/>
      <c r="G105" s="168"/>
      <c r="H105" s="168"/>
      <c r="I105" s="168"/>
      <c r="J105" s="168"/>
      <c r="K105" s="168"/>
      <c r="L105" s="168"/>
      <c r="M105" s="168"/>
      <c r="N105" s="168"/>
      <c r="O105" s="168"/>
      <c r="P105" s="168"/>
      <c r="Q105" s="168"/>
      <c r="R105" s="168"/>
      <c r="S105" s="168"/>
      <c r="T105" s="168"/>
      <c r="U105" s="168"/>
      <c r="V105" s="168"/>
      <c r="W105" s="168"/>
      <c r="X105" s="190"/>
      <c r="Y105" s="714" t="s">
        <v>120</v>
      </c>
      <c r="Z105" s="715"/>
      <c r="AA105" s="716"/>
      <c r="AB105" s="328" t="s">
        <v>640</v>
      </c>
      <c r="AC105" s="329"/>
      <c r="AD105" s="330"/>
      <c r="AE105" s="692" t="s">
        <v>637</v>
      </c>
      <c r="AF105" s="692"/>
      <c r="AG105" s="692"/>
      <c r="AH105" s="692"/>
      <c r="AI105" s="692">
        <v>1365</v>
      </c>
      <c r="AJ105" s="692"/>
      <c r="AK105" s="692"/>
      <c r="AL105" s="692"/>
      <c r="AM105" s="692">
        <v>240</v>
      </c>
      <c r="AN105" s="692"/>
      <c r="AO105" s="692"/>
      <c r="AP105" s="692"/>
      <c r="AQ105" s="692">
        <v>129</v>
      </c>
      <c r="AR105" s="692"/>
      <c r="AS105" s="692"/>
      <c r="AT105" s="692"/>
      <c r="AU105" s="692" t="s">
        <v>698</v>
      </c>
      <c r="AV105" s="692"/>
      <c r="AW105" s="692"/>
      <c r="AX105" s="693"/>
      <c r="AY105">
        <f>$AY$103</f>
        <v>1</v>
      </c>
    </row>
    <row r="106" spans="1:51" ht="31.5" hidden="1" customHeight="1">
      <c r="A106" s="284" t="s">
        <v>394</v>
      </c>
      <c r="B106" s="285"/>
      <c r="C106" s="285"/>
      <c r="D106" s="285"/>
      <c r="E106" s="285"/>
      <c r="F106" s="286"/>
      <c r="G106" s="294" t="s">
        <v>10</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41</v>
      </c>
      <c r="AC106" s="292"/>
      <c r="AD106" s="293"/>
      <c r="AE106" s="274" t="s">
        <v>406</v>
      </c>
      <c r="AF106" s="274"/>
      <c r="AG106" s="274"/>
      <c r="AH106" s="274"/>
      <c r="AI106" s="274" t="s">
        <v>76</v>
      </c>
      <c r="AJ106" s="274"/>
      <c r="AK106" s="274"/>
      <c r="AL106" s="274"/>
      <c r="AM106" s="274" t="s">
        <v>489</v>
      </c>
      <c r="AN106" s="274"/>
      <c r="AO106" s="274"/>
      <c r="AP106" s="274"/>
      <c r="AQ106" s="705" t="s">
        <v>157</v>
      </c>
      <c r="AR106" s="706"/>
      <c r="AS106" s="706"/>
      <c r="AT106" s="706"/>
      <c r="AU106" s="705" t="s">
        <v>278</v>
      </c>
      <c r="AV106" s="706"/>
      <c r="AW106" s="706"/>
      <c r="AX106" s="707"/>
      <c r="AY106">
        <f>COUNTA($G$107)</f>
        <v>0</v>
      </c>
    </row>
    <row r="107" spans="1:51" ht="23.25" hidden="1" customHeight="1">
      <c r="A107" s="278"/>
      <c r="B107" s="279"/>
      <c r="C107" s="279"/>
      <c r="D107" s="279"/>
      <c r="E107" s="279"/>
      <c r="F107" s="280"/>
      <c r="G107" s="99"/>
      <c r="H107" s="99"/>
      <c r="I107" s="99"/>
      <c r="J107" s="99"/>
      <c r="K107" s="99"/>
      <c r="L107" s="99"/>
      <c r="M107" s="99"/>
      <c r="N107" s="99"/>
      <c r="O107" s="99"/>
      <c r="P107" s="99"/>
      <c r="Q107" s="99"/>
      <c r="R107" s="99"/>
      <c r="S107" s="99"/>
      <c r="T107" s="99"/>
      <c r="U107" s="99"/>
      <c r="V107" s="99"/>
      <c r="W107" s="99"/>
      <c r="X107" s="186"/>
      <c r="Y107" s="708" t="s">
        <v>58</v>
      </c>
      <c r="Z107" s="709"/>
      <c r="AA107" s="710"/>
      <c r="AB107" s="718"/>
      <c r="AC107" s="718"/>
      <c r="AD107" s="718"/>
      <c r="AE107" s="692"/>
      <c r="AF107" s="692"/>
      <c r="AG107" s="692"/>
      <c r="AH107" s="692"/>
      <c r="AI107" s="692"/>
      <c r="AJ107" s="692"/>
      <c r="AK107" s="692"/>
      <c r="AL107" s="692"/>
      <c r="AM107" s="692"/>
      <c r="AN107" s="692"/>
      <c r="AO107" s="692"/>
      <c r="AP107" s="692"/>
      <c r="AQ107" s="692"/>
      <c r="AR107" s="692"/>
      <c r="AS107" s="692"/>
      <c r="AT107" s="692"/>
      <c r="AU107" s="692"/>
      <c r="AV107" s="692"/>
      <c r="AW107" s="692"/>
      <c r="AX107" s="693"/>
      <c r="AY107">
        <f>$AY$106</f>
        <v>0</v>
      </c>
    </row>
    <row r="108" spans="1:51" ht="23.25" hidden="1" customHeight="1">
      <c r="A108" s="281"/>
      <c r="B108" s="282"/>
      <c r="C108" s="282"/>
      <c r="D108" s="282"/>
      <c r="E108" s="282"/>
      <c r="F108" s="283"/>
      <c r="G108" s="168"/>
      <c r="H108" s="168"/>
      <c r="I108" s="168"/>
      <c r="J108" s="168"/>
      <c r="K108" s="168"/>
      <c r="L108" s="168"/>
      <c r="M108" s="168"/>
      <c r="N108" s="168"/>
      <c r="O108" s="168"/>
      <c r="P108" s="168"/>
      <c r="Q108" s="168"/>
      <c r="R108" s="168"/>
      <c r="S108" s="168"/>
      <c r="T108" s="168"/>
      <c r="U108" s="168"/>
      <c r="V108" s="168"/>
      <c r="W108" s="168"/>
      <c r="X108" s="190"/>
      <c r="Y108" s="714" t="s">
        <v>120</v>
      </c>
      <c r="Z108" s="715"/>
      <c r="AA108" s="716"/>
      <c r="AB108" s="718"/>
      <c r="AC108" s="718"/>
      <c r="AD108" s="718"/>
      <c r="AE108" s="692"/>
      <c r="AF108" s="692"/>
      <c r="AG108" s="692"/>
      <c r="AH108" s="692"/>
      <c r="AI108" s="692"/>
      <c r="AJ108" s="692"/>
      <c r="AK108" s="692"/>
      <c r="AL108" s="692"/>
      <c r="AM108" s="692"/>
      <c r="AN108" s="692"/>
      <c r="AO108" s="692"/>
      <c r="AP108" s="692"/>
      <c r="AQ108" s="692"/>
      <c r="AR108" s="692"/>
      <c r="AS108" s="692"/>
      <c r="AT108" s="692"/>
      <c r="AU108" s="692"/>
      <c r="AV108" s="692"/>
      <c r="AW108" s="692"/>
      <c r="AX108" s="693"/>
      <c r="AY108">
        <f>$AY$106</f>
        <v>0</v>
      </c>
    </row>
    <row r="109" spans="1:51" ht="31.5" hidden="1" customHeight="1">
      <c r="A109" s="284" t="s">
        <v>394</v>
      </c>
      <c r="B109" s="285"/>
      <c r="C109" s="285"/>
      <c r="D109" s="285"/>
      <c r="E109" s="285"/>
      <c r="F109" s="286"/>
      <c r="G109" s="294" t="s">
        <v>10</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41</v>
      </c>
      <c r="AC109" s="292"/>
      <c r="AD109" s="293"/>
      <c r="AE109" s="274" t="s">
        <v>406</v>
      </c>
      <c r="AF109" s="274"/>
      <c r="AG109" s="274"/>
      <c r="AH109" s="274"/>
      <c r="AI109" s="274" t="s">
        <v>76</v>
      </c>
      <c r="AJ109" s="274"/>
      <c r="AK109" s="274"/>
      <c r="AL109" s="274"/>
      <c r="AM109" s="274" t="s">
        <v>489</v>
      </c>
      <c r="AN109" s="274"/>
      <c r="AO109" s="274"/>
      <c r="AP109" s="274"/>
      <c r="AQ109" s="705" t="s">
        <v>157</v>
      </c>
      <c r="AR109" s="706"/>
      <c r="AS109" s="706"/>
      <c r="AT109" s="706"/>
      <c r="AU109" s="705" t="s">
        <v>278</v>
      </c>
      <c r="AV109" s="706"/>
      <c r="AW109" s="706"/>
      <c r="AX109" s="707"/>
      <c r="AY109">
        <f>COUNTA($G$110)</f>
        <v>0</v>
      </c>
    </row>
    <row r="110" spans="1:51" ht="23.25" hidden="1" customHeight="1">
      <c r="A110" s="278"/>
      <c r="B110" s="279"/>
      <c r="C110" s="279"/>
      <c r="D110" s="279"/>
      <c r="E110" s="279"/>
      <c r="F110" s="280"/>
      <c r="G110" s="99"/>
      <c r="H110" s="99"/>
      <c r="I110" s="99"/>
      <c r="J110" s="99"/>
      <c r="K110" s="99"/>
      <c r="L110" s="99"/>
      <c r="M110" s="99"/>
      <c r="N110" s="99"/>
      <c r="O110" s="99"/>
      <c r="P110" s="99"/>
      <c r="Q110" s="99"/>
      <c r="R110" s="99"/>
      <c r="S110" s="99"/>
      <c r="T110" s="99"/>
      <c r="U110" s="99"/>
      <c r="V110" s="99"/>
      <c r="W110" s="99"/>
      <c r="X110" s="186"/>
      <c r="Y110" s="708" t="s">
        <v>58</v>
      </c>
      <c r="Z110" s="709"/>
      <c r="AA110" s="710"/>
      <c r="AB110" s="711"/>
      <c r="AC110" s="712"/>
      <c r="AD110" s="713"/>
      <c r="AE110" s="692"/>
      <c r="AF110" s="692"/>
      <c r="AG110" s="692"/>
      <c r="AH110" s="692"/>
      <c r="AI110" s="692"/>
      <c r="AJ110" s="692"/>
      <c r="AK110" s="692"/>
      <c r="AL110" s="692"/>
      <c r="AM110" s="692"/>
      <c r="AN110" s="692"/>
      <c r="AO110" s="692"/>
      <c r="AP110" s="692"/>
      <c r="AQ110" s="692"/>
      <c r="AR110" s="692"/>
      <c r="AS110" s="692"/>
      <c r="AT110" s="692"/>
      <c r="AU110" s="692"/>
      <c r="AV110" s="692"/>
      <c r="AW110" s="692"/>
      <c r="AX110" s="693"/>
      <c r="AY110">
        <f>$AY$109</f>
        <v>0</v>
      </c>
    </row>
    <row r="111" spans="1:51" ht="23.25" hidden="1" customHeight="1">
      <c r="A111" s="281"/>
      <c r="B111" s="282"/>
      <c r="C111" s="282"/>
      <c r="D111" s="282"/>
      <c r="E111" s="282"/>
      <c r="F111" s="283"/>
      <c r="G111" s="168"/>
      <c r="H111" s="168"/>
      <c r="I111" s="168"/>
      <c r="J111" s="168"/>
      <c r="K111" s="168"/>
      <c r="L111" s="168"/>
      <c r="M111" s="168"/>
      <c r="N111" s="168"/>
      <c r="O111" s="168"/>
      <c r="P111" s="168"/>
      <c r="Q111" s="168"/>
      <c r="R111" s="168"/>
      <c r="S111" s="168"/>
      <c r="T111" s="168"/>
      <c r="U111" s="168"/>
      <c r="V111" s="168"/>
      <c r="W111" s="168"/>
      <c r="X111" s="190"/>
      <c r="Y111" s="714" t="s">
        <v>120</v>
      </c>
      <c r="Z111" s="715"/>
      <c r="AA111" s="716"/>
      <c r="AB111" s="328"/>
      <c r="AC111" s="329"/>
      <c r="AD111" s="330"/>
      <c r="AE111" s="692"/>
      <c r="AF111" s="692"/>
      <c r="AG111" s="692"/>
      <c r="AH111" s="692"/>
      <c r="AI111" s="692"/>
      <c r="AJ111" s="692"/>
      <c r="AK111" s="692"/>
      <c r="AL111" s="692"/>
      <c r="AM111" s="692"/>
      <c r="AN111" s="692"/>
      <c r="AO111" s="692"/>
      <c r="AP111" s="692"/>
      <c r="AQ111" s="692"/>
      <c r="AR111" s="692"/>
      <c r="AS111" s="692"/>
      <c r="AT111" s="692"/>
      <c r="AU111" s="692"/>
      <c r="AV111" s="692"/>
      <c r="AW111" s="692"/>
      <c r="AX111" s="693"/>
      <c r="AY111">
        <f>$AY$109</f>
        <v>0</v>
      </c>
    </row>
    <row r="112" spans="1:51" ht="31.5" hidden="1" customHeight="1">
      <c r="A112" s="284" t="s">
        <v>394</v>
      </c>
      <c r="B112" s="285"/>
      <c r="C112" s="285"/>
      <c r="D112" s="285"/>
      <c r="E112" s="285"/>
      <c r="F112" s="286"/>
      <c r="G112" s="294" t="s">
        <v>10</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41</v>
      </c>
      <c r="AC112" s="292"/>
      <c r="AD112" s="293"/>
      <c r="AE112" s="274" t="s">
        <v>406</v>
      </c>
      <c r="AF112" s="274"/>
      <c r="AG112" s="274"/>
      <c r="AH112" s="274"/>
      <c r="AI112" s="274" t="s">
        <v>76</v>
      </c>
      <c r="AJ112" s="274"/>
      <c r="AK112" s="274"/>
      <c r="AL112" s="274"/>
      <c r="AM112" s="274" t="s">
        <v>489</v>
      </c>
      <c r="AN112" s="274"/>
      <c r="AO112" s="274"/>
      <c r="AP112" s="274"/>
      <c r="AQ112" s="705" t="s">
        <v>157</v>
      </c>
      <c r="AR112" s="706"/>
      <c r="AS112" s="706"/>
      <c r="AT112" s="706"/>
      <c r="AU112" s="705" t="s">
        <v>278</v>
      </c>
      <c r="AV112" s="706"/>
      <c r="AW112" s="706"/>
      <c r="AX112" s="707"/>
      <c r="AY112">
        <f>COUNTA($G$113)</f>
        <v>0</v>
      </c>
    </row>
    <row r="113" spans="1:51" ht="23.25" hidden="1" customHeight="1">
      <c r="A113" s="278"/>
      <c r="B113" s="279"/>
      <c r="C113" s="279"/>
      <c r="D113" s="279"/>
      <c r="E113" s="279"/>
      <c r="F113" s="280"/>
      <c r="G113" s="99"/>
      <c r="H113" s="99"/>
      <c r="I113" s="99"/>
      <c r="J113" s="99"/>
      <c r="K113" s="99"/>
      <c r="L113" s="99"/>
      <c r="M113" s="99"/>
      <c r="N113" s="99"/>
      <c r="O113" s="99"/>
      <c r="P113" s="99"/>
      <c r="Q113" s="99"/>
      <c r="R113" s="99"/>
      <c r="S113" s="99"/>
      <c r="T113" s="99"/>
      <c r="U113" s="99"/>
      <c r="V113" s="99"/>
      <c r="W113" s="99"/>
      <c r="X113" s="186"/>
      <c r="Y113" s="708" t="s">
        <v>58</v>
      </c>
      <c r="Z113" s="709"/>
      <c r="AA113" s="710"/>
      <c r="AB113" s="711"/>
      <c r="AC113" s="712"/>
      <c r="AD113" s="713"/>
      <c r="AE113" s="692"/>
      <c r="AF113" s="692"/>
      <c r="AG113" s="692"/>
      <c r="AH113" s="692"/>
      <c r="AI113" s="692"/>
      <c r="AJ113" s="692"/>
      <c r="AK113" s="692"/>
      <c r="AL113" s="692"/>
      <c r="AM113" s="692"/>
      <c r="AN113" s="692"/>
      <c r="AO113" s="692"/>
      <c r="AP113" s="692"/>
      <c r="AQ113" s="331"/>
      <c r="AR113" s="332"/>
      <c r="AS113" s="332"/>
      <c r="AT113" s="333"/>
      <c r="AU113" s="692"/>
      <c r="AV113" s="692"/>
      <c r="AW113" s="692"/>
      <c r="AX113" s="693"/>
      <c r="AY113">
        <f>$AY$112</f>
        <v>0</v>
      </c>
    </row>
    <row r="114" spans="1:51" ht="23.25" hidden="1" customHeight="1">
      <c r="A114" s="281"/>
      <c r="B114" s="282"/>
      <c r="C114" s="282"/>
      <c r="D114" s="282"/>
      <c r="E114" s="282"/>
      <c r="F114" s="283"/>
      <c r="G114" s="168"/>
      <c r="H114" s="168"/>
      <c r="I114" s="168"/>
      <c r="J114" s="168"/>
      <c r="K114" s="168"/>
      <c r="L114" s="168"/>
      <c r="M114" s="168"/>
      <c r="N114" s="168"/>
      <c r="O114" s="168"/>
      <c r="P114" s="168"/>
      <c r="Q114" s="168"/>
      <c r="R114" s="168"/>
      <c r="S114" s="168"/>
      <c r="T114" s="168"/>
      <c r="U114" s="168"/>
      <c r="V114" s="168"/>
      <c r="W114" s="168"/>
      <c r="X114" s="190"/>
      <c r="Y114" s="714" t="s">
        <v>120</v>
      </c>
      <c r="Z114" s="715"/>
      <c r="AA114" s="716"/>
      <c r="AB114" s="328"/>
      <c r="AC114" s="329"/>
      <c r="AD114" s="330"/>
      <c r="AE114" s="717"/>
      <c r="AF114" s="717"/>
      <c r="AG114" s="717"/>
      <c r="AH114" s="717"/>
      <c r="AI114" s="717"/>
      <c r="AJ114" s="717"/>
      <c r="AK114" s="717"/>
      <c r="AL114" s="717"/>
      <c r="AM114" s="717"/>
      <c r="AN114" s="717"/>
      <c r="AO114" s="717"/>
      <c r="AP114" s="717"/>
      <c r="AQ114" s="331"/>
      <c r="AR114" s="332"/>
      <c r="AS114" s="332"/>
      <c r="AT114" s="333"/>
      <c r="AU114" s="331"/>
      <c r="AV114" s="332"/>
      <c r="AW114" s="332"/>
      <c r="AX114" s="420"/>
      <c r="AY114">
        <f>$AY$112</f>
        <v>0</v>
      </c>
    </row>
    <row r="115" spans="1:51" ht="23.25" customHeight="1">
      <c r="A115" s="287" t="s">
        <v>43</v>
      </c>
      <c r="B115" s="288"/>
      <c r="C115" s="288"/>
      <c r="D115" s="288"/>
      <c r="E115" s="288"/>
      <c r="F115" s="289"/>
      <c r="G115" s="292" t="s">
        <v>56</v>
      </c>
      <c r="H115" s="292"/>
      <c r="I115" s="292"/>
      <c r="J115" s="292"/>
      <c r="K115" s="292"/>
      <c r="L115" s="292"/>
      <c r="M115" s="292"/>
      <c r="N115" s="292"/>
      <c r="O115" s="292"/>
      <c r="P115" s="292"/>
      <c r="Q115" s="292"/>
      <c r="R115" s="292"/>
      <c r="S115" s="292"/>
      <c r="T115" s="292"/>
      <c r="U115" s="292"/>
      <c r="V115" s="292"/>
      <c r="W115" s="292"/>
      <c r="X115" s="293"/>
      <c r="Y115" s="702"/>
      <c r="Z115" s="703"/>
      <c r="AA115" s="704"/>
      <c r="AB115" s="418" t="s">
        <v>41</v>
      </c>
      <c r="AC115" s="292"/>
      <c r="AD115" s="293"/>
      <c r="AE115" s="274" t="s">
        <v>406</v>
      </c>
      <c r="AF115" s="274"/>
      <c r="AG115" s="274"/>
      <c r="AH115" s="274"/>
      <c r="AI115" s="274" t="s">
        <v>76</v>
      </c>
      <c r="AJ115" s="274"/>
      <c r="AK115" s="274"/>
      <c r="AL115" s="274"/>
      <c r="AM115" s="274" t="s">
        <v>489</v>
      </c>
      <c r="AN115" s="274"/>
      <c r="AO115" s="274"/>
      <c r="AP115" s="274"/>
      <c r="AQ115" s="686" t="s">
        <v>507</v>
      </c>
      <c r="AR115" s="687"/>
      <c r="AS115" s="687"/>
      <c r="AT115" s="687"/>
      <c r="AU115" s="687"/>
      <c r="AV115" s="687"/>
      <c r="AW115" s="687"/>
      <c r="AX115" s="688"/>
    </row>
    <row r="116" spans="1:51" ht="23.25" customHeight="1">
      <c r="A116" s="262"/>
      <c r="B116" s="260"/>
      <c r="C116" s="260"/>
      <c r="D116" s="260"/>
      <c r="E116" s="260"/>
      <c r="F116" s="261"/>
      <c r="G116" s="266" t="s">
        <v>630</v>
      </c>
      <c r="H116" s="266"/>
      <c r="I116" s="266"/>
      <c r="J116" s="266"/>
      <c r="K116" s="266"/>
      <c r="L116" s="266"/>
      <c r="M116" s="266"/>
      <c r="N116" s="266"/>
      <c r="O116" s="266"/>
      <c r="P116" s="266"/>
      <c r="Q116" s="266"/>
      <c r="R116" s="266"/>
      <c r="S116" s="266"/>
      <c r="T116" s="266"/>
      <c r="U116" s="266"/>
      <c r="V116" s="266"/>
      <c r="W116" s="266"/>
      <c r="X116" s="266"/>
      <c r="Y116" s="689" t="s">
        <v>43</v>
      </c>
      <c r="Z116" s="690"/>
      <c r="AA116" s="691"/>
      <c r="AB116" s="328" t="s">
        <v>632</v>
      </c>
      <c r="AC116" s="329"/>
      <c r="AD116" s="330"/>
      <c r="AE116" s="692">
        <v>201</v>
      </c>
      <c r="AF116" s="692"/>
      <c r="AG116" s="692"/>
      <c r="AH116" s="692"/>
      <c r="AI116" s="692">
        <v>23</v>
      </c>
      <c r="AJ116" s="692"/>
      <c r="AK116" s="692"/>
      <c r="AL116" s="692"/>
      <c r="AM116" s="692">
        <v>0</v>
      </c>
      <c r="AN116" s="692"/>
      <c r="AO116" s="692"/>
      <c r="AP116" s="692"/>
      <c r="AQ116" s="331">
        <v>0</v>
      </c>
      <c r="AR116" s="332"/>
      <c r="AS116" s="332"/>
      <c r="AT116" s="332"/>
      <c r="AU116" s="332"/>
      <c r="AV116" s="332"/>
      <c r="AW116" s="332"/>
      <c r="AX116" s="420"/>
    </row>
    <row r="117" spans="1:51" ht="23.25" customHeight="1">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94" t="s">
        <v>98</v>
      </c>
      <c r="Z117" s="695"/>
      <c r="AA117" s="696"/>
      <c r="AB117" s="697" t="s">
        <v>634</v>
      </c>
      <c r="AC117" s="698"/>
      <c r="AD117" s="699"/>
      <c r="AE117" s="700" t="s">
        <v>636</v>
      </c>
      <c r="AF117" s="700"/>
      <c r="AG117" s="700"/>
      <c r="AH117" s="700"/>
      <c r="AI117" s="700" t="s">
        <v>635</v>
      </c>
      <c r="AJ117" s="700"/>
      <c r="AK117" s="700"/>
      <c r="AL117" s="700"/>
      <c r="AM117" s="700" t="s">
        <v>658</v>
      </c>
      <c r="AN117" s="700"/>
      <c r="AO117" s="700"/>
      <c r="AP117" s="700"/>
      <c r="AQ117" s="700" t="s">
        <v>658</v>
      </c>
      <c r="AR117" s="700"/>
      <c r="AS117" s="700"/>
      <c r="AT117" s="700"/>
      <c r="AU117" s="700"/>
      <c r="AV117" s="700"/>
      <c r="AW117" s="700"/>
      <c r="AX117" s="701"/>
    </row>
    <row r="118" spans="1:51" ht="23.25" customHeight="1">
      <c r="A118" s="287" t="s">
        <v>43</v>
      </c>
      <c r="B118" s="288"/>
      <c r="C118" s="288"/>
      <c r="D118" s="288"/>
      <c r="E118" s="288"/>
      <c r="F118" s="289"/>
      <c r="G118" s="292" t="s">
        <v>56</v>
      </c>
      <c r="H118" s="292"/>
      <c r="I118" s="292"/>
      <c r="J118" s="292"/>
      <c r="K118" s="292"/>
      <c r="L118" s="292"/>
      <c r="M118" s="292"/>
      <c r="N118" s="292"/>
      <c r="O118" s="292"/>
      <c r="P118" s="292"/>
      <c r="Q118" s="292"/>
      <c r="R118" s="292"/>
      <c r="S118" s="292"/>
      <c r="T118" s="292"/>
      <c r="U118" s="292"/>
      <c r="V118" s="292"/>
      <c r="W118" s="292"/>
      <c r="X118" s="293"/>
      <c r="Y118" s="702"/>
      <c r="Z118" s="703"/>
      <c r="AA118" s="704"/>
      <c r="AB118" s="418" t="s">
        <v>41</v>
      </c>
      <c r="AC118" s="292"/>
      <c r="AD118" s="293"/>
      <c r="AE118" s="274" t="s">
        <v>406</v>
      </c>
      <c r="AF118" s="274"/>
      <c r="AG118" s="274"/>
      <c r="AH118" s="274"/>
      <c r="AI118" s="274" t="s">
        <v>76</v>
      </c>
      <c r="AJ118" s="274"/>
      <c r="AK118" s="274"/>
      <c r="AL118" s="274"/>
      <c r="AM118" s="274" t="s">
        <v>489</v>
      </c>
      <c r="AN118" s="274"/>
      <c r="AO118" s="274"/>
      <c r="AP118" s="274"/>
      <c r="AQ118" s="686" t="s">
        <v>507</v>
      </c>
      <c r="AR118" s="687"/>
      <c r="AS118" s="687"/>
      <c r="AT118" s="687"/>
      <c r="AU118" s="687"/>
      <c r="AV118" s="687"/>
      <c r="AW118" s="687"/>
      <c r="AX118" s="688"/>
      <c r="AY118" s="48">
        <f>IF(SUBSTITUTE(SUBSTITUTE($G$119,"／",""),"　","")="",0,1)</f>
        <v>1</v>
      </c>
    </row>
    <row r="119" spans="1:51" ht="23.25" customHeight="1">
      <c r="A119" s="262"/>
      <c r="B119" s="260"/>
      <c r="C119" s="260"/>
      <c r="D119" s="260"/>
      <c r="E119" s="260"/>
      <c r="F119" s="261"/>
      <c r="G119" s="266" t="s">
        <v>631</v>
      </c>
      <c r="H119" s="266"/>
      <c r="I119" s="266"/>
      <c r="J119" s="266"/>
      <c r="K119" s="266"/>
      <c r="L119" s="266"/>
      <c r="M119" s="266"/>
      <c r="N119" s="266"/>
      <c r="O119" s="266"/>
      <c r="P119" s="266"/>
      <c r="Q119" s="266"/>
      <c r="R119" s="266"/>
      <c r="S119" s="266"/>
      <c r="T119" s="266"/>
      <c r="U119" s="266"/>
      <c r="V119" s="266"/>
      <c r="W119" s="266"/>
      <c r="X119" s="266"/>
      <c r="Y119" s="689" t="s">
        <v>43</v>
      </c>
      <c r="Z119" s="690"/>
      <c r="AA119" s="691"/>
      <c r="AB119" s="328" t="s">
        <v>632</v>
      </c>
      <c r="AC119" s="329"/>
      <c r="AD119" s="330"/>
      <c r="AE119" s="692" t="s">
        <v>637</v>
      </c>
      <c r="AF119" s="692"/>
      <c r="AG119" s="692"/>
      <c r="AH119" s="692"/>
      <c r="AI119" s="692">
        <v>17</v>
      </c>
      <c r="AJ119" s="692"/>
      <c r="AK119" s="692"/>
      <c r="AL119" s="692"/>
      <c r="AM119" s="692">
        <v>17</v>
      </c>
      <c r="AN119" s="692"/>
      <c r="AO119" s="692"/>
      <c r="AP119" s="692"/>
      <c r="AQ119" s="692">
        <v>13</v>
      </c>
      <c r="AR119" s="692"/>
      <c r="AS119" s="692"/>
      <c r="AT119" s="692"/>
      <c r="AU119" s="692"/>
      <c r="AV119" s="692"/>
      <c r="AW119" s="692"/>
      <c r="AX119" s="693"/>
      <c r="AY119">
        <f>$AY$118</f>
        <v>1</v>
      </c>
    </row>
    <row r="120" spans="1:51" ht="24" customHeight="1">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94" t="s">
        <v>98</v>
      </c>
      <c r="Z120" s="695"/>
      <c r="AA120" s="696"/>
      <c r="AB120" s="697" t="s">
        <v>633</v>
      </c>
      <c r="AC120" s="698"/>
      <c r="AD120" s="699"/>
      <c r="AE120" s="700" t="s">
        <v>637</v>
      </c>
      <c r="AF120" s="700"/>
      <c r="AG120" s="700"/>
      <c r="AH120" s="700"/>
      <c r="AI120" s="700" t="s">
        <v>638</v>
      </c>
      <c r="AJ120" s="700"/>
      <c r="AK120" s="700"/>
      <c r="AL120" s="700"/>
      <c r="AM120" s="700" t="s">
        <v>690</v>
      </c>
      <c r="AN120" s="700"/>
      <c r="AO120" s="700"/>
      <c r="AP120" s="700"/>
      <c r="AQ120" s="700" t="s">
        <v>659</v>
      </c>
      <c r="AR120" s="700"/>
      <c r="AS120" s="700"/>
      <c r="AT120" s="700"/>
      <c r="AU120" s="700"/>
      <c r="AV120" s="700"/>
      <c r="AW120" s="700"/>
      <c r="AX120" s="701"/>
      <c r="AY120">
        <f>$AY$118</f>
        <v>1</v>
      </c>
    </row>
    <row r="121" spans="1:51" ht="23.25" hidden="1" customHeight="1">
      <c r="A121" s="287" t="s">
        <v>43</v>
      </c>
      <c r="B121" s="288"/>
      <c r="C121" s="288"/>
      <c r="D121" s="288"/>
      <c r="E121" s="288"/>
      <c r="F121" s="289"/>
      <c r="G121" s="292" t="s">
        <v>56</v>
      </c>
      <c r="H121" s="292"/>
      <c r="I121" s="292"/>
      <c r="J121" s="292"/>
      <c r="K121" s="292"/>
      <c r="L121" s="292"/>
      <c r="M121" s="292"/>
      <c r="N121" s="292"/>
      <c r="O121" s="292"/>
      <c r="P121" s="292"/>
      <c r="Q121" s="292"/>
      <c r="R121" s="292"/>
      <c r="S121" s="292"/>
      <c r="T121" s="292"/>
      <c r="U121" s="292"/>
      <c r="V121" s="292"/>
      <c r="W121" s="292"/>
      <c r="X121" s="293"/>
      <c r="Y121" s="702"/>
      <c r="Z121" s="703"/>
      <c r="AA121" s="704"/>
      <c r="AB121" s="418" t="s">
        <v>41</v>
      </c>
      <c r="AC121" s="292"/>
      <c r="AD121" s="293"/>
      <c r="AE121" s="274" t="s">
        <v>406</v>
      </c>
      <c r="AF121" s="274"/>
      <c r="AG121" s="274"/>
      <c r="AH121" s="274"/>
      <c r="AI121" s="274" t="s">
        <v>76</v>
      </c>
      <c r="AJ121" s="274"/>
      <c r="AK121" s="274"/>
      <c r="AL121" s="274"/>
      <c r="AM121" s="274" t="s">
        <v>489</v>
      </c>
      <c r="AN121" s="274"/>
      <c r="AO121" s="274"/>
      <c r="AP121" s="274"/>
      <c r="AQ121" s="686" t="s">
        <v>507</v>
      </c>
      <c r="AR121" s="687"/>
      <c r="AS121" s="687"/>
      <c r="AT121" s="687"/>
      <c r="AU121" s="687"/>
      <c r="AV121" s="687"/>
      <c r="AW121" s="687"/>
      <c r="AX121" s="688"/>
      <c r="AY121" s="48">
        <f>IF(SUBSTITUTE(SUBSTITUTE($G$122,"／",""),"　","")="",0,1)</f>
        <v>0</v>
      </c>
    </row>
    <row r="122" spans="1:51" ht="23.25" hidden="1" customHeight="1">
      <c r="A122" s="262"/>
      <c r="B122" s="260"/>
      <c r="C122" s="260"/>
      <c r="D122" s="260"/>
      <c r="E122" s="260"/>
      <c r="F122" s="261"/>
      <c r="G122" s="266"/>
      <c r="H122" s="266"/>
      <c r="I122" s="266"/>
      <c r="J122" s="266"/>
      <c r="K122" s="266"/>
      <c r="L122" s="266"/>
      <c r="M122" s="266"/>
      <c r="N122" s="266"/>
      <c r="O122" s="266"/>
      <c r="P122" s="266"/>
      <c r="Q122" s="266"/>
      <c r="R122" s="266"/>
      <c r="S122" s="266"/>
      <c r="T122" s="266"/>
      <c r="U122" s="266"/>
      <c r="V122" s="266"/>
      <c r="W122" s="266"/>
      <c r="X122" s="266"/>
      <c r="Y122" s="689" t="s">
        <v>43</v>
      </c>
      <c r="Z122" s="690"/>
      <c r="AA122" s="691"/>
      <c r="AB122" s="328"/>
      <c r="AC122" s="329"/>
      <c r="AD122" s="330"/>
      <c r="AE122" s="692"/>
      <c r="AF122" s="692"/>
      <c r="AG122" s="692"/>
      <c r="AH122" s="692"/>
      <c r="AI122" s="692"/>
      <c r="AJ122" s="692"/>
      <c r="AK122" s="692"/>
      <c r="AL122" s="692"/>
      <c r="AM122" s="692"/>
      <c r="AN122" s="692"/>
      <c r="AO122" s="692"/>
      <c r="AP122" s="692"/>
      <c r="AQ122" s="692"/>
      <c r="AR122" s="692"/>
      <c r="AS122" s="692"/>
      <c r="AT122" s="692"/>
      <c r="AU122" s="692"/>
      <c r="AV122" s="692"/>
      <c r="AW122" s="692"/>
      <c r="AX122" s="693"/>
      <c r="AY122">
        <f>$AY$121</f>
        <v>0</v>
      </c>
    </row>
    <row r="123" spans="1:51" ht="46.5" hidden="1" customHeight="1">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94" t="s">
        <v>98</v>
      </c>
      <c r="Z123" s="695"/>
      <c r="AA123" s="696"/>
      <c r="AB123" s="697"/>
      <c r="AC123" s="698"/>
      <c r="AD123" s="699"/>
      <c r="AE123" s="692"/>
      <c r="AF123" s="692"/>
      <c r="AG123" s="692"/>
      <c r="AH123" s="692"/>
      <c r="AI123" s="692"/>
      <c r="AJ123" s="692"/>
      <c r="AK123" s="692"/>
      <c r="AL123" s="692"/>
      <c r="AM123" s="692"/>
      <c r="AN123" s="692"/>
      <c r="AO123" s="692"/>
      <c r="AP123" s="692"/>
      <c r="AQ123" s="700"/>
      <c r="AR123" s="700"/>
      <c r="AS123" s="700"/>
      <c r="AT123" s="700"/>
      <c r="AU123" s="700"/>
      <c r="AV123" s="700"/>
      <c r="AW123" s="700"/>
      <c r="AX123" s="701"/>
      <c r="AY123">
        <f>$AY$121</f>
        <v>0</v>
      </c>
    </row>
    <row r="124" spans="1:51" ht="23.25" hidden="1" customHeight="1">
      <c r="A124" s="287" t="s">
        <v>43</v>
      </c>
      <c r="B124" s="288"/>
      <c r="C124" s="288"/>
      <c r="D124" s="288"/>
      <c r="E124" s="288"/>
      <c r="F124" s="289"/>
      <c r="G124" s="292" t="s">
        <v>56</v>
      </c>
      <c r="H124" s="292"/>
      <c r="I124" s="292"/>
      <c r="J124" s="292"/>
      <c r="K124" s="292"/>
      <c r="L124" s="292"/>
      <c r="M124" s="292"/>
      <c r="N124" s="292"/>
      <c r="O124" s="292"/>
      <c r="P124" s="292"/>
      <c r="Q124" s="292"/>
      <c r="R124" s="292"/>
      <c r="S124" s="292"/>
      <c r="T124" s="292"/>
      <c r="U124" s="292"/>
      <c r="V124" s="292"/>
      <c r="W124" s="292"/>
      <c r="X124" s="293"/>
      <c r="Y124" s="702"/>
      <c r="Z124" s="703"/>
      <c r="AA124" s="704"/>
      <c r="AB124" s="418" t="s">
        <v>41</v>
      </c>
      <c r="AC124" s="292"/>
      <c r="AD124" s="293"/>
      <c r="AE124" s="274" t="s">
        <v>406</v>
      </c>
      <c r="AF124" s="274"/>
      <c r="AG124" s="274"/>
      <c r="AH124" s="274"/>
      <c r="AI124" s="274" t="s">
        <v>76</v>
      </c>
      <c r="AJ124" s="274"/>
      <c r="AK124" s="274"/>
      <c r="AL124" s="274"/>
      <c r="AM124" s="274" t="s">
        <v>489</v>
      </c>
      <c r="AN124" s="274"/>
      <c r="AO124" s="274"/>
      <c r="AP124" s="274"/>
      <c r="AQ124" s="686" t="s">
        <v>507</v>
      </c>
      <c r="AR124" s="687"/>
      <c r="AS124" s="687"/>
      <c r="AT124" s="687"/>
      <c r="AU124" s="687"/>
      <c r="AV124" s="687"/>
      <c r="AW124" s="687"/>
      <c r="AX124" s="688"/>
      <c r="AY124" s="48">
        <f>IF(SUBSTITUTE(SUBSTITUTE($G$125,"／",""),"　","")="",0,1)</f>
        <v>0</v>
      </c>
    </row>
    <row r="125" spans="1:51" ht="23.25" hidden="1" customHeight="1">
      <c r="A125" s="262"/>
      <c r="B125" s="260"/>
      <c r="C125" s="260"/>
      <c r="D125" s="260"/>
      <c r="E125" s="260"/>
      <c r="F125" s="261"/>
      <c r="G125" s="266" t="s">
        <v>183</v>
      </c>
      <c r="H125" s="266"/>
      <c r="I125" s="266"/>
      <c r="J125" s="266"/>
      <c r="K125" s="266"/>
      <c r="L125" s="266"/>
      <c r="M125" s="266"/>
      <c r="N125" s="266"/>
      <c r="O125" s="266"/>
      <c r="P125" s="266"/>
      <c r="Q125" s="266"/>
      <c r="R125" s="266"/>
      <c r="S125" s="266"/>
      <c r="T125" s="266"/>
      <c r="U125" s="266"/>
      <c r="V125" s="266"/>
      <c r="W125" s="266"/>
      <c r="X125" s="290"/>
      <c r="Y125" s="689" t="s">
        <v>43</v>
      </c>
      <c r="Z125" s="690"/>
      <c r="AA125" s="691"/>
      <c r="AB125" s="328"/>
      <c r="AC125" s="329"/>
      <c r="AD125" s="330"/>
      <c r="AE125" s="692"/>
      <c r="AF125" s="692"/>
      <c r="AG125" s="692"/>
      <c r="AH125" s="692"/>
      <c r="AI125" s="692"/>
      <c r="AJ125" s="692"/>
      <c r="AK125" s="692"/>
      <c r="AL125" s="692"/>
      <c r="AM125" s="692"/>
      <c r="AN125" s="692"/>
      <c r="AO125" s="692"/>
      <c r="AP125" s="692"/>
      <c r="AQ125" s="692"/>
      <c r="AR125" s="692"/>
      <c r="AS125" s="692"/>
      <c r="AT125" s="692"/>
      <c r="AU125" s="692"/>
      <c r="AV125" s="692"/>
      <c r="AW125" s="692"/>
      <c r="AX125" s="693"/>
      <c r="AY125">
        <f>$AY$124</f>
        <v>0</v>
      </c>
    </row>
    <row r="126" spans="1:51" ht="46.5" hidden="1" customHeight="1">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94" t="s">
        <v>98</v>
      </c>
      <c r="Z126" s="695"/>
      <c r="AA126" s="696"/>
      <c r="AB126" s="697" t="s">
        <v>110</v>
      </c>
      <c r="AC126" s="698"/>
      <c r="AD126" s="699"/>
      <c r="AE126" s="700"/>
      <c r="AF126" s="700"/>
      <c r="AG126" s="700"/>
      <c r="AH126" s="700"/>
      <c r="AI126" s="700"/>
      <c r="AJ126" s="700"/>
      <c r="AK126" s="700"/>
      <c r="AL126" s="700"/>
      <c r="AM126" s="700"/>
      <c r="AN126" s="700"/>
      <c r="AO126" s="700"/>
      <c r="AP126" s="700"/>
      <c r="AQ126" s="700"/>
      <c r="AR126" s="700"/>
      <c r="AS126" s="700"/>
      <c r="AT126" s="700"/>
      <c r="AU126" s="700"/>
      <c r="AV126" s="700"/>
      <c r="AW126" s="700"/>
      <c r="AX126" s="701"/>
      <c r="AY126">
        <f>$AY$124</f>
        <v>0</v>
      </c>
    </row>
    <row r="127" spans="1:51" ht="23.25" hidden="1" customHeight="1">
      <c r="A127" s="89" t="s">
        <v>43</v>
      </c>
      <c r="B127" s="260"/>
      <c r="C127" s="260"/>
      <c r="D127" s="260"/>
      <c r="E127" s="260"/>
      <c r="F127" s="261"/>
      <c r="G127" s="268" t="s">
        <v>56</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41</v>
      </c>
      <c r="AC127" s="268"/>
      <c r="AD127" s="269"/>
      <c r="AE127" s="274" t="s">
        <v>406</v>
      </c>
      <c r="AF127" s="274"/>
      <c r="AG127" s="274"/>
      <c r="AH127" s="274"/>
      <c r="AI127" s="274" t="s">
        <v>76</v>
      </c>
      <c r="AJ127" s="274"/>
      <c r="AK127" s="274"/>
      <c r="AL127" s="274"/>
      <c r="AM127" s="274" t="s">
        <v>489</v>
      </c>
      <c r="AN127" s="274"/>
      <c r="AO127" s="274"/>
      <c r="AP127" s="274"/>
      <c r="AQ127" s="686" t="s">
        <v>507</v>
      </c>
      <c r="AR127" s="687"/>
      <c r="AS127" s="687"/>
      <c r="AT127" s="687"/>
      <c r="AU127" s="687"/>
      <c r="AV127" s="687"/>
      <c r="AW127" s="687"/>
      <c r="AX127" s="688"/>
      <c r="AY127" s="48">
        <f>IF(SUBSTITUTE(SUBSTITUTE($G$128,"／",""),"　","")="",0,1)</f>
        <v>0</v>
      </c>
    </row>
    <row r="128" spans="1:51" ht="23.25" hidden="1" customHeight="1">
      <c r="A128" s="262"/>
      <c r="B128" s="260"/>
      <c r="C128" s="260"/>
      <c r="D128" s="260"/>
      <c r="E128" s="260"/>
      <c r="F128" s="261"/>
      <c r="G128" s="266" t="s">
        <v>183</v>
      </c>
      <c r="H128" s="266"/>
      <c r="I128" s="266"/>
      <c r="J128" s="266"/>
      <c r="K128" s="266"/>
      <c r="L128" s="266"/>
      <c r="M128" s="266"/>
      <c r="N128" s="266"/>
      <c r="O128" s="266"/>
      <c r="P128" s="266"/>
      <c r="Q128" s="266"/>
      <c r="R128" s="266"/>
      <c r="S128" s="266"/>
      <c r="T128" s="266"/>
      <c r="U128" s="266"/>
      <c r="V128" s="266"/>
      <c r="W128" s="266"/>
      <c r="X128" s="266"/>
      <c r="Y128" s="689" t="s">
        <v>43</v>
      </c>
      <c r="Z128" s="690"/>
      <c r="AA128" s="691"/>
      <c r="AB128" s="328"/>
      <c r="AC128" s="329"/>
      <c r="AD128" s="330"/>
      <c r="AE128" s="692"/>
      <c r="AF128" s="692"/>
      <c r="AG128" s="692"/>
      <c r="AH128" s="692"/>
      <c r="AI128" s="692"/>
      <c r="AJ128" s="692"/>
      <c r="AK128" s="692"/>
      <c r="AL128" s="692"/>
      <c r="AM128" s="692"/>
      <c r="AN128" s="692"/>
      <c r="AO128" s="692"/>
      <c r="AP128" s="692"/>
      <c r="AQ128" s="692"/>
      <c r="AR128" s="692"/>
      <c r="AS128" s="692"/>
      <c r="AT128" s="692"/>
      <c r="AU128" s="692"/>
      <c r="AV128" s="692"/>
      <c r="AW128" s="692"/>
      <c r="AX128" s="693"/>
      <c r="AY128">
        <f>$AY$127</f>
        <v>0</v>
      </c>
    </row>
    <row r="129" spans="1:51" ht="46.5" hidden="1" customHeight="1">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94" t="s">
        <v>98</v>
      </c>
      <c r="Z129" s="695"/>
      <c r="AA129" s="696"/>
      <c r="AB129" s="697" t="s">
        <v>110</v>
      </c>
      <c r="AC129" s="698"/>
      <c r="AD129" s="699"/>
      <c r="AE129" s="700"/>
      <c r="AF129" s="700"/>
      <c r="AG129" s="700"/>
      <c r="AH129" s="700"/>
      <c r="AI129" s="700"/>
      <c r="AJ129" s="700"/>
      <c r="AK129" s="700"/>
      <c r="AL129" s="700"/>
      <c r="AM129" s="700"/>
      <c r="AN129" s="700"/>
      <c r="AO129" s="700"/>
      <c r="AP129" s="700"/>
      <c r="AQ129" s="700"/>
      <c r="AR129" s="700"/>
      <c r="AS129" s="700"/>
      <c r="AT129" s="700"/>
      <c r="AU129" s="700"/>
      <c r="AV129" s="700"/>
      <c r="AW129" s="700"/>
      <c r="AX129" s="701"/>
      <c r="AY129">
        <f>$AY$127</f>
        <v>0</v>
      </c>
    </row>
    <row r="130" spans="1:51" ht="45" customHeight="1">
      <c r="A130" s="143" t="s">
        <v>207</v>
      </c>
      <c r="B130" s="144"/>
      <c r="C130" s="149" t="s">
        <v>302</v>
      </c>
      <c r="D130" s="144"/>
      <c r="E130" s="680" t="s">
        <v>336</v>
      </c>
      <c r="F130" s="681"/>
      <c r="G130" s="682" t="s">
        <v>641</v>
      </c>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83"/>
      <c r="AK130" s="683"/>
      <c r="AL130" s="683"/>
      <c r="AM130" s="683"/>
      <c r="AN130" s="683"/>
      <c r="AO130" s="683"/>
      <c r="AP130" s="683"/>
      <c r="AQ130" s="683"/>
      <c r="AR130" s="683"/>
      <c r="AS130" s="683"/>
      <c r="AT130" s="683"/>
      <c r="AU130" s="683"/>
      <c r="AV130" s="683"/>
      <c r="AW130" s="683"/>
      <c r="AX130" s="684"/>
      <c r="AY130">
        <f>COUNTA($G$130)</f>
        <v>1</v>
      </c>
    </row>
    <row r="131" spans="1:51" ht="45" customHeight="1">
      <c r="A131" s="145"/>
      <c r="B131" s="146"/>
      <c r="C131" s="150"/>
      <c r="D131" s="146"/>
      <c r="E131" s="670" t="s">
        <v>334</v>
      </c>
      <c r="F131" s="671"/>
      <c r="G131" s="189" t="s">
        <v>642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85"/>
      <c r="AY131">
        <f>$AY$130</f>
        <v>1</v>
      </c>
    </row>
    <row r="132" spans="1:51" ht="18.75" customHeight="1">
      <c r="A132" s="145"/>
      <c r="B132" s="146"/>
      <c r="C132" s="150"/>
      <c r="D132" s="146"/>
      <c r="E132" s="153" t="s">
        <v>293</v>
      </c>
      <c r="F132" s="154"/>
      <c r="G132" s="212" t="s">
        <v>313</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41</v>
      </c>
      <c r="AC132" s="213"/>
      <c r="AD132" s="214"/>
      <c r="AE132" s="181" t="s">
        <v>406</v>
      </c>
      <c r="AF132" s="173"/>
      <c r="AG132" s="173"/>
      <c r="AH132" s="174"/>
      <c r="AI132" s="181" t="s">
        <v>76</v>
      </c>
      <c r="AJ132" s="173"/>
      <c r="AK132" s="173"/>
      <c r="AL132" s="174"/>
      <c r="AM132" s="181" t="s">
        <v>176</v>
      </c>
      <c r="AN132" s="173"/>
      <c r="AO132" s="173"/>
      <c r="AP132" s="174"/>
      <c r="AQ132" s="218" t="s">
        <v>297</v>
      </c>
      <c r="AR132" s="213"/>
      <c r="AS132" s="213"/>
      <c r="AT132" s="214"/>
      <c r="AU132" s="249" t="s">
        <v>317</v>
      </c>
      <c r="AV132" s="249"/>
      <c r="AW132" s="249"/>
      <c r="AX132" s="250"/>
      <c r="AY132">
        <f>COUNTA($G$134)</f>
        <v>1</v>
      </c>
    </row>
    <row r="133" spans="1:51" ht="18.75" customHeight="1">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654</v>
      </c>
      <c r="AR133" s="252"/>
      <c r="AS133" s="176" t="s">
        <v>298</v>
      </c>
      <c r="AT133" s="177"/>
      <c r="AU133" s="198">
        <v>2</v>
      </c>
      <c r="AV133" s="198"/>
      <c r="AW133" s="176" t="s">
        <v>275</v>
      </c>
      <c r="AX133" s="206"/>
      <c r="AY133">
        <f>$AY$132</f>
        <v>1</v>
      </c>
    </row>
    <row r="134" spans="1:51" ht="39.75" customHeight="1">
      <c r="A134" s="145"/>
      <c r="B134" s="146"/>
      <c r="C134" s="150"/>
      <c r="D134" s="146"/>
      <c r="E134" s="150"/>
      <c r="F134" s="155"/>
      <c r="G134" s="185" t="s">
        <v>643</v>
      </c>
      <c r="H134" s="99"/>
      <c r="I134" s="99"/>
      <c r="J134" s="99"/>
      <c r="K134" s="99"/>
      <c r="L134" s="99"/>
      <c r="M134" s="99"/>
      <c r="N134" s="99"/>
      <c r="O134" s="99"/>
      <c r="P134" s="99"/>
      <c r="Q134" s="99"/>
      <c r="R134" s="99"/>
      <c r="S134" s="99"/>
      <c r="T134" s="99"/>
      <c r="U134" s="99"/>
      <c r="V134" s="99"/>
      <c r="W134" s="99"/>
      <c r="X134" s="186"/>
      <c r="Y134" s="207" t="s">
        <v>314</v>
      </c>
      <c r="Z134" s="208"/>
      <c r="AA134" s="209"/>
      <c r="AB134" s="244" t="s">
        <v>644</v>
      </c>
      <c r="AC134" s="199"/>
      <c r="AD134" s="199"/>
      <c r="AE134" s="241">
        <v>42</v>
      </c>
      <c r="AF134" s="196"/>
      <c r="AG134" s="196"/>
      <c r="AH134" s="196"/>
      <c r="AI134" s="241" t="s">
        <v>646</v>
      </c>
      <c r="AJ134" s="196"/>
      <c r="AK134" s="196"/>
      <c r="AL134" s="196"/>
      <c r="AM134" s="241" t="s">
        <v>683</v>
      </c>
      <c r="AN134" s="196"/>
      <c r="AO134" s="196"/>
      <c r="AP134" s="196"/>
      <c r="AQ134" s="241" t="s">
        <v>645</v>
      </c>
      <c r="AR134" s="196"/>
      <c r="AS134" s="196"/>
      <c r="AT134" s="196"/>
      <c r="AU134" s="241" t="s">
        <v>645</v>
      </c>
      <c r="AV134" s="196"/>
      <c r="AW134" s="196"/>
      <c r="AX134" s="211"/>
      <c r="AY134">
        <f>$AY$132</f>
        <v>1</v>
      </c>
    </row>
    <row r="135" spans="1:51" ht="39.75" customHeight="1">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4" t="s">
        <v>644</v>
      </c>
      <c r="AC135" s="199"/>
      <c r="AD135" s="199"/>
      <c r="AE135" s="241" t="s">
        <v>645</v>
      </c>
      <c r="AF135" s="196"/>
      <c r="AG135" s="196"/>
      <c r="AH135" s="196"/>
      <c r="AI135" s="241" t="s">
        <v>645</v>
      </c>
      <c r="AJ135" s="196"/>
      <c r="AK135" s="196"/>
      <c r="AL135" s="196"/>
      <c r="AM135" s="241" t="s">
        <v>654</v>
      </c>
      <c r="AN135" s="196"/>
      <c r="AO135" s="196"/>
      <c r="AP135" s="196"/>
      <c r="AQ135" s="241" t="s">
        <v>645</v>
      </c>
      <c r="AR135" s="196"/>
      <c r="AS135" s="196"/>
      <c r="AT135" s="196"/>
      <c r="AU135" s="241">
        <v>61</v>
      </c>
      <c r="AV135" s="196"/>
      <c r="AW135" s="196"/>
      <c r="AX135" s="211"/>
      <c r="AY135">
        <f>$AY$132</f>
        <v>1</v>
      </c>
    </row>
    <row r="136" spans="1:51" ht="18.75" hidden="1" customHeight="1">
      <c r="A136" s="145"/>
      <c r="B136" s="146"/>
      <c r="C136" s="150"/>
      <c r="D136" s="146"/>
      <c r="E136" s="150"/>
      <c r="F136" s="155"/>
      <c r="G136" s="212" t="s">
        <v>313</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41</v>
      </c>
      <c r="AC136" s="213"/>
      <c r="AD136" s="214"/>
      <c r="AE136" s="181" t="s">
        <v>406</v>
      </c>
      <c r="AF136" s="173"/>
      <c r="AG136" s="173"/>
      <c r="AH136" s="174"/>
      <c r="AI136" s="181" t="s">
        <v>76</v>
      </c>
      <c r="AJ136" s="173"/>
      <c r="AK136" s="173"/>
      <c r="AL136" s="174"/>
      <c r="AM136" s="181" t="s">
        <v>176</v>
      </c>
      <c r="AN136" s="173"/>
      <c r="AO136" s="173"/>
      <c r="AP136" s="174"/>
      <c r="AQ136" s="218" t="s">
        <v>297</v>
      </c>
      <c r="AR136" s="213"/>
      <c r="AS136" s="213"/>
      <c r="AT136" s="214"/>
      <c r="AU136" s="249" t="s">
        <v>317</v>
      </c>
      <c r="AV136" s="249"/>
      <c r="AW136" s="249"/>
      <c r="AX136" s="250"/>
      <c r="AY136">
        <f>COUNTA($G$138)</f>
        <v>0</v>
      </c>
    </row>
    <row r="137" spans="1:51" ht="18.75" hidden="1" customHeight="1">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298</v>
      </c>
      <c r="AT137" s="177"/>
      <c r="AU137" s="198"/>
      <c r="AV137" s="198"/>
      <c r="AW137" s="176" t="s">
        <v>275</v>
      </c>
      <c r="AX137" s="206"/>
      <c r="AY137">
        <f>$AY$136</f>
        <v>0</v>
      </c>
    </row>
    <row r="138" spans="1:51" ht="39.75" hidden="1" customHeight="1">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314</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c r="A140" s="145"/>
      <c r="B140" s="146"/>
      <c r="C140" s="150"/>
      <c r="D140" s="146"/>
      <c r="E140" s="150"/>
      <c r="F140" s="155"/>
      <c r="G140" s="212" t="s">
        <v>313</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41</v>
      </c>
      <c r="AC140" s="213"/>
      <c r="AD140" s="214"/>
      <c r="AE140" s="181" t="s">
        <v>406</v>
      </c>
      <c r="AF140" s="173"/>
      <c r="AG140" s="173"/>
      <c r="AH140" s="174"/>
      <c r="AI140" s="181" t="s">
        <v>76</v>
      </c>
      <c r="AJ140" s="173"/>
      <c r="AK140" s="173"/>
      <c r="AL140" s="174"/>
      <c r="AM140" s="181" t="s">
        <v>176</v>
      </c>
      <c r="AN140" s="173"/>
      <c r="AO140" s="173"/>
      <c r="AP140" s="174"/>
      <c r="AQ140" s="218" t="s">
        <v>297</v>
      </c>
      <c r="AR140" s="213"/>
      <c r="AS140" s="213"/>
      <c r="AT140" s="214"/>
      <c r="AU140" s="249" t="s">
        <v>317</v>
      </c>
      <c r="AV140" s="249"/>
      <c r="AW140" s="249"/>
      <c r="AX140" s="250"/>
      <c r="AY140">
        <f>COUNTA($G$142)</f>
        <v>0</v>
      </c>
    </row>
    <row r="141" spans="1:51" ht="18.75" hidden="1" customHeight="1">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298</v>
      </c>
      <c r="AT141" s="177"/>
      <c r="AU141" s="198"/>
      <c r="AV141" s="198"/>
      <c r="AW141" s="176" t="s">
        <v>275</v>
      </c>
      <c r="AX141" s="206"/>
      <c r="AY141">
        <f>$AY$140</f>
        <v>0</v>
      </c>
    </row>
    <row r="142" spans="1:51" ht="39.75" hidden="1" customHeight="1">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314</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c r="A144" s="145"/>
      <c r="B144" s="146"/>
      <c r="C144" s="150"/>
      <c r="D144" s="146"/>
      <c r="E144" s="150"/>
      <c r="F144" s="155"/>
      <c r="G144" s="212" t="s">
        <v>313</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41</v>
      </c>
      <c r="AC144" s="213"/>
      <c r="AD144" s="214"/>
      <c r="AE144" s="181" t="s">
        <v>406</v>
      </c>
      <c r="AF144" s="173"/>
      <c r="AG144" s="173"/>
      <c r="AH144" s="174"/>
      <c r="AI144" s="181" t="s">
        <v>76</v>
      </c>
      <c r="AJ144" s="173"/>
      <c r="AK144" s="173"/>
      <c r="AL144" s="174"/>
      <c r="AM144" s="181" t="s">
        <v>176</v>
      </c>
      <c r="AN144" s="173"/>
      <c r="AO144" s="173"/>
      <c r="AP144" s="174"/>
      <c r="AQ144" s="218" t="s">
        <v>297</v>
      </c>
      <c r="AR144" s="213"/>
      <c r="AS144" s="213"/>
      <c r="AT144" s="214"/>
      <c r="AU144" s="249" t="s">
        <v>317</v>
      </c>
      <c r="AV144" s="249"/>
      <c r="AW144" s="249"/>
      <c r="AX144" s="250"/>
      <c r="AY144">
        <f>COUNTA($G$146)</f>
        <v>0</v>
      </c>
    </row>
    <row r="145" spans="1:51" ht="18.75" hidden="1" customHeight="1">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298</v>
      </c>
      <c r="AT145" s="177"/>
      <c r="AU145" s="198"/>
      <c r="AV145" s="198"/>
      <c r="AW145" s="176" t="s">
        <v>275</v>
      </c>
      <c r="AX145" s="206"/>
      <c r="AY145">
        <f>$AY$144</f>
        <v>0</v>
      </c>
    </row>
    <row r="146" spans="1:51" ht="39.75" hidden="1" customHeight="1">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314</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c r="A148" s="145"/>
      <c r="B148" s="146"/>
      <c r="C148" s="150"/>
      <c r="D148" s="146"/>
      <c r="E148" s="150"/>
      <c r="F148" s="155"/>
      <c r="G148" s="212" t="s">
        <v>313</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41</v>
      </c>
      <c r="AC148" s="213"/>
      <c r="AD148" s="214"/>
      <c r="AE148" s="181" t="s">
        <v>406</v>
      </c>
      <c r="AF148" s="173"/>
      <c r="AG148" s="173"/>
      <c r="AH148" s="174"/>
      <c r="AI148" s="181" t="s">
        <v>76</v>
      </c>
      <c r="AJ148" s="173"/>
      <c r="AK148" s="173"/>
      <c r="AL148" s="174"/>
      <c r="AM148" s="181" t="s">
        <v>176</v>
      </c>
      <c r="AN148" s="173"/>
      <c r="AO148" s="173"/>
      <c r="AP148" s="174"/>
      <c r="AQ148" s="218" t="s">
        <v>297</v>
      </c>
      <c r="AR148" s="213"/>
      <c r="AS148" s="213"/>
      <c r="AT148" s="214"/>
      <c r="AU148" s="249" t="s">
        <v>317</v>
      </c>
      <c r="AV148" s="249"/>
      <c r="AW148" s="249"/>
      <c r="AX148" s="250"/>
      <c r="AY148">
        <f>COUNTA($G$150)</f>
        <v>0</v>
      </c>
    </row>
    <row r="149" spans="1:51" ht="18.75" hidden="1" customHeight="1">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298</v>
      </c>
      <c r="AT149" s="177"/>
      <c r="AU149" s="198"/>
      <c r="AV149" s="198"/>
      <c r="AW149" s="176" t="s">
        <v>275</v>
      </c>
      <c r="AX149" s="206"/>
      <c r="AY149">
        <f>$AY$148</f>
        <v>0</v>
      </c>
    </row>
    <row r="150" spans="1:51" ht="39.75" hidden="1" customHeight="1">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314</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c r="A152" s="145"/>
      <c r="B152" s="146"/>
      <c r="C152" s="150"/>
      <c r="D152" s="146"/>
      <c r="E152" s="150"/>
      <c r="F152" s="155"/>
      <c r="G152" s="219" t="s">
        <v>29</v>
      </c>
      <c r="H152" s="173"/>
      <c r="I152" s="173"/>
      <c r="J152" s="173"/>
      <c r="K152" s="173"/>
      <c r="L152" s="173"/>
      <c r="M152" s="173"/>
      <c r="N152" s="173"/>
      <c r="O152" s="173"/>
      <c r="P152" s="174"/>
      <c r="Q152" s="181" t="s">
        <v>389</v>
      </c>
      <c r="R152" s="173"/>
      <c r="S152" s="173"/>
      <c r="T152" s="173"/>
      <c r="U152" s="173"/>
      <c r="V152" s="173"/>
      <c r="W152" s="173"/>
      <c r="X152" s="173"/>
      <c r="Y152" s="173"/>
      <c r="Z152" s="173"/>
      <c r="AA152" s="173"/>
      <c r="AB152" s="220" t="s">
        <v>391</v>
      </c>
      <c r="AC152" s="173"/>
      <c r="AD152" s="174"/>
      <c r="AE152" s="181" t="s">
        <v>319</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8">$AY$152</f>
        <v>0</v>
      </c>
    </row>
    <row r="154" spans="1:51" ht="22.5" hidden="1" customHeight="1">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8"/>
        <v>0</v>
      </c>
    </row>
    <row r="155" spans="1:51" ht="22.5" hidden="1" customHeight="1">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8"/>
        <v>0</v>
      </c>
    </row>
    <row r="156" spans="1:51" ht="25.5" hidden="1" customHeight="1">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320</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8"/>
        <v>0</v>
      </c>
    </row>
    <row r="157" spans="1:51" ht="22.5" hidden="1" customHeight="1">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8"/>
        <v>0</v>
      </c>
    </row>
    <row r="158" spans="1:51" ht="22.5" hidden="1" customHeight="1">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8"/>
        <v>0</v>
      </c>
    </row>
    <row r="159" spans="1:51" ht="22.5" hidden="1" customHeight="1">
      <c r="A159" s="145"/>
      <c r="B159" s="146"/>
      <c r="C159" s="150"/>
      <c r="D159" s="146"/>
      <c r="E159" s="150"/>
      <c r="F159" s="155"/>
      <c r="G159" s="219" t="s">
        <v>29</v>
      </c>
      <c r="H159" s="173"/>
      <c r="I159" s="173"/>
      <c r="J159" s="173"/>
      <c r="K159" s="173"/>
      <c r="L159" s="173"/>
      <c r="M159" s="173"/>
      <c r="N159" s="173"/>
      <c r="O159" s="173"/>
      <c r="P159" s="174"/>
      <c r="Q159" s="181" t="s">
        <v>389</v>
      </c>
      <c r="R159" s="173"/>
      <c r="S159" s="173"/>
      <c r="T159" s="173"/>
      <c r="U159" s="173"/>
      <c r="V159" s="173"/>
      <c r="W159" s="173"/>
      <c r="X159" s="173"/>
      <c r="Y159" s="173"/>
      <c r="Z159" s="173"/>
      <c r="AA159" s="173"/>
      <c r="AB159" s="220" t="s">
        <v>391</v>
      </c>
      <c r="AC159" s="173"/>
      <c r="AD159" s="174"/>
      <c r="AE159" s="245" t="s">
        <v>319</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9">$AY$159</f>
        <v>0</v>
      </c>
    </row>
    <row r="161" spans="1:51" ht="22.5" hidden="1" customHeight="1">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9"/>
        <v>0</v>
      </c>
    </row>
    <row r="162" spans="1:51" ht="22.5" hidden="1" customHeight="1">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9"/>
        <v>0</v>
      </c>
    </row>
    <row r="163" spans="1:51" ht="25.5" hidden="1" customHeight="1">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320</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9"/>
        <v>0</v>
      </c>
    </row>
    <row r="164" spans="1:51" ht="22.5" hidden="1" customHeight="1">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9"/>
        <v>0</v>
      </c>
    </row>
    <row r="165" spans="1:51" ht="22.5" hidden="1" customHeight="1">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9"/>
        <v>0</v>
      </c>
    </row>
    <row r="166" spans="1:51" ht="22.5" hidden="1" customHeight="1">
      <c r="A166" s="145"/>
      <c r="B166" s="146"/>
      <c r="C166" s="150"/>
      <c r="D166" s="146"/>
      <c r="E166" s="150"/>
      <c r="F166" s="155"/>
      <c r="G166" s="219" t="s">
        <v>29</v>
      </c>
      <c r="H166" s="173"/>
      <c r="I166" s="173"/>
      <c r="J166" s="173"/>
      <c r="K166" s="173"/>
      <c r="L166" s="173"/>
      <c r="M166" s="173"/>
      <c r="N166" s="173"/>
      <c r="O166" s="173"/>
      <c r="P166" s="174"/>
      <c r="Q166" s="181" t="s">
        <v>389</v>
      </c>
      <c r="R166" s="173"/>
      <c r="S166" s="173"/>
      <c r="T166" s="173"/>
      <c r="U166" s="173"/>
      <c r="V166" s="173"/>
      <c r="W166" s="173"/>
      <c r="X166" s="173"/>
      <c r="Y166" s="173"/>
      <c r="Z166" s="173"/>
      <c r="AA166" s="173"/>
      <c r="AB166" s="220" t="s">
        <v>391</v>
      </c>
      <c r="AC166" s="173"/>
      <c r="AD166" s="174"/>
      <c r="AE166" s="245" t="s">
        <v>319</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10">$AY$166</f>
        <v>0</v>
      </c>
    </row>
    <row r="168" spans="1:51" ht="22.5" hidden="1" customHeight="1">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10"/>
        <v>0</v>
      </c>
    </row>
    <row r="169" spans="1:51" ht="22.5" hidden="1" customHeight="1">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10"/>
        <v>0</v>
      </c>
    </row>
    <row r="170" spans="1:51" ht="25.5" hidden="1" customHeight="1">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320</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10"/>
        <v>0</v>
      </c>
    </row>
    <row r="171" spans="1:51" ht="22.5" hidden="1" customHeight="1">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10"/>
        <v>0</v>
      </c>
    </row>
    <row r="172" spans="1:51" ht="22.5" hidden="1" customHeight="1">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10"/>
        <v>0</v>
      </c>
    </row>
    <row r="173" spans="1:51" ht="22.5" hidden="1" customHeight="1">
      <c r="A173" s="145"/>
      <c r="B173" s="146"/>
      <c r="C173" s="150"/>
      <c r="D173" s="146"/>
      <c r="E173" s="150"/>
      <c r="F173" s="155"/>
      <c r="G173" s="219" t="s">
        <v>29</v>
      </c>
      <c r="H173" s="173"/>
      <c r="I173" s="173"/>
      <c r="J173" s="173"/>
      <c r="K173" s="173"/>
      <c r="L173" s="173"/>
      <c r="M173" s="173"/>
      <c r="N173" s="173"/>
      <c r="O173" s="173"/>
      <c r="P173" s="174"/>
      <c r="Q173" s="181" t="s">
        <v>389</v>
      </c>
      <c r="R173" s="173"/>
      <c r="S173" s="173"/>
      <c r="T173" s="173"/>
      <c r="U173" s="173"/>
      <c r="V173" s="173"/>
      <c r="W173" s="173"/>
      <c r="X173" s="173"/>
      <c r="Y173" s="173"/>
      <c r="Z173" s="173"/>
      <c r="AA173" s="173"/>
      <c r="AB173" s="220" t="s">
        <v>391</v>
      </c>
      <c r="AC173" s="173"/>
      <c r="AD173" s="174"/>
      <c r="AE173" s="245" t="s">
        <v>319</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11">$AY$173</f>
        <v>0</v>
      </c>
    </row>
    <row r="175" spans="1:51" ht="22.5" hidden="1" customHeight="1">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11"/>
        <v>0</v>
      </c>
    </row>
    <row r="176" spans="1:51" ht="22.5" hidden="1" customHeight="1">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11"/>
        <v>0</v>
      </c>
    </row>
    <row r="177" spans="1:51" ht="25.5" hidden="1" customHeight="1">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320</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11"/>
        <v>0</v>
      </c>
    </row>
    <row r="178" spans="1:51" ht="22.5" hidden="1" customHeight="1">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11"/>
        <v>0</v>
      </c>
    </row>
    <row r="179" spans="1:51" ht="22.5" hidden="1" customHeight="1">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11"/>
        <v>0</v>
      </c>
    </row>
    <row r="180" spans="1:51" ht="22.5" hidden="1" customHeight="1">
      <c r="A180" s="145"/>
      <c r="B180" s="146"/>
      <c r="C180" s="150"/>
      <c r="D180" s="146"/>
      <c r="E180" s="150"/>
      <c r="F180" s="155"/>
      <c r="G180" s="219" t="s">
        <v>29</v>
      </c>
      <c r="H180" s="173"/>
      <c r="I180" s="173"/>
      <c r="J180" s="173"/>
      <c r="K180" s="173"/>
      <c r="L180" s="173"/>
      <c r="M180" s="173"/>
      <c r="N180" s="173"/>
      <c r="O180" s="173"/>
      <c r="P180" s="174"/>
      <c r="Q180" s="181" t="s">
        <v>389</v>
      </c>
      <c r="R180" s="173"/>
      <c r="S180" s="173"/>
      <c r="T180" s="173"/>
      <c r="U180" s="173"/>
      <c r="V180" s="173"/>
      <c r="W180" s="173"/>
      <c r="X180" s="173"/>
      <c r="Y180" s="173"/>
      <c r="Z180" s="173"/>
      <c r="AA180" s="173"/>
      <c r="AB180" s="220" t="s">
        <v>391</v>
      </c>
      <c r="AC180" s="173"/>
      <c r="AD180" s="174"/>
      <c r="AE180" s="245" t="s">
        <v>319</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2">$AY$180</f>
        <v>0</v>
      </c>
    </row>
    <row r="182" spans="1:51" ht="22.5" hidden="1" customHeight="1">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2"/>
        <v>0</v>
      </c>
    </row>
    <row r="183" spans="1:51" ht="22.5" hidden="1" customHeight="1">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2"/>
        <v>0</v>
      </c>
    </row>
    <row r="184" spans="1:51" ht="25.5" hidden="1" customHeight="1">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77" t="s">
        <v>320</v>
      </c>
      <c r="AF184" s="677"/>
      <c r="AG184" s="677"/>
      <c r="AH184" s="677"/>
      <c r="AI184" s="677"/>
      <c r="AJ184" s="677"/>
      <c r="AK184" s="677"/>
      <c r="AL184" s="677"/>
      <c r="AM184" s="677"/>
      <c r="AN184" s="677"/>
      <c r="AO184" s="677"/>
      <c r="AP184" s="677"/>
      <c r="AQ184" s="677"/>
      <c r="AR184" s="677"/>
      <c r="AS184" s="677"/>
      <c r="AT184" s="677"/>
      <c r="AU184" s="677"/>
      <c r="AV184" s="677"/>
      <c r="AW184" s="677"/>
      <c r="AX184" s="678"/>
      <c r="AY184">
        <f t="shared" si="12"/>
        <v>0</v>
      </c>
    </row>
    <row r="185" spans="1:51" ht="22.5" hidden="1" customHeight="1">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2"/>
        <v>0</v>
      </c>
    </row>
    <row r="186" spans="1:51" ht="22.5" hidden="1" customHeight="1">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2"/>
        <v>0</v>
      </c>
    </row>
    <row r="187" spans="1:51" ht="23.25" customHeight="1">
      <c r="A187" s="145"/>
      <c r="B187" s="146"/>
      <c r="C187" s="150"/>
      <c r="D187" s="146"/>
      <c r="E187" s="659" t="s">
        <v>354</v>
      </c>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1"/>
      <c r="AY187">
        <f>COUNTA($E$188)</f>
        <v>1</v>
      </c>
    </row>
    <row r="188" spans="1:51" ht="24.75" customHeight="1">
      <c r="A188" s="145"/>
      <c r="B188" s="146"/>
      <c r="C188" s="150"/>
      <c r="D188" s="146"/>
      <c r="E188" s="98" t="s">
        <v>688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customHeight="1">
      <c r="A190" s="145"/>
      <c r="B190" s="146"/>
      <c r="C190" s="150"/>
      <c r="D190" s="146"/>
      <c r="E190" s="680" t="s">
        <v>336</v>
      </c>
      <c r="F190" s="681"/>
      <c r="G190" s="682" t="s">
        <v>647</v>
      </c>
      <c r="H190" s="683"/>
      <c r="I190" s="683"/>
      <c r="J190" s="683"/>
      <c r="K190" s="683"/>
      <c r="L190" s="683"/>
      <c r="M190" s="683"/>
      <c r="N190" s="683"/>
      <c r="O190" s="683"/>
      <c r="P190" s="683"/>
      <c r="Q190" s="683"/>
      <c r="R190" s="683"/>
      <c r="S190" s="683"/>
      <c r="T190" s="683"/>
      <c r="U190" s="683"/>
      <c r="V190" s="683"/>
      <c r="W190" s="683"/>
      <c r="X190" s="683"/>
      <c r="Y190" s="683"/>
      <c r="Z190" s="683"/>
      <c r="AA190" s="683"/>
      <c r="AB190" s="683"/>
      <c r="AC190" s="683"/>
      <c r="AD190" s="683"/>
      <c r="AE190" s="683"/>
      <c r="AF190" s="683"/>
      <c r="AG190" s="683"/>
      <c r="AH190" s="683"/>
      <c r="AI190" s="683"/>
      <c r="AJ190" s="683"/>
      <c r="AK190" s="683"/>
      <c r="AL190" s="683"/>
      <c r="AM190" s="683"/>
      <c r="AN190" s="683"/>
      <c r="AO190" s="683"/>
      <c r="AP190" s="683"/>
      <c r="AQ190" s="683"/>
      <c r="AR190" s="683"/>
      <c r="AS190" s="683"/>
      <c r="AT190" s="683"/>
      <c r="AU190" s="683"/>
      <c r="AV190" s="683"/>
      <c r="AW190" s="683"/>
      <c r="AX190" s="684"/>
      <c r="AY190">
        <f>COUNTA($G$190)</f>
        <v>1</v>
      </c>
    </row>
    <row r="191" spans="1:51" ht="45" customHeight="1">
      <c r="A191" s="145"/>
      <c r="B191" s="146"/>
      <c r="C191" s="150"/>
      <c r="D191" s="146"/>
      <c r="E191" s="670" t="s">
        <v>334</v>
      </c>
      <c r="F191" s="671"/>
      <c r="G191" s="189" t="s">
        <v>648</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85"/>
      <c r="AY191">
        <f>$AY$190</f>
        <v>1</v>
      </c>
    </row>
    <row r="192" spans="1:51" ht="18.75" customHeight="1">
      <c r="A192" s="145"/>
      <c r="B192" s="146"/>
      <c r="C192" s="150"/>
      <c r="D192" s="146"/>
      <c r="E192" s="153" t="s">
        <v>293</v>
      </c>
      <c r="F192" s="154"/>
      <c r="G192" s="212" t="s">
        <v>313</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41</v>
      </c>
      <c r="AC192" s="213"/>
      <c r="AD192" s="214"/>
      <c r="AE192" s="181" t="s">
        <v>406</v>
      </c>
      <c r="AF192" s="173"/>
      <c r="AG192" s="173"/>
      <c r="AH192" s="174"/>
      <c r="AI192" s="181" t="s">
        <v>76</v>
      </c>
      <c r="AJ192" s="173"/>
      <c r="AK192" s="173"/>
      <c r="AL192" s="174"/>
      <c r="AM192" s="181" t="s">
        <v>176</v>
      </c>
      <c r="AN192" s="173"/>
      <c r="AO192" s="173"/>
      <c r="AP192" s="174"/>
      <c r="AQ192" s="218" t="s">
        <v>297</v>
      </c>
      <c r="AR192" s="213"/>
      <c r="AS192" s="213"/>
      <c r="AT192" s="214"/>
      <c r="AU192" s="249" t="s">
        <v>317</v>
      </c>
      <c r="AV192" s="249"/>
      <c r="AW192" s="249"/>
      <c r="AX192" s="250"/>
      <c r="AY192">
        <f>COUNTA($G$194)</f>
        <v>1</v>
      </c>
    </row>
    <row r="193" spans="1:51" ht="18.75" customHeight="1">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t="s">
        <v>704</v>
      </c>
      <c r="AR193" s="252"/>
      <c r="AS193" s="176" t="s">
        <v>298</v>
      </c>
      <c r="AT193" s="177"/>
      <c r="AU193" s="198">
        <v>2</v>
      </c>
      <c r="AV193" s="198"/>
      <c r="AW193" s="176" t="s">
        <v>275</v>
      </c>
      <c r="AX193" s="206"/>
      <c r="AY193">
        <f>$AY$192</f>
        <v>1</v>
      </c>
    </row>
    <row r="194" spans="1:51" ht="39.75" customHeight="1">
      <c r="A194" s="145"/>
      <c r="B194" s="146"/>
      <c r="C194" s="150"/>
      <c r="D194" s="146"/>
      <c r="E194" s="150"/>
      <c r="F194" s="155"/>
      <c r="G194" s="185" t="s">
        <v>649</v>
      </c>
      <c r="H194" s="99"/>
      <c r="I194" s="99"/>
      <c r="J194" s="99"/>
      <c r="K194" s="99"/>
      <c r="L194" s="99"/>
      <c r="M194" s="99"/>
      <c r="N194" s="99"/>
      <c r="O194" s="99"/>
      <c r="P194" s="99"/>
      <c r="Q194" s="99"/>
      <c r="R194" s="99"/>
      <c r="S194" s="99"/>
      <c r="T194" s="99"/>
      <c r="U194" s="99"/>
      <c r="V194" s="99"/>
      <c r="W194" s="99"/>
      <c r="X194" s="186"/>
      <c r="Y194" s="207" t="s">
        <v>314</v>
      </c>
      <c r="Z194" s="208"/>
      <c r="AA194" s="209"/>
      <c r="AB194" s="244" t="s">
        <v>48</v>
      </c>
      <c r="AC194" s="244"/>
      <c r="AD194" s="244"/>
      <c r="AE194" s="241" t="s">
        <v>621</v>
      </c>
      <c r="AF194" s="259"/>
      <c r="AG194" s="259"/>
      <c r="AH194" s="259"/>
      <c r="AI194" s="241">
        <v>87</v>
      </c>
      <c r="AJ194" s="259"/>
      <c r="AK194" s="259"/>
      <c r="AL194" s="259"/>
      <c r="AM194" s="241" t="s">
        <v>427</v>
      </c>
      <c r="AN194" s="259"/>
      <c r="AO194" s="259"/>
      <c r="AP194" s="259"/>
      <c r="AQ194" s="241" t="s">
        <v>621</v>
      </c>
      <c r="AR194" s="196"/>
      <c r="AS194" s="196"/>
      <c r="AT194" s="196"/>
      <c r="AU194" s="241" t="s">
        <v>621</v>
      </c>
      <c r="AV194" s="196"/>
      <c r="AW194" s="196"/>
      <c r="AX194" s="211"/>
      <c r="AY194">
        <f>$AY$192</f>
        <v>1</v>
      </c>
    </row>
    <row r="195" spans="1:51" ht="39.75" customHeight="1">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0" t="s">
        <v>48</v>
      </c>
      <c r="AC195" s="240"/>
      <c r="AD195" s="240"/>
      <c r="AE195" s="241" t="s">
        <v>427</v>
      </c>
      <c r="AF195" s="259"/>
      <c r="AG195" s="259"/>
      <c r="AH195" s="259"/>
      <c r="AI195" s="241" t="s">
        <v>427</v>
      </c>
      <c r="AJ195" s="259"/>
      <c r="AK195" s="259"/>
      <c r="AL195" s="259"/>
      <c r="AM195" s="241" t="s">
        <v>427</v>
      </c>
      <c r="AN195" s="259"/>
      <c r="AO195" s="259"/>
      <c r="AP195" s="259"/>
      <c r="AQ195" s="241" t="s">
        <v>621</v>
      </c>
      <c r="AR195" s="196"/>
      <c r="AS195" s="196"/>
      <c r="AT195" s="196"/>
      <c r="AU195" s="241">
        <v>95</v>
      </c>
      <c r="AV195" s="196"/>
      <c r="AW195" s="196"/>
      <c r="AX195" s="211"/>
      <c r="AY195">
        <f>$AY$192</f>
        <v>1</v>
      </c>
    </row>
    <row r="196" spans="1:51" ht="18.75" hidden="1" customHeight="1">
      <c r="A196" s="145"/>
      <c r="B196" s="146"/>
      <c r="C196" s="150"/>
      <c r="D196" s="146"/>
      <c r="E196" s="150"/>
      <c r="F196" s="155"/>
      <c r="G196" s="212" t="s">
        <v>313</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41</v>
      </c>
      <c r="AC196" s="213"/>
      <c r="AD196" s="214"/>
      <c r="AE196" s="181" t="s">
        <v>406</v>
      </c>
      <c r="AF196" s="173"/>
      <c r="AG196" s="173"/>
      <c r="AH196" s="174"/>
      <c r="AI196" s="181" t="s">
        <v>76</v>
      </c>
      <c r="AJ196" s="173"/>
      <c r="AK196" s="173"/>
      <c r="AL196" s="174"/>
      <c r="AM196" s="181" t="s">
        <v>176</v>
      </c>
      <c r="AN196" s="173"/>
      <c r="AO196" s="173"/>
      <c r="AP196" s="174"/>
      <c r="AQ196" s="218" t="s">
        <v>297</v>
      </c>
      <c r="AR196" s="213"/>
      <c r="AS196" s="213"/>
      <c r="AT196" s="214"/>
      <c r="AU196" s="249" t="s">
        <v>317</v>
      </c>
      <c r="AV196" s="249"/>
      <c r="AW196" s="249"/>
      <c r="AX196" s="250"/>
      <c r="AY196">
        <f>COUNTA($G$198)</f>
        <v>0</v>
      </c>
    </row>
    <row r="197" spans="1:51" ht="18.75" hidden="1" customHeight="1">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298</v>
      </c>
      <c r="AT197" s="177"/>
      <c r="AU197" s="198"/>
      <c r="AV197" s="198"/>
      <c r="AW197" s="176" t="s">
        <v>275</v>
      </c>
      <c r="AX197" s="206"/>
      <c r="AY197">
        <f>$AY$196</f>
        <v>0</v>
      </c>
    </row>
    <row r="198" spans="1:51" ht="39.75" hidden="1" customHeight="1">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314</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c r="A200" s="145"/>
      <c r="B200" s="146"/>
      <c r="C200" s="150"/>
      <c r="D200" s="146"/>
      <c r="E200" s="150"/>
      <c r="F200" s="155"/>
      <c r="G200" s="212" t="s">
        <v>313</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41</v>
      </c>
      <c r="AC200" s="213"/>
      <c r="AD200" s="214"/>
      <c r="AE200" s="181" t="s">
        <v>406</v>
      </c>
      <c r="AF200" s="173"/>
      <c r="AG200" s="173"/>
      <c r="AH200" s="174"/>
      <c r="AI200" s="181" t="s">
        <v>76</v>
      </c>
      <c r="AJ200" s="173"/>
      <c r="AK200" s="173"/>
      <c r="AL200" s="174"/>
      <c r="AM200" s="181" t="s">
        <v>176</v>
      </c>
      <c r="AN200" s="173"/>
      <c r="AO200" s="173"/>
      <c r="AP200" s="174"/>
      <c r="AQ200" s="218" t="s">
        <v>297</v>
      </c>
      <c r="AR200" s="213"/>
      <c r="AS200" s="213"/>
      <c r="AT200" s="214"/>
      <c r="AU200" s="249" t="s">
        <v>317</v>
      </c>
      <c r="AV200" s="249"/>
      <c r="AW200" s="249"/>
      <c r="AX200" s="250"/>
      <c r="AY200">
        <f>COUNTA($G$202)</f>
        <v>0</v>
      </c>
    </row>
    <row r="201" spans="1:51" ht="18.75" hidden="1" customHeight="1">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298</v>
      </c>
      <c r="AT201" s="177"/>
      <c r="AU201" s="198"/>
      <c r="AV201" s="198"/>
      <c r="AW201" s="176" t="s">
        <v>275</v>
      </c>
      <c r="AX201" s="206"/>
      <c r="AY201">
        <f>$AY$200</f>
        <v>0</v>
      </c>
    </row>
    <row r="202" spans="1:51" ht="39.75" hidden="1" customHeight="1">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314</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c r="A204" s="145"/>
      <c r="B204" s="146"/>
      <c r="C204" s="150"/>
      <c r="D204" s="146"/>
      <c r="E204" s="150"/>
      <c r="F204" s="155"/>
      <c r="G204" s="212" t="s">
        <v>313</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41</v>
      </c>
      <c r="AC204" s="213"/>
      <c r="AD204" s="214"/>
      <c r="AE204" s="181" t="s">
        <v>406</v>
      </c>
      <c r="AF204" s="173"/>
      <c r="AG204" s="173"/>
      <c r="AH204" s="174"/>
      <c r="AI204" s="181" t="s">
        <v>76</v>
      </c>
      <c r="AJ204" s="173"/>
      <c r="AK204" s="173"/>
      <c r="AL204" s="174"/>
      <c r="AM204" s="181" t="s">
        <v>176</v>
      </c>
      <c r="AN204" s="173"/>
      <c r="AO204" s="173"/>
      <c r="AP204" s="174"/>
      <c r="AQ204" s="218" t="s">
        <v>297</v>
      </c>
      <c r="AR204" s="213"/>
      <c r="AS204" s="213"/>
      <c r="AT204" s="214"/>
      <c r="AU204" s="249" t="s">
        <v>317</v>
      </c>
      <c r="AV204" s="249"/>
      <c r="AW204" s="249"/>
      <c r="AX204" s="250"/>
      <c r="AY204">
        <f>COUNTA($G$206)</f>
        <v>0</v>
      </c>
    </row>
    <row r="205" spans="1:51" ht="18.75" hidden="1" customHeight="1">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298</v>
      </c>
      <c r="AT205" s="177"/>
      <c r="AU205" s="198"/>
      <c r="AV205" s="198"/>
      <c r="AW205" s="176" t="s">
        <v>275</v>
      </c>
      <c r="AX205" s="206"/>
      <c r="AY205">
        <f>$AY$204</f>
        <v>0</v>
      </c>
    </row>
    <row r="206" spans="1:51" ht="39.75" hidden="1" customHeight="1">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314</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c r="A208" s="145"/>
      <c r="B208" s="146"/>
      <c r="C208" s="150"/>
      <c r="D208" s="146"/>
      <c r="E208" s="150"/>
      <c r="F208" s="155"/>
      <c r="G208" s="212" t="s">
        <v>313</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41</v>
      </c>
      <c r="AC208" s="213"/>
      <c r="AD208" s="214"/>
      <c r="AE208" s="181" t="s">
        <v>406</v>
      </c>
      <c r="AF208" s="173"/>
      <c r="AG208" s="173"/>
      <c r="AH208" s="174"/>
      <c r="AI208" s="181" t="s">
        <v>76</v>
      </c>
      <c r="AJ208" s="173"/>
      <c r="AK208" s="173"/>
      <c r="AL208" s="174"/>
      <c r="AM208" s="181" t="s">
        <v>176</v>
      </c>
      <c r="AN208" s="173"/>
      <c r="AO208" s="173"/>
      <c r="AP208" s="174"/>
      <c r="AQ208" s="218" t="s">
        <v>297</v>
      </c>
      <c r="AR208" s="213"/>
      <c r="AS208" s="213"/>
      <c r="AT208" s="214"/>
      <c r="AU208" s="249" t="s">
        <v>317</v>
      </c>
      <c r="AV208" s="249"/>
      <c r="AW208" s="249"/>
      <c r="AX208" s="250"/>
      <c r="AY208">
        <f>COUNTA($G$210)</f>
        <v>0</v>
      </c>
    </row>
    <row r="209" spans="1:51" ht="18.75" hidden="1" customHeight="1">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298</v>
      </c>
      <c r="AT209" s="177"/>
      <c r="AU209" s="198"/>
      <c r="AV209" s="198"/>
      <c r="AW209" s="176" t="s">
        <v>275</v>
      </c>
      <c r="AX209" s="206"/>
      <c r="AY209">
        <f>$AY$208</f>
        <v>0</v>
      </c>
    </row>
    <row r="210" spans="1:51" ht="39.75" hidden="1" customHeight="1">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314</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c r="A212" s="145"/>
      <c r="B212" s="146"/>
      <c r="C212" s="150"/>
      <c r="D212" s="146"/>
      <c r="E212" s="150"/>
      <c r="F212" s="155"/>
      <c r="G212" s="219" t="s">
        <v>29</v>
      </c>
      <c r="H212" s="173"/>
      <c r="I212" s="173"/>
      <c r="J212" s="173"/>
      <c r="K212" s="173"/>
      <c r="L212" s="173"/>
      <c r="M212" s="173"/>
      <c r="N212" s="173"/>
      <c r="O212" s="173"/>
      <c r="P212" s="174"/>
      <c r="Q212" s="181" t="s">
        <v>389</v>
      </c>
      <c r="R212" s="173"/>
      <c r="S212" s="173"/>
      <c r="T212" s="173"/>
      <c r="U212" s="173"/>
      <c r="V212" s="173"/>
      <c r="W212" s="173"/>
      <c r="X212" s="173"/>
      <c r="Y212" s="173"/>
      <c r="Z212" s="173"/>
      <c r="AA212" s="173"/>
      <c r="AB212" s="220" t="s">
        <v>391</v>
      </c>
      <c r="AC212" s="173"/>
      <c r="AD212" s="174"/>
      <c r="AE212" s="181" t="s">
        <v>319</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3">$AY$212</f>
        <v>0</v>
      </c>
    </row>
    <row r="214" spans="1:51" ht="22.5" hidden="1" customHeight="1">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3"/>
        <v>0</v>
      </c>
    </row>
    <row r="215" spans="1:51" ht="22.5" hidden="1" customHeight="1">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3"/>
        <v>0</v>
      </c>
    </row>
    <row r="216" spans="1:51" ht="25.5" hidden="1" customHeight="1">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320</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3"/>
        <v>0</v>
      </c>
    </row>
    <row r="217" spans="1:51" ht="22.5" hidden="1" customHeight="1">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3"/>
        <v>0</v>
      </c>
    </row>
    <row r="218" spans="1:51" ht="22.5" hidden="1" customHeight="1">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3"/>
        <v>0</v>
      </c>
    </row>
    <row r="219" spans="1:51" ht="22.5" hidden="1" customHeight="1">
      <c r="A219" s="145"/>
      <c r="B219" s="146"/>
      <c r="C219" s="150"/>
      <c r="D219" s="146"/>
      <c r="E219" s="150"/>
      <c r="F219" s="155"/>
      <c r="G219" s="219" t="s">
        <v>29</v>
      </c>
      <c r="H219" s="173"/>
      <c r="I219" s="173"/>
      <c r="J219" s="173"/>
      <c r="K219" s="173"/>
      <c r="L219" s="173"/>
      <c r="M219" s="173"/>
      <c r="N219" s="173"/>
      <c r="O219" s="173"/>
      <c r="P219" s="174"/>
      <c r="Q219" s="181" t="s">
        <v>389</v>
      </c>
      <c r="R219" s="173"/>
      <c r="S219" s="173"/>
      <c r="T219" s="173"/>
      <c r="U219" s="173"/>
      <c r="V219" s="173"/>
      <c r="W219" s="173"/>
      <c r="X219" s="173"/>
      <c r="Y219" s="173"/>
      <c r="Z219" s="173"/>
      <c r="AA219" s="173"/>
      <c r="AB219" s="220" t="s">
        <v>391</v>
      </c>
      <c r="AC219" s="173"/>
      <c r="AD219" s="174"/>
      <c r="AE219" s="245" t="s">
        <v>319</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4">$AY$219</f>
        <v>0</v>
      </c>
    </row>
    <row r="221" spans="1:51" ht="22.5" hidden="1" customHeight="1">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4"/>
        <v>0</v>
      </c>
    </row>
    <row r="222" spans="1:51" ht="22.5" hidden="1" customHeight="1">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4"/>
        <v>0</v>
      </c>
    </row>
    <row r="223" spans="1:51" ht="25.5" hidden="1" customHeight="1">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320</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4"/>
        <v>0</v>
      </c>
    </row>
    <row r="224" spans="1:51" ht="22.5" hidden="1" customHeight="1">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4"/>
        <v>0</v>
      </c>
    </row>
    <row r="225" spans="1:51" ht="22.5" hidden="1" customHeight="1">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4"/>
        <v>0</v>
      </c>
    </row>
    <row r="226" spans="1:51" ht="22.5" hidden="1" customHeight="1">
      <c r="A226" s="145"/>
      <c r="B226" s="146"/>
      <c r="C226" s="150"/>
      <c r="D226" s="146"/>
      <c r="E226" s="150"/>
      <c r="F226" s="155"/>
      <c r="G226" s="219" t="s">
        <v>29</v>
      </c>
      <c r="H226" s="173"/>
      <c r="I226" s="173"/>
      <c r="J226" s="173"/>
      <c r="K226" s="173"/>
      <c r="L226" s="173"/>
      <c r="M226" s="173"/>
      <c r="N226" s="173"/>
      <c r="O226" s="173"/>
      <c r="P226" s="174"/>
      <c r="Q226" s="181" t="s">
        <v>389</v>
      </c>
      <c r="R226" s="173"/>
      <c r="S226" s="173"/>
      <c r="T226" s="173"/>
      <c r="U226" s="173"/>
      <c r="V226" s="173"/>
      <c r="W226" s="173"/>
      <c r="X226" s="173"/>
      <c r="Y226" s="173"/>
      <c r="Z226" s="173"/>
      <c r="AA226" s="173"/>
      <c r="AB226" s="220" t="s">
        <v>391</v>
      </c>
      <c r="AC226" s="173"/>
      <c r="AD226" s="174"/>
      <c r="AE226" s="245" t="s">
        <v>319</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5">$AY$226</f>
        <v>0</v>
      </c>
    </row>
    <row r="228" spans="1:51" ht="22.5" hidden="1" customHeight="1">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5"/>
        <v>0</v>
      </c>
    </row>
    <row r="229" spans="1:51" ht="22.5" hidden="1" customHeight="1">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5"/>
        <v>0</v>
      </c>
    </row>
    <row r="230" spans="1:51" ht="25.5" hidden="1" customHeight="1">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320</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5"/>
        <v>0</v>
      </c>
    </row>
    <row r="231" spans="1:51" ht="22.5" hidden="1" customHeight="1">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5"/>
        <v>0</v>
      </c>
    </row>
    <row r="232" spans="1:51" ht="22.5" hidden="1" customHeight="1">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5"/>
        <v>0</v>
      </c>
    </row>
    <row r="233" spans="1:51" ht="22.5" hidden="1" customHeight="1">
      <c r="A233" s="145"/>
      <c r="B233" s="146"/>
      <c r="C233" s="150"/>
      <c r="D233" s="146"/>
      <c r="E233" s="150"/>
      <c r="F233" s="155"/>
      <c r="G233" s="219" t="s">
        <v>29</v>
      </c>
      <c r="H233" s="173"/>
      <c r="I233" s="173"/>
      <c r="J233" s="173"/>
      <c r="K233" s="173"/>
      <c r="L233" s="173"/>
      <c r="M233" s="173"/>
      <c r="N233" s="173"/>
      <c r="O233" s="173"/>
      <c r="P233" s="174"/>
      <c r="Q233" s="181" t="s">
        <v>389</v>
      </c>
      <c r="R233" s="173"/>
      <c r="S233" s="173"/>
      <c r="T233" s="173"/>
      <c r="U233" s="173"/>
      <c r="V233" s="173"/>
      <c r="W233" s="173"/>
      <c r="X233" s="173"/>
      <c r="Y233" s="173"/>
      <c r="Z233" s="173"/>
      <c r="AA233" s="173"/>
      <c r="AB233" s="220" t="s">
        <v>391</v>
      </c>
      <c r="AC233" s="173"/>
      <c r="AD233" s="174"/>
      <c r="AE233" s="245" t="s">
        <v>319</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6">$AY$233</f>
        <v>0</v>
      </c>
    </row>
    <row r="235" spans="1:51" ht="22.5" hidden="1" customHeight="1">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6"/>
        <v>0</v>
      </c>
    </row>
    <row r="236" spans="1:51" ht="22.5" hidden="1" customHeight="1">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6"/>
        <v>0</v>
      </c>
    </row>
    <row r="237" spans="1:51" ht="25.5" hidden="1" customHeight="1">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320</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6"/>
        <v>0</v>
      </c>
    </row>
    <row r="238" spans="1:51" ht="22.5" hidden="1" customHeight="1">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6"/>
        <v>0</v>
      </c>
    </row>
    <row r="239" spans="1:51" ht="22.5" hidden="1" customHeight="1">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6"/>
        <v>0</v>
      </c>
    </row>
    <row r="240" spans="1:51" ht="22.5" hidden="1" customHeight="1">
      <c r="A240" s="145"/>
      <c r="B240" s="146"/>
      <c r="C240" s="150"/>
      <c r="D240" s="146"/>
      <c r="E240" s="150"/>
      <c r="F240" s="155"/>
      <c r="G240" s="219" t="s">
        <v>29</v>
      </c>
      <c r="H240" s="173"/>
      <c r="I240" s="173"/>
      <c r="J240" s="173"/>
      <c r="K240" s="173"/>
      <c r="L240" s="173"/>
      <c r="M240" s="173"/>
      <c r="N240" s="173"/>
      <c r="O240" s="173"/>
      <c r="P240" s="174"/>
      <c r="Q240" s="181" t="s">
        <v>389</v>
      </c>
      <c r="R240" s="173"/>
      <c r="S240" s="173"/>
      <c r="T240" s="173"/>
      <c r="U240" s="173"/>
      <c r="V240" s="173"/>
      <c r="W240" s="173"/>
      <c r="X240" s="173"/>
      <c r="Y240" s="173"/>
      <c r="Z240" s="173"/>
      <c r="AA240" s="173"/>
      <c r="AB240" s="220" t="s">
        <v>391</v>
      </c>
      <c r="AC240" s="173"/>
      <c r="AD240" s="174"/>
      <c r="AE240" s="245" t="s">
        <v>319</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7">$AY$240</f>
        <v>0</v>
      </c>
    </row>
    <row r="242" spans="1:51" ht="22.5" hidden="1" customHeight="1">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7"/>
        <v>0</v>
      </c>
    </row>
    <row r="243" spans="1:51" ht="22.5" hidden="1" customHeight="1">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7"/>
        <v>0</v>
      </c>
    </row>
    <row r="244" spans="1:51" ht="25.5" hidden="1" customHeight="1">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77" t="s">
        <v>320</v>
      </c>
      <c r="AF244" s="677"/>
      <c r="AG244" s="677"/>
      <c r="AH244" s="677"/>
      <c r="AI244" s="677"/>
      <c r="AJ244" s="677"/>
      <c r="AK244" s="677"/>
      <c r="AL244" s="677"/>
      <c r="AM244" s="677"/>
      <c r="AN244" s="677"/>
      <c r="AO244" s="677"/>
      <c r="AP244" s="677"/>
      <c r="AQ244" s="677"/>
      <c r="AR244" s="677"/>
      <c r="AS244" s="677"/>
      <c r="AT244" s="677"/>
      <c r="AU244" s="677"/>
      <c r="AV244" s="677"/>
      <c r="AW244" s="677"/>
      <c r="AX244" s="678"/>
      <c r="AY244">
        <f t="shared" si="17"/>
        <v>0</v>
      </c>
    </row>
    <row r="245" spans="1:51" ht="22.5" hidden="1" customHeight="1">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7"/>
        <v>0</v>
      </c>
    </row>
    <row r="246" spans="1:51" ht="22.5" hidden="1" customHeight="1">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7"/>
        <v>0</v>
      </c>
    </row>
    <row r="247" spans="1:51" ht="23.25" customHeight="1">
      <c r="A247" s="145"/>
      <c r="B247" s="146"/>
      <c r="C247" s="150"/>
      <c r="D247" s="146"/>
      <c r="E247" s="659" t="s">
        <v>354</v>
      </c>
      <c r="F247" s="660"/>
      <c r="G247" s="660"/>
      <c r="H247" s="660"/>
      <c r="I247" s="660"/>
      <c r="J247" s="660"/>
      <c r="K247" s="660"/>
      <c r="L247" s="660"/>
      <c r="M247" s="660"/>
      <c r="N247" s="660"/>
      <c r="O247" s="660"/>
      <c r="P247" s="660"/>
      <c r="Q247" s="660"/>
      <c r="R247" s="660"/>
      <c r="S247" s="660"/>
      <c r="T247" s="660"/>
      <c r="U247" s="660"/>
      <c r="V247" s="660"/>
      <c r="W247" s="660"/>
      <c r="X247" s="660"/>
      <c r="Y247" s="660"/>
      <c r="Z247" s="660"/>
      <c r="AA247" s="660"/>
      <c r="AB247" s="660"/>
      <c r="AC247" s="660"/>
      <c r="AD247" s="660"/>
      <c r="AE247" s="660"/>
      <c r="AF247" s="660"/>
      <c r="AG247" s="660"/>
      <c r="AH247" s="660"/>
      <c r="AI247" s="660"/>
      <c r="AJ247" s="660"/>
      <c r="AK247" s="660"/>
      <c r="AL247" s="660"/>
      <c r="AM247" s="660"/>
      <c r="AN247" s="660"/>
      <c r="AO247" s="660"/>
      <c r="AP247" s="660"/>
      <c r="AQ247" s="660"/>
      <c r="AR247" s="660"/>
      <c r="AS247" s="660"/>
      <c r="AT247" s="660"/>
      <c r="AU247" s="660"/>
      <c r="AV247" s="660"/>
      <c r="AW247" s="660"/>
      <c r="AX247" s="661"/>
      <c r="AY247">
        <f>COUNTA($E$248)</f>
        <v>1</v>
      </c>
    </row>
    <row r="248" spans="1:51" ht="24.75" customHeight="1">
      <c r="A248" s="145"/>
      <c r="B248" s="146"/>
      <c r="C248" s="150"/>
      <c r="D248" s="146"/>
      <c r="E248" s="98" t="s">
        <v>689</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1</v>
      </c>
    </row>
    <row r="249" spans="1:51" ht="24.75" customHeight="1">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1</v>
      </c>
    </row>
    <row r="250" spans="1:51" ht="45" hidden="1" customHeight="1">
      <c r="A250" s="145"/>
      <c r="B250" s="146"/>
      <c r="C250" s="150"/>
      <c r="D250" s="146"/>
      <c r="E250" s="680" t="s">
        <v>336</v>
      </c>
      <c r="F250" s="681"/>
      <c r="G250" s="682"/>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4"/>
      <c r="AY250">
        <f>COUNTA($G$250)</f>
        <v>0</v>
      </c>
    </row>
    <row r="251" spans="1:51" ht="45" hidden="1" customHeight="1">
      <c r="A251" s="145"/>
      <c r="B251" s="146"/>
      <c r="C251" s="150"/>
      <c r="D251" s="146"/>
      <c r="E251" s="670" t="s">
        <v>334</v>
      </c>
      <c r="F251" s="671"/>
      <c r="G251" s="189"/>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85"/>
      <c r="AY251">
        <f>$AY$250</f>
        <v>0</v>
      </c>
    </row>
    <row r="252" spans="1:51" ht="18.75" hidden="1" customHeight="1">
      <c r="A252" s="145"/>
      <c r="B252" s="146"/>
      <c r="C252" s="150"/>
      <c r="D252" s="146"/>
      <c r="E252" s="153" t="s">
        <v>293</v>
      </c>
      <c r="F252" s="154"/>
      <c r="G252" s="212" t="s">
        <v>313</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41</v>
      </c>
      <c r="AC252" s="213"/>
      <c r="AD252" s="214"/>
      <c r="AE252" s="181" t="s">
        <v>406</v>
      </c>
      <c r="AF252" s="173"/>
      <c r="AG252" s="173"/>
      <c r="AH252" s="174"/>
      <c r="AI252" s="181" t="s">
        <v>76</v>
      </c>
      <c r="AJ252" s="173"/>
      <c r="AK252" s="173"/>
      <c r="AL252" s="174"/>
      <c r="AM252" s="181" t="s">
        <v>176</v>
      </c>
      <c r="AN252" s="173"/>
      <c r="AO252" s="173"/>
      <c r="AP252" s="174"/>
      <c r="AQ252" s="218" t="s">
        <v>297</v>
      </c>
      <c r="AR252" s="213"/>
      <c r="AS252" s="213"/>
      <c r="AT252" s="214"/>
      <c r="AU252" s="249" t="s">
        <v>317</v>
      </c>
      <c r="AV252" s="249"/>
      <c r="AW252" s="249"/>
      <c r="AX252" s="250"/>
      <c r="AY252">
        <f>COUNTA($G$254)</f>
        <v>0</v>
      </c>
    </row>
    <row r="253" spans="1:51" ht="18.75" hidden="1" customHeight="1">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298</v>
      </c>
      <c r="AT253" s="177"/>
      <c r="AU253" s="198"/>
      <c r="AV253" s="198"/>
      <c r="AW253" s="176" t="s">
        <v>275</v>
      </c>
      <c r="AX253" s="206"/>
      <c r="AY253">
        <f>$AY$252</f>
        <v>0</v>
      </c>
    </row>
    <row r="254" spans="1:51" ht="39.75" hidden="1" customHeight="1">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314</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c r="A256" s="145"/>
      <c r="B256" s="146"/>
      <c r="C256" s="150"/>
      <c r="D256" s="146"/>
      <c r="E256" s="150"/>
      <c r="F256" s="155"/>
      <c r="G256" s="212" t="s">
        <v>313</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41</v>
      </c>
      <c r="AC256" s="213"/>
      <c r="AD256" s="214"/>
      <c r="AE256" s="181" t="s">
        <v>406</v>
      </c>
      <c r="AF256" s="173"/>
      <c r="AG256" s="173"/>
      <c r="AH256" s="174"/>
      <c r="AI256" s="181" t="s">
        <v>76</v>
      </c>
      <c r="AJ256" s="173"/>
      <c r="AK256" s="173"/>
      <c r="AL256" s="174"/>
      <c r="AM256" s="181" t="s">
        <v>176</v>
      </c>
      <c r="AN256" s="173"/>
      <c r="AO256" s="173"/>
      <c r="AP256" s="174"/>
      <c r="AQ256" s="218" t="s">
        <v>297</v>
      </c>
      <c r="AR256" s="213"/>
      <c r="AS256" s="213"/>
      <c r="AT256" s="214"/>
      <c r="AU256" s="249" t="s">
        <v>317</v>
      </c>
      <c r="AV256" s="249"/>
      <c r="AW256" s="249"/>
      <c r="AX256" s="250"/>
      <c r="AY256">
        <f>COUNTA($G$258)</f>
        <v>0</v>
      </c>
    </row>
    <row r="257" spans="1:51" ht="18.75" hidden="1" customHeight="1">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298</v>
      </c>
      <c r="AT257" s="177"/>
      <c r="AU257" s="198"/>
      <c r="AV257" s="198"/>
      <c r="AW257" s="176" t="s">
        <v>275</v>
      </c>
      <c r="AX257" s="206"/>
      <c r="AY257">
        <f>$AY$256</f>
        <v>0</v>
      </c>
    </row>
    <row r="258" spans="1:51" ht="39.75" hidden="1" customHeight="1">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314</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c r="A260" s="145"/>
      <c r="B260" s="146"/>
      <c r="C260" s="150"/>
      <c r="D260" s="146"/>
      <c r="E260" s="150"/>
      <c r="F260" s="155"/>
      <c r="G260" s="212" t="s">
        <v>313</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41</v>
      </c>
      <c r="AC260" s="213"/>
      <c r="AD260" s="214"/>
      <c r="AE260" s="181" t="s">
        <v>406</v>
      </c>
      <c r="AF260" s="173"/>
      <c r="AG260" s="173"/>
      <c r="AH260" s="174"/>
      <c r="AI260" s="181" t="s">
        <v>76</v>
      </c>
      <c r="AJ260" s="173"/>
      <c r="AK260" s="173"/>
      <c r="AL260" s="174"/>
      <c r="AM260" s="181" t="s">
        <v>176</v>
      </c>
      <c r="AN260" s="173"/>
      <c r="AO260" s="173"/>
      <c r="AP260" s="174"/>
      <c r="AQ260" s="218" t="s">
        <v>297</v>
      </c>
      <c r="AR260" s="213"/>
      <c r="AS260" s="213"/>
      <c r="AT260" s="214"/>
      <c r="AU260" s="249" t="s">
        <v>317</v>
      </c>
      <c r="AV260" s="249"/>
      <c r="AW260" s="249"/>
      <c r="AX260" s="250"/>
      <c r="AY260">
        <f>COUNTA($G$262)</f>
        <v>0</v>
      </c>
    </row>
    <row r="261" spans="1:51" ht="18.75" hidden="1" customHeight="1">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298</v>
      </c>
      <c r="AT261" s="177"/>
      <c r="AU261" s="198"/>
      <c r="AV261" s="198"/>
      <c r="AW261" s="176" t="s">
        <v>275</v>
      </c>
      <c r="AX261" s="206"/>
      <c r="AY261">
        <f>$AY$260</f>
        <v>0</v>
      </c>
    </row>
    <row r="262" spans="1:51" ht="39.75" hidden="1" customHeight="1">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314</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c r="A264" s="145"/>
      <c r="B264" s="146"/>
      <c r="C264" s="150"/>
      <c r="D264" s="146"/>
      <c r="E264" s="150"/>
      <c r="F264" s="155"/>
      <c r="G264" s="219" t="s">
        <v>313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406</v>
      </c>
      <c r="AF264" s="173"/>
      <c r="AG264" s="173"/>
      <c r="AH264" s="174"/>
      <c r="AI264" s="181" t="s">
        <v>76</v>
      </c>
      <c r="AJ264" s="173"/>
      <c r="AK264" s="173"/>
      <c r="AL264" s="174"/>
      <c r="AM264" s="181" t="s">
        <v>176</v>
      </c>
      <c r="AN264" s="173"/>
      <c r="AO264" s="173"/>
      <c r="AP264" s="174"/>
      <c r="AQ264" s="181" t="s">
        <v>297</v>
      </c>
      <c r="AR264" s="173"/>
      <c r="AS264" s="173"/>
      <c r="AT264" s="174"/>
      <c r="AU264" s="203" t="s">
        <v>317</v>
      </c>
      <c r="AV264" s="203"/>
      <c r="AW264" s="203"/>
      <c r="AX264" s="204"/>
      <c r="AY264">
        <f>COUNTA($G$266)</f>
        <v>0</v>
      </c>
    </row>
    <row r="265" spans="1:51" ht="18.75" hidden="1" customHeight="1">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298</v>
      </c>
      <c r="AT265" s="177"/>
      <c r="AU265" s="198"/>
      <c r="AV265" s="198"/>
      <c r="AW265" s="176" t="s">
        <v>275</v>
      </c>
      <c r="AX265" s="206"/>
      <c r="AY265">
        <f>$AY$264</f>
        <v>0</v>
      </c>
    </row>
    <row r="266" spans="1:51" ht="39.75" hidden="1" customHeight="1">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314</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c r="A268" s="145"/>
      <c r="B268" s="146"/>
      <c r="C268" s="150"/>
      <c r="D268" s="146"/>
      <c r="E268" s="150"/>
      <c r="F268" s="155"/>
      <c r="G268" s="212" t="s">
        <v>313</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41</v>
      </c>
      <c r="AC268" s="213"/>
      <c r="AD268" s="214"/>
      <c r="AE268" s="181" t="s">
        <v>406</v>
      </c>
      <c r="AF268" s="173"/>
      <c r="AG268" s="173"/>
      <c r="AH268" s="174"/>
      <c r="AI268" s="181" t="s">
        <v>76</v>
      </c>
      <c r="AJ268" s="173"/>
      <c r="AK268" s="173"/>
      <c r="AL268" s="174"/>
      <c r="AM268" s="181" t="s">
        <v>176</v>
      </c>
      <c r="AN268" s="173"/>
      <c r="AO268" s="173"/>
      <c r="AP268" s="174"/>
      <c r="AQ268" s="218" t="s">
        <v>297</v>
      </c>
      <c r="AR268" s="213"/>
      <c r="AS268" s="213"/>
      <c r="AT268" s="214"/>
      <c r="AU268" s="249" t="s">
        <v>317</v>
      </c>
      <c r="AV268" s="249"/>
      <c r="AW268" s="249"/>
      <c r="AX268" s="250"/>
      <c r="AY268">
        <f>COUNTA($G$270)</f>
        <v>0</v>
      </c>
    </row>
    <row r="269" spans="1:51" ht="18.75" hidden="1" customHeight="1">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298</v>
      </c>
      <c r="AT269" s="177"/>
      <c r="AU269" s="198"/>
      <c r="AV269" s="198"/>
      <c r="AW269" s="176" t="s">
        <v>275</v>
      </c>
      <c r="AX269" s="206"/>
      <c r="AY269">
        <f>$AY$268</f>
        <v>0</v>
      </c>
    </row>
    <row r="270" spans="1:51" ht="39.75" hidden="1" customHeight="1">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314</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c r="A272" s="145"/>
      <c r="B272" s="146"/>
      <c r="C272" s="150"/>
      <c r="D272" s="146"/>
      <c r="E272" s="150"/>
      <c r="F272" s="155"/>
      <c r="G272" s="219" t="s">
        <v>29</v>
      </c>
      <c r="H272" s="173"/>
      <c r="I272" s="173"/>
      <c r="J272" s="173"/>
      <c r="K272" s="173"/>
      <c r="L272" s="173"/>
      <c r="M272" s="173"/>
      <c r="N272" s="173"/>
      <c r="O272" s="173"/>
      <c r="P272" s="174"/>
      <c r="Q272" s="181" t="s">
        <v>389</v>
      </c>
      <c r="R272" s="173"/>
      <c r="S272" s="173"/>
      <c r="T272" s="173"/>
      <c r="U272" s="173"/>
      <c r="V272" s="173"/>
      <c r="W272" s="173"/>
      <c r="X272" s="173"/>
      <c r="Y272" s="173"/>
      <c r="Z272" s="173"/>
      <c r="AA272" s="173"/>
      <c r="AB272" s="220" t="s">
        <v>391</v>
      </c>
      <c r="AC272" s="173"/>
      <c r="AD272" s="174"/>
      <c r="AE272" s="181" t="s">
        <v>319</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8">$AY$272</f>
        <v>0</v>
      </c>
    </row>
    <row r="274" spans="1:51" ht="22.5" hidden="1" customHeight="1">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8"/>
        <v>0</v>
      </c>
    </row>
    <row r="275" spans="1:51" ht="22.5" hidden="1" customHeight="1">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8"/>
        <v>0</v>
      </c>
    </row>
    <row r="276" spans="1:51" ht="25.5" hidden="1" customHeight="1">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320</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8"/>
        <v>0</v>
      </c>
    </row>
    <row r="277" spans="1:51" ht="22.5" hidden="1" customHeight="1">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8"/>
        <v>0</v>
      </c>
    </row>
    <row r="278" spans="1:51" ht="22.5" hidden="1" customHeight="1">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8"/>
        <v>0</v>
      </c>
    </row>
    <row r="279" spans="1:51" ht="22.5" hidden="1" customHeight="1">
      <c r="A279" s="145"/>
      <c r="B279" s="146"/>
      <c r="C279" s="150"/>
      <c r="D279" s="146"/>
      <c r="E279" s="150"/>
      <c r="F279" s="155"/>
      <c r="G279" s="219" t="s">
        <v>29</v>
      </c>
      <c r="H279" s="173"/>
      <c r="I279" s="173"/>
      <c r="J279" s="173"/>
      <c r="K279" s="173"/>
      <c r="L279" s="173"/>
      <c r="M279" s="173"/>
      <c r="N279" s="173"/>
      <c r="O279" s="173"/>
      <c r="P279" s="174"/>
      <c r="Q279" s="181" t="s">
        <v>389</v>
      </c>
      <c r="R279" s="173"/>
      <c r="S279" s="173"/>
      <c r="T279" s="173"/>
      <c r="U279" s="173"/>
      <c r="V279" s="173"/>
      <c r="W279" s="173"/>
      <c r="X279" s="173"/>
      <c r="Y279" s="173"/>
      <c r="Z279" s="173"/>
      <c r="AA279" s="173"/>
      <c r="AB279" s="220" t="s">
        <v>391</v>
      </c>
      <c r="AC279" s="173"/>
      <c r="AD279" s="174"/>
      <c r="AE279" s="245" t="s">
        <v>319</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9">$AY$279</f>
        <v>0</v>
      </c>
    </row>
    <row r="281" spans="1:51" ht="22.5" hidden="1" customHeight="1">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9"/>
        <v>0</v>
      </c>
    </row>
    <row r="282" spans="1:51" ht="22.5" hidden="1" customHeight="1">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9"/>
        <v>0</v>
      </c>
    </row>
    <row r="283" spans="1:51" ht="25.5" hidden="1" customHeight="1">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320</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9"/>
        <v>0</v>
      </c>
    </row>
    <row r="284" spans="1:51" ht="22.5" hidden="1" customHeight="1">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9"/>
        <v>0</v>
      </c>
    </row>
    <row r="285" spans="1:51" ht="22.5" hidden="1" customHeight="1">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9"/>
        <v>0</v>
      </c>
    </row>
    <row r="286" spans="1:51" ht="22.5" hidden="1" customHeight="1">
      <c r="A286" s="145"/>
      <c r="B286" s="146"/>
      <c r="C286" s="150"/>
      <c r="D286" s="146"/>
      <c r="E286" s="150"/>
      <c r="F286" s="155"/>
      <c r="G286" s="219" t="s">
        <v>29</v>
      </c>
      <c r="H286" s="173"/>
      <c r="I286" s="173"/>
      <c r="J286" s="173"/>
      <c r="K286" s="173"/>
      <c r="L286" s="173"/>
      <c r="M286" s="173"/>
      <c r="N286" s="173"/>
      <c r="O286" s="173"/>
      <c r="P286" s="174"/>
      <c r="Q286" s="181" t="s">
        <v>389</v>
      </c>
      <c r="R286" s="173"/>
      <c r="S286" s="173"/>
      <c r="T286" s="173"/>
      <c r="U286" s="173"/>
      <c r="V286" s="173"/>
      <c r="W286" s="173"/>
      <c r="X286" s="173"/>
      <c r="Y286" s="173"/>
      <c r="Z286" s="173"/>
      <c r="AA286" s="173"/>
      <c r="AB286" s="220" t="s">
        <v>391</v>
      </c>
      <c r="AC286" s="173"/>
      <c r="AD286" s="174"/>
      <c r="AE286" s="245" t="s">
        <v>319</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20">$AY$286</f>
        <v>0</v>
      </c>
    </row>
    <row r="288" spans="1:51" ht="22.5" hidden="1" customHeight="1">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20"/>
        <v>0</v>
      </c>
    </row>
    <row r="289" spans="1:51" ht="22.5" hidden="1" customHeight="1">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20"/>
        <v>0</v>
      </c>
    </row>
    <row r="290" spans="1:51" ht="25.5" hidden="1" customHeight="1">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320</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20"/>
        <v>0</v>
      </c>
    </row>
    <row r="291" spans="1:51" ht="22.5" hidden="1" customHeight="1">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20"/>
        <v>0</v>
      </c>
    </row>
    <row r="292" spans="1:51" ht="22.5" hidden="1" customHeight="1">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20"/>
        <v>0</v>
      </c>
    </row>
    <row r="293" spans="1:51" ht="22.5" hidden="1" customHeight="1">
      <c r="A293" s="145"/>
      <c r="B293" s="146"/>
      <c r="C293" s="150"/>
      <c r="D293" s="146"/>
      <c r="E293" s="150"/>
      <c r="F293" s="155"/>
      <c r="G293" s="219" t="s">
        <v>29</v>
      </c>
      <c r="H293" s="173"/>
      <c r="I293" s="173"/>
      <c r="J293" s="173"/>
      <c r="K293" s="173"/>
      <c r="L293" s="173"/>
      <c r="M293" s="173"/>
      <c r="N293" s="173"/>
      <c r="O293" s="173"/>
      <c r="P293" s="174"/>
      <c r="Q293" s="181" t="s">
        <v>389</v>
      </c>
      <c r="R293" s="173"/>
      <c r="S293" s="173"/>
      <c r="T293" s="173"/>
      <c r="U293" s="173"/>
      <c r="V293" s="173"/>
      <c r="W293" s="173"/>
      <c r="X293" s="173"/>
      <c r="Y293" s="173"/>
      <c r="Z293" s="173"/>
      <c r="AA293" s="173"/>
      <c r="AB293" s="220" t="s">
        <v>391</v>
      </c>
      <c r="AC293" s="173"/>
      <c r="AD293" s="174"/>
      <c r="AE293" s="245" t="s">
        <v>319</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21">$AY$293</f>
        <v>0</v>
      </c>
    </row>
    <row r="295" spans="1:51" ht="22.5" hidden="1" customHeight="1">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21"/>
        <v>0</v>
      </c>
    </row>
    <row r="296" spans="1:51" ht="22.5" hidden="1" customHeight="1">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21"/>
        <v>0</v>
      </c>
    </row>
    <row r="297" spans="1:51" ht="25.5" hidden="1" customHeight="1">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320</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21"/>
        <v>0</v>
      </c>
    </row>
    <row r="298" spans="1:51" ht="22.5" hidden="1" customHeight="1">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21"/>
        <v>0</v>
      </c>
    </row>
    <row r="299" spans="1:51" ht="22.5" hidden="1" customHeight="1">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21"/>
        <v>0</v>
      </c>
    </row>
    <row r="300" spans="1:51" ht="22.5" hidden="1" customHeight="1">
      <c r="A300" s="145"/>
      <c r="B300" s="146"/>
      <c r="C300" s="150"/>
      <c r="D300" s="146"/>
      <c r="E300" s="150"/>
      <c r="F300" s="155"/>
      <c r="G300" s="219" t="s">
        <v>29</v>
      </c>
      <c r="H300" s="173"/>
      <c r="I300" s="173"/>
      <c r="J300" s="173"/>
      <c r="K300" s="173"/>
      <c r="L300" s="173"/>
      <c r="M300" s="173"/>
      <c r="N300" s="173"/>
      <c r="O300" s="173"/>
      <c r="P300" s="174"/>
      <c r="Q300" s="181" t="s">
        <v>389</v>
      </c>
      <c r="R300" s="173"/>
      <c r="S300" s="173"/>
      <c r="T300" s="173"/>
      <c r="U300" s="173"/>
      <c r="V300" s="173"/>
      <c r="W300" s="173"/>
      <c r="X300" s="173"/>
      <c r="Y300" s="173"/>
      <c r="Z300" s="173"/>
      <c r="AA300" s="173"/>
      <c r="AB300" s="220" t="s">
        <v>391</v>
      </c>
      <c r="AC300" s="173"/>
      <c r="AD300" s="174"/>
      <c r="AE300" s="245" t="s">
        <v>319</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2">$AY$300</f>
        <v>0</v>
      </c>
    </row>
    <row r="302" spans="1:51" ht="22.5" hidden="1" customHeight="1">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2"/>
        <v>0</v>
      </c>
    </row>
    <row r="303" spans="1:51" ht="22.5" hidden="1" customHeight="1">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2"/>
        <v>0</v>
      </c>
    </row>
    <row r="304" spans="1:51" ht="25.5" hidden="1" customHeight="1">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77" t="s">
        <v>320</v>
      </c>
      <c r="AF304" s="677"/>
      <c r="AG304" s="677"/>
      <c r="AH304" s="677"/>
      <c r="AI304" s="677"/>
      <c r="AJ304" s="677"/>
      <c r="AK304" s="677"/>
      <c r="AL304" s="677"/>
      <c r="AM304" s="677"/>
      <c r="AN304" s="677"/>
      <c r="AO304" s="677"/>
      <c r="AP304" s="677"/>
      <c r="AQ304" s="677"/>
      <c r="AR304" s="677"/>
      <c r="AS304" s="677"/>
      <c r="AT304" s="677"/>
      <c r="AU304" s="677"/>
      <c r="AV304" s="677"/>
      <c r="AW304" s="677"/>
      <c r="AX304" s="678"/>
      <c r="AY304">
        <f t="shared" si="22"/>
        <v>0</v>
      </c>
    </row>
    <row r="305" spans="1:51" ht="22.5" hidden="1" customHeight="1">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2"/>
        <v>0</v>
      </c>
    </row>
    <row r="306" spans="1:51" ht="22.5" hidden="1" customHeight="1">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2"/>
        <v>0</v>
      </c>
    </row>
    <row r="307" spans="1:51" ht="23.25" hidden="1" customHeight="1">
      <c r="A307" s="145"/>
      <c r="B307" s="146"/>
      <c r="C307" s="150"/>
      <c r="D307" s="146"/>
      <c r="E307" s="659" t="s">
        <v>354</v>
      </c>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1"/>
      <c r="AY307">
        <f>COUNTA($E$308)</f>
        <v>0</v>
      </c>
    </row>
    <row r="308" spans="1:51" ht="24.75" hidden="1" customHeight="1">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c r="A310" s="145"/>
      <c r="B310" s="146"/>
      <c r="C310" s="150"/>
      <c r="D310" s="146"/>
      <c r="E310" s="680" t="s">
        <v>336</v>
      </c>
      <c r="F310" s="681"/>
      <c r="G310" s="682"/>
      <c r="H310" s="683"/>
      <c r="I310" s="683"/>
      <c r="J310" s="683"/>
      <c r="K310" s="683"/>
      <c r="L310" s="683"/>
      <c r="M310" s="683"/>
      <c r="N310" s="683"/>
      <c r="O310" s="683"/>
      <c r="P310" s="683"/>
      <c r="Q310" s="683"/>
      <c r="R310" s="683"/>
      <c r="S310" s="683"/>
      <c r="T310" s="683"/>
      <c r="U310" s="683"/>
      <c r="V310" s="683"/>
      <c r="W310" s="683"/>
      <c r="X310" s="683"/>
      <c r="Y310" s="683"/>
      <c r="Z310" s="683"/>
      <c r="AA310" s="683"/>
      <c r="AB310" s="683"/>
      <c r="AC310" s="683"/>
      <c r="AD310" s="683"/>
      <c r="AE310" s="683"/>
      <c r="AF310" s="683"/>
      <c r="AG310" s="683"/>
      <c r="AH310" s="683"/>
      <c r="AI310" s="683"/>
      <c r="AJ310" s="683"/>
      <c r="AK310" s="683"/>
      <c r="AL310" s="683"/>
      <c r="AM310" s="683"/>
      <c r="AN310" s="683"/>
      <c r="AO310" s="683"/>
      <c r="AP310" s="683"/>
      <c r="AQ310" s="683"/>
      <c r="AR310" s="683"/>
      <c r="AS310" s="683"/>
      <c r="AT310" s="683"/>
      <c r="AU310" s="683"/>
      <c r="AV310" s="683"/>
      <c r="AW310" s="683"/>
      <c r="AX310" s="684"/>
      <c r="AY310">
        <f>COUNTA($G$310)</f>
        <v>0</v>
      </c>
    </row>
    <row r="311" spans="1:51" ht="45" hidden="1" customHeight="1">
      <c r="A311" s="145"/>
      <c r="B311" s="146"/>
      <c r="C311" s="150"/>
      <c r="D311" s="146"/>
      <c r="E311" s="670" t="s">
        <v>334</v>
      </c>
      <c r="F311" s="671"/>
      <c r="G311" s="189"/>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85"/>
      <c r="AY311">
        <f>$AY$310</f>
        <v>0</v>
      </c>
    </row>
    <row r="312" spans="1:51" ht="18.75" hidden="1" customHeight="1">
      <c r="A312" s="145"/>
      <c r="B312" s="146"/>
      <c r="C312" s="150"/>
      <c r="D312" s="146"/>
      <c r="E312" s="153" t="s">
        <v>293</v>
      </c>
      <c r="F312" s="154"/>
      <c r="G312" s="212" t="s">
        <v>313</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41</v>
      </c>
      <c r="AC312" s="213"/>
      <c r="AD312" s="214"/>
      <c r="AE312" s="181" t="s">
        <v>406</v>
      </c>
      <c r="AF312" s="173"/>
      <c r="AG312" s="173"/>
      <c r="AH312" s="174"/>
      <c r="AI312" s="181" t="s">
        <v>76</v>
      </c>
      <c r="AJ312" s="173"/>
      <c r="AK312" s="173"/>
      <c r="AL312" s="174"/>
      <c r="AM312" s="181" t="s">
        <v>176</v>
      </c>
      <c r="AN312" s="173"/>
      <c r="AO312" s="173"/>
      <c r="AP312" s="174"/>
      <c r="AQ312" s="218" t="s">
        <v>297</v>
      </c>
      <c r="AR312" s="213"/>
      <c r="AS312" s="213"/>
      <c r="AT312" s="214"/>
      <c r="AU312" s="249" t="s">
        <v>317</v>
      </c>
      <c r="AV312" s="249"/>
      <c r="AW312" s="249"/>
      <c r="AX312" s="250"/>
      <c r="AY312">
        <f>COUNTA($G$314)</f>
        <v>0</v>
      </c>
    </row>
    <row r="313" spans="1:51" ht="18.75" hidden="1" customHeight="1">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298</v>
      </c>
      <c r="AT313" s="177"/>
      <c r="AU313" s="198"/>
      <c r="AV313" s="198"/>
      <c r="AW313" s="176" t="s">
        <v>275</v>
      </c>
      <c r="AX313" s="206"/>
      <c r="AY313">
        <f>$AY$312</f>
        <v>0</v>
      </c>
    </row>
    <row r="314" spans="1:51" ht="39.75" hidden="1" customHeight="1">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314</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c r="A316" s="145"/>
      <c r="B316" s="146"/>
      <c r="C316" s="150"/>
      <c r="D316" s="146"/>
      <c r="E316" s="150"/>
      <c r="F316" s="155"/>
      <c r="G316" s="212" t="s">
        <v>313</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41</v>
      </c>
      <c r="AC316" s="213"/>
      <c r="AD316" s="214"/>
      <c r="AE316" s="181" t="s">
        <v>406</v>
      </c>
      <c r="AF316" s="173"/>
      <c r="AG316" s="173"/>
      <c r="AH316" s="174"/>
      <c r="AI316" s="181" t="s">
        <v>76</v>
      </c>
      <c r="AJ316" s="173"/>
      <c r="AK316" s="173"/>
      <c r="AL316" s="174"/>
      <c r="AM316" s="181" t="s">
        <v>176</v>
      </c>
      <c r="AN316" s="173"/>
      <c r="AO316" s="173"/>
      <c r="AP316" s="174"/>
      <c r="AQ316" s="218" t="s">
        <v>297</v>
      </c>
      <c r="AR316" s="213"/>
      <c r="AS316" s="213"/>
      <c r="AT316" s="214"/>
      <c r="AU316" s="249" t="s">
        <v>317</v>
      </c>
      <c r="AV316" s="249"/>
      <c r="AW316" s="249"/>
      <c r="AX316" s="250"/>
      <c r="AY316">
        <f>COUNTA($G$318)</f>
        <v>0</v>
      </c>
    </row>
    <row r="317" spans="1:51" ht="18.75" hidden="1" customHeight="1">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298</v>
      </c>
      <c r="AT317" s="177"/>
      <c r="AU317" s="198"/>
      <c r="AV317" s="198"/>
      <c r="AW317" s="176" t="s">
        <v>275</v>
      </c>
      <c r="AX317" s="206"/>
      <c r="AY317">
        <f>$AY$316</f>
        <v>0</v>
      </c>
    </row>
    <row r="318" spans="1:51" ht="39.75" hidden="1" customHeight="1">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314</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c r="A320" s="145"/>
      <c r="B320" s="146"/>
      <c r="C320" s="150"/>
      <c r="D320" s="146"/>
      <c r="E320" s="150"/>
      <c r="F320" s="155"/>
      <c r="G320" s="212" t="s">
        <v>313</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41</v>
      </c>
      <c r="AC320" s="213"/>
      <c r="AD320" s="214"/>
      <c r="AE320" s="181" t="s">
        <v>406</v>
      </c>
      <c r="AF320" s="173"/>
      <c r="AG320" s="173"/>
      <c r="AH320" s="174"/>
      <c r="AI320" s="181" t="s">
        <v>76</v>
      </c>
      <c r="AJ320" s="173"/>
      <c r="AK320" s="173"/>
      <c r="AL320" s="174"/>
      <c r="AM320" s="181" t="s">
        <v>176</v>
      </c>
      <c r="AN320" s="173"/>
      <c r="AO320" s="173"/>
      <c r="AP320" s="174"/>
      <c r="AQ320" s="218" t="s">
        <v>297</v>
      </c>
      <c r="AR320" s="213"/>
      <c r="AS320" s="213"/>
      <c r="AT320" s="214"/>
      <c r="AU320" s="249" t="s">
        <v>317</v>
      </c>
      <c r="AV320" s="249"/>
      <c r="AW320" s="249"/>
      <c r="AX320" s="250"/>
      <c r="AY320">
        <f>COUNTA($G$322)</f>
        <v>0</v>
      </c>
    </row>
    <row r="321" spans="1:51" ht="18.75" hidden="1" customHeight="1">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298</v>
      </c>
      <c r="AT321" s="177"/>
      <c r="AU321" s="198"/>
      <c r="AV321" s="198"/>
      <c r="AW321" s="176" t="s">
        <v>275</v>
      </c>
      <c r="AX321" s="206"/>
      <c r="AY321">
        <f>$AY$320</f>
        <v>0</v>
      </c>
    </row>
    <row r="322" spans="1:51" ht="39.75" hidden="1" customHeight="1">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314</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c r="A324" s="145"/>
      <c r="B324" s="146"/>
      <c r="C324" s="150"/>
      <c r="D324" s="146"/>
      <c r="E324" s="150"/>
      <c r="F324" s="155"/>
      <c r="G324" s="212" t="s">
        <v>313</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41</v>
      </c>
      <c r="AC324" s="213"/>
      <c r="AD324" s="214"/>
      <c r="AE324" s="181" t="s">
        <v>406</v>
      </c>
      <c r="AF324" s="173"/>
      <c r="AG324" s="173"/>
      <c r="AH324" s="174"/>
      <c r="AI324" s="181" t="s">
        <v>76</v>
      </c>
      <c r="AJ324" s="173"/>
      <c r="AK324" s="173"/>
      <c r="AL324" s="174"/>
      <c r="AM324" s="181" t="s">
        <v>176</v>
      </c>
      <c r="AN324" s="173"/>
      <c r="AO324" s="173"/>
      <c r="AP324" s="174"/>
      <c r="AQ324" s="218" t="s">
        <v>297</v>
      </c>
      <c r="AR324" s="213"/>
      <c r="AS324" s="213"/>
      <c r="AT324" s="214"/>
      <c r="AU324" s="249" t="s">
        <v>317</v>
      </c>
      <c r="AV324" s="249"/>
      <c r="AW324" s="249"/>
      <c r="AX324" s="250"/>
      <c r="AY324">
        <f>COUNTA($G$326)</f>
        <v>0</v>
      </c>
    </row>
    <row r="325" spans="1:51" ht="18.75" hidden="1" customHeight="1">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298</v>
      </c>
      <c r="AT325" s="177"/>
      <c r="AU325" s="198"/>
      <c r="AV325" s="198"/>
      <c r="AW325" s="176" t="s">
        <v>275</v>
      </c>
      <c r="AX325" s="206"/>
      <c r="AY325">
        <f>$AY$324</f>
        <v>0</v>
      </c>
    </row>
    <row r="326" spans="1:51" ht="39.75" hidden="1" customHeight="1">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314</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c r="A328" s="145"/>
      <c r="B328" s="146"/>
      <c r="C328" s="150"/>
      <c r="D328" s="146"/>
      <c r="E328" s="150"/>
      <c r="F328" s="155"/>
      <c r="G328" s="212" t="s">
        <v>313</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41</v>
      </c>
      <c r="AC328" s="213"/>
      <c r="AD328" s="214"/>
      <c r="AE328" s="181" t="s">
        <v>406</v>
      </c>
      <c r="AF328" s="173"/>
      <c r="AG328" s="173"/>
      <c r="AH328" s="174"/>
      <c r="AI328" s="181" t="s">
        <v>76</v>
      </c>
      <c r="AJ328" s="173"/>
      <c r="AK328" s="173"/>
      <c r="AL328" s="174"/>
      <c r="AM328" s="181" t="s">
        <v>176</v>
      </c>
      <c r="AN328" s="173"/>
      <c r="AO328" s="173"/>
      <c r="AP328" s="174"/>
      <c r="AQ328" s="218" t="s">
        <v>297</v>
      </c>
      <c r="AR328" s="213"/>
      <c r="AS328" s="213"/>
      <c r="AT328" s="214"/>
      <c r="AU328" s="249" t="s">
        <v>317</v>
      </c>
      <c r="AV328" s="249"/>
      <c r="AW328" s="249"/>
      <c r="AX328" s="250"/>
      <c r="AY328">
        <f>COUNTA($G$330)</f>
        <v>0</v>
      </c>
    </row>
    <row r="329" spans="1:51" ht="18.75" hidden="1" customHeight="1">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298</v>
      </c>
      <c r="AT329" s="177"/>
      <c r="AU329" s="198"/>
      <c r="AV329" s="198"/>
      <c r="AW329" s="176" t="s">
        <v>275</v>
      </c>
      <c r="AX329" s="206"/>
      <c r="AY329">
        <f>$AY$328</f>
        <v>0</v>
      </c>
    </row>
    <row r="330" spans="1:51" ht="39.75" hidden="1" customHeight="1">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314</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c r="A332" s="145"/>
      <c r="B332" s="146"/>
      <c r="C332" s="150"/>
      <c r="D332" s="146"/>
      <c r="E332" s="150"/>
      <c r="F332" s="155"/>
      <c r="G332" s="219" t="s">
        <v>29</v>
      </c>
      <c r="H332" s="173"/>
      <c r="I332" s="173"/>
      <c r="J332" s="173"/>
      <c r="K332" s="173"/>
      <c r="L332" s="173"/>
      <c r="M332" s="173"/>
      <c r="N332" s="173"/>
      <c r="O332" s="173"/>
      <c r="P332" s="174"/>
      <c r="Q332" s="181" t="s">
        <v>389</v>
      </c>
      <c r="R332" s="173"/>
      <c r="S332" s="173"/>
      <c r="T332" s="173"/>
      <c r="U332" s="173"/>
      <c r="V332" s="173"/>
      <c r="W332" s="173"/>
      <c r="X332" s="173"/>
      <c r="Y332" s="173"/>
      <c r="Z332" s="173"/>
      <c r="AA332" s="173"/>
      <c r="AB332" s="220" t="s">
        <v>391</v>
      </c>
      <c r="AC332" s="173"/>
      <c r="AD332" s="174"/>
      <c r="AE332" s="181" t="s">
        <v>319</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3">$AY$332</f>
        <v>0</v>
      </c>
    </row>
    <row r="334" spans="1:51" ht="22.5" hidden="1" customHeight="1">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3"/>
        <v>0</v>
      </c>
    </row>
    <row r="335" spans="1:51" ht="22.5" hidden="1" customHeight="1">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3"/>
        <v>0</v>
      </c>
    </row>
    <row r="336" spans="1:51" ht="25.5" hidden="1" customHeight="1">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320</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3"/>
        <v>0</v>
      </c>
    </row>
    <row r="337" spans="1:51" ht="22.5" hidden="1" customHeight="1">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3"/>
        <v>0</v>
      </c>
    </row>
    <row r="338" spans="1:51" ht="22.5" hidden="1" customHeight="1">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3"/>
        <v>0</v>
      </c>
    </row>
    <row r="339" spans="1:51" ht="22.5" hidden="1" customHeight="1">
      <c r="A339" s="145"/>
      <c r="B339" s="146"/>
      <c r="C339" s="150"/>
      <c r="D339" s="146"/>
      <c r="E339" s="150"/>
      <c r="F339" s="155"/>
      <c r="G339" s="219" t="s">
        <v>29</v>
      </c>
      <c r="H339" s="173"/>
      <c r="I339" s="173"/>
      <c r="J339" s="173"/>
      <c r="K339" s="173"/>
      <c r="L339" s="173"/>
      <c r="M339" s="173"/>
      <c r="N339" s="173"/>
      <c r="O339" s="173"/>
      <c r="P339" s="174"/>
      <c r="Q339" s="181" t="s">
        <v>389</v>
      </c>
      <c r="R339" s="173"/>
      <c r="S339" s="173"/>
      <c r="T339" s="173"/>
      <c r="U339" s="173"/>
      <c r="V339" s="173"/>
      <c r="W339" s="173"/>
      <c r="X339" s="173"/>
      <c r="Y339" s="173"/>
      <c r="Z339" s="173"/>
      <c r="AA339" s="173"/>
      <c r="AB339" s="220" t="s">
        <v>391</v>
      </c>
      <c r="AC339" s="173"/>
      <c r="AD339" s="174"/>
      <c r="AE339" s="245" t="s">
        <v>319</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4">$AY$339</f>
        <v>0</v>
      </c>
    </row>
    <row r="341" spans="1:51" ht="22.5" hidden="1" customHeight="1">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4"/>
        <v>0</v>
      </c>
    </row>
    <row r="342" spans="1:51" ht="22.5" hidden="1" customHeight="1">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4"/>
        <v>0</v>
      </c>
    </row>
    <row r="343" spans="1:51" ht="25.5" hidden="1" customHeight="1">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320</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4"/>
        <v>0</v>
      </c>
    </row>
    <row r="344" spans="1:51" ht="22.5" hidden="1" customHeight="1">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4"/>
        <v>0</v>
      </c>
    </row>
    <row r="345" spans="1:51" ht="22.5" hidden="1" customHeight="1">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4"/>
        <v>0</v>
      </c>
    </row>
    <row r="346" spans="1:51" ht="22.5" hidden="1" customHeight="1">
      <c r="A346" s="145"/>
      <c r="B346" s="146"/>
      <c r="C346" s="150"/>
      <c r="D346" s="146"/>
      <c r="E346" s="150"/>
      <c r="F346" s="155"/>
      <c r="G346" s="219" t="s">
        <v>29</v>
      </c>
      <c r="H346" s="173"/>
      <c r="I346" s="173"/>
      <c r="J346" s="173"/>
      <c r="K346" s="173"/>
      <c r="L346" s="173"/>
      <c r="M346" s="173"/>
      <c r="N346" s="173"/>
      <c r="O346" s="173"/>
      <c r="P346" s="174"/>
      <c r="Q346" s="181" t="s">
        <v>389</v>
      </c>
      <c r="R346" s="173"/>
      <c r="S346" s="173"/>
      <c r="T346" s="173"/>
      <c r="U346" s="173"/>
      <c r="V346" s="173"/>
      <c r="W346" s="173"/>
      <c r="X346" s="173"/>
      <c r="Y346" s="173"/>
      <c r="Z346" s="173"/>
      <c r="AA346" s="173"/>
      <c r="AB346" s="220" t="s">
        <v>391</v>
      </c>
      <c r="AC346" s="173"/>
      <c r="AD346" s="174"/>
      <c r="AE346" s="245" t="s">
        <v>319</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5">$AY$346</f>
        <v>0</v>
      </c>
    </row>
    <row r="348" spans="1:51" ht="22.5" hidden="1" customHeight="1">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5"/>
        <v>0</v>
      </c>
    </row>
    <row r="349" spans="1:51" ht="22.5" hidden="1" customHeight="1">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5"/>
        <v>0</v>
      </c>
    </row>
    <row r="350" spans="1:51" ht="25.5" hidden="1" customHeight="1">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320</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5"/>
        <v>0</v>
      </c>
    </row>
    <row r="351" spans="1:51" ht="22.5" hidden="1" customHeight="1">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5"/>
        <v>0</v>
      </c>
    </row>
    <row r="352" spans="1:51" ht="22.5" hidden="1" customHeight="1">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5"/>
        <v>0</v>
      </c>
    </row>
    <row r="353" spans="1:51" ht="22.5" hidden="1" customHeight="1">
      <c r="A353" s="145"/>
      <c r="B353" s="146"/>
      <c r="C353" s="150"/>
      <c r="D353" s="146"/>
      <c r="E353" s="150"/>
      <c r="F353" s="155"/>
      <c r="G353" s="219" t="s">
        <v>29</v>
      </c>
      <c r="H353" s="173"/>
      <c r="I353" s="173"/>
      <c r="J353" s="173"/>
      <c r="K353" s="173"/>
      <c r="L353" s="173"/>
      <c r="M353" s="173"/>
      <c r="N353" s="173"/>
      <c r="O353" s="173"/>
      <c r="P353" s="174"/>
      <c r="Q353" s="181" t="s">
        <v>389</v>
      </c>
      <c r="R353" s="173"/>
      <c r="S353" s="173"/>
      <c r="T353" s="173"/>
      <c r="U353" s="173"/>
      <c r="V353" s="173"/>
      <c r="W353" s="173"/>
      <c r="X353" s="173"/>
      <c r="Y353" s="173"/>
      <c r="Z353" s="173"/>
      <c r="AA353" s="173"/>
      <c r="AB353" s="220" t="s">
        <v>391</v>
      </c>
      <c r="AC353" s="173"/>
      <c r="AD353" s="174"/>
      <c r="AE353" s="245" t="s">
        <v>319</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6">$AY$353</f>
        <v>0</v>
      </c>
    </row>
    <row r="355" spans="1:51" ht="22.5" hidden="1" customHeight="1">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6"/>
        <v>0</v>
      </c>
    </row>
    <row r="356" spans="1:51" ht="22.5" hidden="1" customHeight="1">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6"/>
        <v>0</v>
      </c>
    </row>
    <row r="357" spans="1:51" ht="25.5" hidden="1" customHeight="1">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320</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6"/>
        <v>0</v>
      </c>
    </row>
    <row r="358" spans="1:51" ht="22.5" hidden="1" customHeight="1">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6"/>
        <v>0</v>
      </c>
    </row>
    <row r="359" spans="1:51" ht="22.5" hidden="1" customHeight="1">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6"/>
        <v>0</v>
      </c>
    </row>
    <row r="360" spans="1:51" ht="22.5" hidden="1" customHeight="1">
      <c r="A360" s="145"/>
      <c r="B360" s="146"/>
      <c r="C360" s="150"/>
      <c r="D360" s="146"/>
      <c r="E360" s="150"/>
      <c r="F360" s="155"/>
      <c r="G360" s="219" t="s">
        <v>29</v>
      </c>
      <c r="H360" s="173"/>
      <c r="I360" s="173"/>
      <c r="J360" s="173"/>
      <c r="K360" s="173"/>
      <c r="L360" s="173"/>
      <c r="M360" s="173"/>
      <c r="N360" s="173"/>
      <c r="O360" s="173"/>
      <c r="P360" s="174"/>
      <c r="Q360" s="181" t="s">
        <v>389</v>
      </c>
      <c r="R360" s="173"/>
      <c r="S360" s="173"/>
      <c r="T360" s="173"/>
      <c r="U360" s="173"/>
      <c r="V360" s="173"/>
      <c r="W360" s="173"/>
      <c r="X360" s="173"/>
      <c r="Y360" s="173"/>
      <c r="Z360" s="173"/>
      <c r="AA360" s="173"/>
      <c r="AB360" s="220" t="s">
        <v>391</v>
      </c>
      <c r="AC360" s="173"/>
      <c r="AD360" s="174"/>
      <c r="AE360" s="245" t="s">
        <v>319</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7">$AY$360</f>
        <v>0</v>
      </c>
    </row>
    <row r="362" spans="1:51" ht="22.5" hidden="1" customHeight="1">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7"/>
        <v>0</v>
      </c>
    </row>
    <row r="363" spans="1:51" ht="22.5" hidden="1" customHeight="1">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7"/>
        <v>0</v>
      </c>
    </row>
    <row r="364" spans="1:51" ht="25.5" hidden="1" customHeight="1">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77" t="s">
        <v>320</v>
      </c>
      <c r="AF364" s="677"/>
      <c r="AG364" s="677"/>
      <c r="AH364" s="677"/>
      <c r="AI364" s="677"/>
      <c r="AJ364" s="677"/>
      <c r="AK364" s="677"/>
      <c r="AL364" s="677"/>
      <c r="AM364" s="677"/>
      <c r="AN364" s="677"/>
      <c r="AO364" s="677"/>
      <c r="AP364" s="677"/>
      <c r="AQ364" s="677"/>
      <c r="AR364" s="677"/>
      <c r="AS364" s="677"/>
      <c r="AT364" s="677"/>
      <c r="AU364" s="677"/>
      <c r="AV364" s="677"/>
      <c r="AW364" s="677"/>
      <c r="AX364" s="678"/>
      <c r="AY364">
        <f t="shared" si="27"/>
        <v>0</v>
      </c>
    </row>
    <row r="365" spans="1:51" ht="22.5" hidden="1" customHeight="1">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7"/>
        <v>0</v>
      </c>
    </row>
    <row r="366" spans="1:51" ht="22.5" hidden="1" customHeight="1">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7"/>
        <v>0</v>
      </c>
    </row>
    <row r="367" spans="1:51" ht="23.25" hidden="1" customHeight="1">
      <c r="A367" s="145"/>
      <c r="B367" s="146"/>
      <c r="C367" s="150"/>
      <c r="D367" s="146"/>
      <c r="E367" s="659" t="s">
        <v>354</v>
      </c>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1"/>
      <c r="AY367">
        <f>COUNTA($E$368)</f>
        <v>0</v>
      </c>
    </row>
    <row r="368" spans="1:51" ht="24.75" hidden="1" customHeight="1">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c r="A370" s="145"/>
      <c r="B370" s="146"/>
      <c r="C370" s="150"/>
      <c r="D370" s="146"/>
      <c r="E370" s="680" t="s">
        <v>336</v>
      </c>
      <c r="F370" s="681"/>
      <c r="G370" s="682"/>
      <c r="H370" s="683"/>
      <c r="I370" s="683"/>
      <c r="J370" s="683"/>
      <c r="K370" s="683"/>
      <c r="L370" s="683"/>
      <c r="M370" s="683"/>
      <c r="N370" s="683"/>
      <c r="O370" s="683"/>
      <c r="P370" s="683"/>
      <c r="Q370" s="683"/>
      <c r="R370" s="683"/>
      <c r="S370" s="683"/>
      <c r="T370" s="683"/>
      <c r="U370" s="683"/>
      <c r="V370" s="683"/>
      <c r="W370" s="683"/>
      <c r="X370" s="683"/>
      <c r="Y370" s="683"/>
      <c r="Z370" s="683"/>
      <c r="AA370" s="683"/>
      <c r="AB370" s="683"/>
      <c r="AC370" s="683"/>
      <c r="AD370" s="683"/>
      <c r="AE370" s="683"/>
      <c r="AF370" s="683"/>
      <c r="AG370" s="683"/>
      <c r="AH370" s="683"/>
      <c r="AI370" s="683"/>
      <c r="AJ370" s="683"/>
      <c r="AK370" s="683"/>
      <c r="AL370" s="683"/>
      <c r="AM370" s="683"/>
      <c r="AN370" s="683"/>
      <c r="AO370" s="683"/>
      <c r="AP370" s="683"/>
      <c r="AQ370" s="683"/>
      <c r="AR370" s="683"/>
      <c r="AS370" s="683"/>
      <c r="AT370" s="683"/>
      <c r="AU370" s="683"/>
      <c r="AV370" s="683"/>
      <c r="AW370" s="683"/>
      <c r="AX370" s="684"/>
      <c r="AY370">
        <f>COUNTA($G$370)</f>
        <v>0</v>
      </c>
    </row>
    <row r="371" spans="1:51" ht="45" hidden="1" customHeight="1">
      <c r="A371" s="145"/>
      <c r="B371" s="146"/>
      <c r="C371" s="150"/>
      <c r="D371" s="146"/>
      <c r="E371" s="670" t="s">
        <v>334</v>
      </c>
      <c r="F371" s="671"/>
      <c r="G371" s="189"/>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85"/>
      <c r="AY371">
        <f>$AY$370</f>
        <v>0</v>
      </c>
    </row>
    <row r="372" spans="1:51" ht="18.75" hidden="1" customHeight="1">
      <c r="A372" s="145"/>
      <c r="B372" s="146"/>
      <c r="C372" s="150"/>
      <c r="D372" s="146"/>
      <c r="E372" s="153" t="s">
        <v>293</v>
      </c>
      <c r="F372" s="154"/>
      <c r="G372" s="212" t="s">
        <v>313</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41</v>
      </c>
      <c r="AC372" s="213"/>
      <c r="AD372" s="214"/>
      <c r="AE372" s="181" t="s">
        <v>406</v>
      </c>
      <c r="AF372" s="173"/>
      <c r="AG372" s="173"/>
      <c r="AH372" s="174"/>
      <c r="AI372" s="181" t="s">
        <v>76</v>
      </c>
      <c r="AJ372" s="173"/>
      <c r="AK372" s="173"/>
      <c r="AL372" s="174"/>
      <c r="AM372" s="181" t="s">
        <v>176</v>
      </c>
      <c r="AN372" s="173"/>
      <c r="AO372" s="173"/>
      <c r="AP372" s="174"/>
      <c r="AQ372" s="218" t="s">
        <v>297</v>
      </c>
      <c r="AR372" s="213"/>
      <c r="AS372" s="213"/>
      <c r="AT372" s="214"/>
      <c r="AU372" s="249" t="s">
        <v>317</v>
      </c>
      <c r="AV372" s="249"/>
      <c r="AW372" s="249"/>
      <c r="AX372" s="250"/>
      <c r="AY372">
        <f>COUNTA($G$374)</f>
        <v>0</v>
      </c>
    </row>
    <row r="373" spans="1:51" ht="18.75" hidden="1" customHeight="1">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298</v>
      </c>
      <c r="AT373" s="177"/>
      <c r="AU373" s="198"/>
      <c r="AV373" s="198"/>
      <c r="AW373" s="176" t="s">
        <v>275</v>
      </c>
      <c r="AX373" s="206"/>
      <c r="AY373">
        <f>$AY$372</f>
        <v>0</v>
      </c>
    </row>
    <row r="374" spans="1:51" ht="39.75" hidden="1" customHeight="1">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314</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c r="A376" s="145"/>
      <c r="B376" s="146"/>
      <c r="C376" s="150"/>
      <c r="D376" s="146"/>
      <c r="E376" s="150"/>
      <c r="F376" s="155"/>
      <c r="G376" s="212" t="s">
        <v>313</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41</v>
      </c>
      <c r="AC376" s="213"/>
      <c r="AD376" s="214"/>
      <c r="AE376" s="181" t="s">
        <v>406</v>
      </c>
      <c r="AF376" s="173"/>
      <c r="AG376" s="173"/>
      <c r="AH376" s="174"/>
      <c r="AI376" s="181" t="s">
        <v>76</v>
      </c>
      <c r="AJ376" s="173"/>
      <c r="AK376" s="173"/>
      <c r="AL376" s="174"/>
      <c r="AM376" s="181" t="s">
        <v>176</v>
      </c>
      <c r="AN376" s="173"/>
      <c r="AO376" s="173"/>
      <c r="AP376" s="174"/>
      <c r="AQ376" s="218" t="s">
        <v>297</v>
      </c>
      <c r="AR376" s="213"/>
      <c r="AS376" s="213"/>
      <c r="AT376" s="214"/>
      <c r="AU376" s="249" t="s">
        <v>317</v>
      </c>
      <c r="AV376" s="249"/>
      <c r="AW376" s="249"/>
      <c r="AX376" s="250"/>
      <c r="AY376">
        <f>COUNTA($G$378)</f>
        <v>0</v>
      </c>
    </row>
    <row r="377" spans="1:51" ht="18.75" hidden="1" customHeight="1">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298</v>
      </c>
      <c r="AT377" s="177"/>
      <c r="AU377" s="198"/>
      <c r="AV377" s="198"/>
      <c r="AW377" s="176" t="s">
        <v>275</v>
      </c>
      <c r="AX377" s="206"/>
      <c r="AY377">
        <f>$AY$376</f>
        <v>0</v>
      </c>
    </row>
    <row r="378" spans="1:51" ht="39.75" hidden="1" customHeight="1">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314</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c r="A380" s="145"/>
      <c r="B380" s="146"/>
      <c r="C380" s="150"/>
      <c r="D380" s="146"/>
      <c r="E380" s="150"/>
      <c r="F380" s="155"/>
      <c r="G380" s="212" t="s">
        <v>313</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41</v>
      </c>
      <c r="AC380" s="213"/>
      <c r="AD380" s="214"/>
      <c r="AE380" s="181" t="s">
        <v>406</v>
      </c>
      <c r="AF380" s="173"/>
      <c r="AG380" s="173"/>
      <c r="AH380" s="174"/>
      <c r="AI380" s="181" t="s">
        <v>76</v>
      </c>
      <c r="AJ380" s="173"/>
      <c r="AK380" s="173"/>
      <c r="AL380" s="174"/>
      <c r="AM380" s="181" t="s">
        <v>176</v>
      </c>
      <c r="AN380" s="173"/>
      <c r="AO380" s="173"/>
      <c r="AP380" s="174"/>
      <c r="AQ380" s="218" t="s">
        <v>297</v>
      </c>
      <c r="AR380" s="213"/>
      <c r="AS380" s="213"/>
      <c r="AT380" s="214"/>
      <c r="AU380" s="249" t="s">
        <v>317</v>
      </c>
      <c r="AV380" s="249"/>
      <c r="AW380" s="249"/>
      <c r="AX380" s="250"/>
      <c r="AY380">
        <f>COUNTA($G$382)</f>
        <v>0</v>
      </c>
    </row>
    <row r="381" spans="1:51" ht="18.75" hidden="1" customHeight="1">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298</v>
      </c>
      <c r="AT381" s="177"/>
      <c r="AU381" s="198"/>
      <c r="AV381" s="198"/>
      <c r="AW381" s="176" t="s">
        <v>275</v>
      </c>
      <c r="AX381" s="206"/>
      <c r="AY381">
        <f>$AY$380</f>
        <v>0</v>
      </c>
    </row>
    <row r="382" spans="1:51" ht="39.75" hidden="1" customHeight="1">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314</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c r="A384" s="145"/>
      <c r="B384" s="146"/>
      <c r="C384" s="150"/>
      <c r="D384" s="146"/>
      <c r="E384" s="150"/>
      <c r="F384" s="155"/>
      <c r="G384" s="212" t="s">
        <v>313</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41</v>
      </c>
      <c r="AC384" s="213"/>
      <c r="AD384" s="214"/>
      <c r="AE384" s="181" t="s">
        <v>406</v>
      </c>
      <c r="AF384" s="173"/>
      <c r="AG384" s="173"/>
      <c r="AH384" s="174"/>
      <c r="AI384" s="181" t="s">
        <v>76</v>
      </c>
      <c r="AJ384" s="173"/>
      <c r="AK384" s="173"/>
      <c r="AL384" s="174"/>
      <c r="AM384" s="181" t="s">
        <v>176</v>
      </c>
      <c r="AN384" s="173"/>
      <c r="AO384" s="173"/>
      <c r="AP384" s="174"/>
      <c r="AQ384" s="218" t="s">
        <v>297</v>
      </c>
      <c r="AR384" s="213"/>
      <c r="AS384" s="213"/>
      <c r="AT384" s="214"/>
      <c r="AU384" s="249" t="s">
        <v>317</v>
      </c>
      <c r="AV384" s="249"/>
      <c r="AW384" s="249"/>
      <c r="AX384" s="250"/>
      <c r="AY384">
        <f>COUNTA($G$386)</f>
        <v>0</v>
      </c>
    </row>
    <row r="385" spans="1:51" ht="18.75" hidden="1" customHeight="1">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298</v>
      </c>
      <c r="AT385" s="177"/>
      <c r="AU385" s="198"/>
      <c r="AV385" s="198"/>
      <c r="AW385" s="176" t="s">
        <v>275</v>
      </c>
      <c r="AX385" s="206"/>
      <c r="AY385">
        <f>$AY$384</f>
        <v>0</v>
      </c>
    </row>
    <row r="386" spans="1:51" ht="39.75" hidden="1" customHeight="1">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314</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c r="A388" s="145"/>
      <c r="B388" s="146"/>
      <c r="C388" s="150"/>
      <c r="D388" s="146"/>
      <c r="E388" s="150"/>
      <c r="F388" s="155"/>
      <c r="G388" s="212" t="s">
        <v>313</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41</v>
      </c>
      <c r="AC388" s="213"/>
      <c r="AD388" s="214"/>
      <c r="AE388" s="181" t="s">
        <v>406</v>
      </c>
      <c r="AF388" s="173"/>
      <c r="AG388" s="173"/>
      <c r="AH388" s="174"/>
      <c r="AI388" s="181" t="s">
        <v>76</v>
      </c>
      <c r="AJ388" s="173"/>
      <c r="AK388" s="173"/>
      <c r="AL388" s="174"/>
      <c r="AM388" s="181" t="s">
        <v>176</v>
      </c>
      <c r="AN388" s="173"/>
      <c r="AO388" s="173"/>
      <c r="AP388" s="174"/>
      <c r="AQ388" s="218" t="s">
        <v>297</v>
      </c>
      <c r="AR388" s="213"/>
      <c r="AS388" s="213"/>
      <c r="AT388" s="214"/>
      <c r="AU388" s="249" t="s">
        <v>317</v>
      </c>
      <c r="AV388" s="249"/>
      <c r="AW388" s="249"/>
      <c r="AX388" s="250"/>
      <c r="AY388">
        <f>COUNTA($G$390)</f>
        <v>0</v>
      </c>
    </row>
    <row r="389" spans="1:51" ht="18.75" hidden="1" customHeight="1">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298</v>
      </c>
      <c r="AT389" s="177"/>
      <c r="AU389" s="198"/>
      <c r="AV389" s="198"/>
      <c r="AW389" s="176" t="s">
        <v>275</v>
      </c>
      <c r="AX389" s="206"/>
      <c r="AY389">
        <f>$AY$388</f>
        <v>0</v>
      </c>
    </row>
    <row r="390" spans="1:51" ht="39.75" hidden="1" customHeight="1">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314</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c r="A392" s="145"/>
      <c r="B392" s="146"/>
      <c r="C392" s="150"/>
      <c r="D392" s="146"/>
      <c r="E392" s="150"/>
      <c r="F392" s="155"/>
      <c r="G392" s="219" t="s">
        <v>29</v>
      </c>
      <c r="H392" s="173"/>
      <c r="I392" s="173"/>
      <c r="J392" s="173"/>
      <c r="K392" s="173"/>
      <c r="L392" s="173"/>
      <c r="M392" s="173"/>
      <c r="N392" s="173"/>
      <c r="O392" s="173"/>
      <c r="P392" s="174"/>
      <c r="Q392" s="181" t="s">
        <v>389</v>
      </c>
      <c r="R392" s="173"/>
      <c r="S392" s="173"/>
      <c r="T392" s="173"/>
      <c r="U392" s="173"/>
      <c r="V392" s="173"/>
      <c r="W392" s="173"/>
      <c r="X392" s="173"/>
      <c r="Y392" s="173"/>
      <c r="Z392" s="173"/>
      <c r="AA392" s="173"/>
      <c r="AB392" s="220" t="s">
        <v>391</v>
      </c>
      <c r="AC392" s="173"/>
      <c r="AD392" s="174"/>
      <c r="AE392" s="181" t="s">
        <v>319</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8">$AY$392</f>
        <v>0</v>
      </c>
    </row>
    <row r="394" spans="1:51" ht="22.5" hidden="1" customHeight="1">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8"/>
        <v>0</v>
      </c>
    </row>
    <row r="395" spans="1:51" ht="22.5" hidden="1" customHeight="1">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8"/>
        <v>0</v>
      </c>
    </row>
    <row r="396" spans="1:51" ht="25.5" hidden="1" customHeight="1">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320</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8"/>
        <v>0</v>
      </c>
    </row>
    <row r="397" spans="1:51" ht="22.5" hidden="1" customHeight="1">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8"/>
        <v>0</v>
      </c>
    </row>
    <row r="398" spans="1:51" ht="22.5" hidden="1" customHeight="1">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8"/>
        <v>0</v>
      </c>
    </row>
    <row r="399" spans="1:51" ht="22.5" hidden="1" customHeight="1">
      <c r="A399" s="145"/>
      <c r="B399" s="146"/>
      <c r="C399" s="150"/>
      <c r="D399" s="146"/>
      <c r="E399" s="150"/>
      <c r="F399" s="155"/>
      <c r="G399" s="219" t="s">
        <v>29</v>
      </c>
      <c r="H399" s="173"/>
      <c r="I399" s="173"/>
      <c r="J399" s="173"/>
      <c r="K399" s="173"/>
      <c r="L399" s="173"/>
      <c r="M399" s="173"/>
      <c r="N399" s="173"/>
      <c r="O399" s="173"/>
      <c r="P399" s="174"/>
      <c r="Q399" s="181" t="s">
        <v>389</v>
      </c>
      <c r="R399" s="173"/>
      <c r="S399" s="173"/>
      <c r="T399" s="173"/>
      <c r="U399" s="173"/>
      <c r="V399" s="173"/>
      <c r="W399" s="173"/>
      <c r="X399" s="173"/>
      <c r="Y399" s="173"/>
      <c r="Z399" s="173"/>
      <c r="AA399" s="173"/>
      <c r="AB399" s="220" t="s">
        <v>391</v>
      </c>
      <c r="AC399" s="173"/>
      <c r="AD399" s="174"/>
      <c r="AE399" s="245" t="s">
        <v>319</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9">$AY$399</f>
        <v>0</v>
      </c>
    </row>
    <row r="401" spans="1:51" ht="22.5" hidden="1" customHeight="1">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9"/>
        <v>0</v>
      </c>
    </row>
    <row r="402" spans="1:51" ht="22.5" hidden="1" customHeight="1">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9"/>
        <v>0</v>
      </c>
    </row>
    <row r="403" spans="1:51" ht="25.5" hidden="1" customHeight="1">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320</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9"/>
        <v>0</v>
      </c>
    </row>
    <row r="404" spans="1:51" ht="22.5" hidden="1" customHeight="1">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9"/>
        <v>0</v>
      </c>
    </row>
    <row r="405" spans="1:51" ht="22.5" hidden="1" customHeight="1">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9"/>
        <v>0</v>
      </c>
    </row>
    <row r="406" spans="1:51" ht="22.5" hidden="1" customHeight="1">
      <c r="A406" s="145"/>
      <c r="B406" s="146"/>
      <c r="C406" s="150"/>
      <c r="D406" s="146"/>
      <c r="E406" s="150"/>
      <c r="F406" s="155"/>
      <c r="G406" s="219" t="s">
        <v>29</v>
      </c>
      <c r="H406" s="173"/>
      <c r="I406" s="173"/>
      <c r="J406" s="173"/>
      <c r="K406" s="173"/>
      <c r="L406" s="173"/>
      <c r="M406" s="173"/>
      <c r="N406" s="173"/>
      <c r="O406" s="173"/>
      <c r="P406" s="174"/>
      <c r="Q406" s="181" t="s">
        <v>389</v>
      </c>
      <c r="R406" s="173"/>
      <c r="S406" s="173"/>
      <c r="T406" s="173"/>
      <c r="U406" s="173"/>
      <c r="V406" s="173"/>
      <c r="W406" s="173"/>
      <c r="X406" s="173"/>
      <c r="Y406" s="173"/>
      <c r="Z406" s="173"/>
      <c r="AA406" s="173"/>
      <c r="AB406" s="220" t="s">
        <v>391</v>
      </c>
      <c r="AC406" s="173"/>
      <c r="AD406" s="174"/>
      <c r="AE406" s="245" t="s">
        <v>319</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30">$AY$406</f>
        <v>0</v>
      </c>
    </row>
    <row r="408" spans="1:51" ht="22.5" hidden="1" customHeight="1">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30"/>
        <v>0</v>
      </c>
    </row>
    <row r="409" spans="1:51" ht="22.5" hidden="1" customHeight="1">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30"/>
        <v>0</v>
      </c>
    </row>
    <row r="410" spans="1:51" ht="25.5" hidden="1" customHeight="1">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320</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30"/>
        <v>0</v>
      </c>
    </row>
    <row r="411" spans="1:51" ht="22.5" hidden="1" customHeight="1">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30"/>
        <v>0</v>
      </c>
    </row>
    <row r="412" spans="1:51" ht="22.5" hidden="1" customHeight="1">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30"/>
        <v>0</v>
      </c>
    </row>
    <row r="413" spans="1:51" ht="22.5" hidden="1" customHeight="1">
      <c r="A413" s="145"/>
      <c r="B413" s="146"/>
      <c r="C413" s="150"/>
      <c r="D413" s="146"/>
      <c r="E413" s="150"/>
      <c r="F413" s="155"/>
      <c r="G413" s="219" t="s">
        <v>29</v>
      </c>
      <c r="H413" s="173"/>
      <c r="I413" s="173"/>
      <c r="J413" s="173"/>
      <c r="K413" s="173"/>
      <c r="L413" s="173"/>
      <c r="M413" s="173"/>
      <c r="N413" s="173"/>
      <c r="O413" s="173"/>
      <c r="P413" s="174"/>
      <c r="Q413" s="181" t="s">
        <v>389</v>
      </c>
      <c r="R413" s="173"/>
      <c r="S413" s="173"/>
      <c r="T413" s="173"/>
      <c r="U413" s="173"/>
      <c r="V413" s="173"/>
      <c r="W413" s="173"/>
      <c r="X413" s="173"/>
      <c r="Y413" s="173"/>
      <c r="Z413" s="173"/>
      <c r="AA413" s="173"/>
      <c r="AB413" s="220" t="s">
        <v>391</v>
      </c>
      <c r="AC413" s="173"/>
      <c r="AD413" s="174"/>
      <c r="AE413" s="245" t="s">
        <v>319</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31">$AY$413</f>
        <v>0</v>
      </c>
    </row>
    <row r="415" spans="1:51" ht="22.5" hidden="1" customHeight="1">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31"/>
        <v>0</v>
      </c>
    </row>
    <row r="416" spans="1:51" ht="22.5" hidden="1" customHeight="1">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31"/>
        <v>0</v>
      </c>
    </row>
    <row r="417" spans="1:51" ht="25.5" hidden="1" customHeight="1">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320</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31"/>
        <v>0</v>
      </c>
    </row>
    <row r="418" spans="1:51" ht="22.5" hidden="1" customHeight="1">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31"/>
        <v>0</v>
      </c>
    </row>
    <row r="419" spans="1:51" ht="22.5" hidden="1" customHeight="1">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31"/>
        <v>0</v>
      </c>
    </row>
    <row r="420" spans="1:51" ht="22.5" hidden="1" customHeight="1">
      <c r="A420" s="145"/>
      <c r="B420" s="146"/>
      <c r="C420" s="150"/>
      <c r="D420" s="146"/>
      <c r="E420" s="150"/>
      <c r="F420" s="155"/>
      <c r="G420" s="219" t="s">
        <v>29</v>
      </c>
      <c r="H420" s="173"/>
      <c r="I420" s="173"/>
      <c r="J420" s="173"/>
      <c r="K420" s="173"/>
      <c r="L420" s="173"/>
      <c r="M420" s="173"/>
      <c r="N420" s="173"/>
      <c r="O420" s="173"/>
      <c r="P420" s="174"/>
      <c r="Q420" s="181" t="s">
        <v>389</v>
      </c>
      <c r="R420" s="173"/>
      <c r="S420" s="173"/>
      <c r="T420" s="173"/>
      <c r="U420" s="173"/>
      <c r="V420" s="173"/>
      <c r="W420" s="173"/>
      <c r="X420" s="173"/>
      <c r="Y420" s="173"/>
      <c r="Z420" s="173"/>
      <c r="AA420" s="173"/>
      <c r="AB420" s="220" t="s">
        <v>391</v>
      </c>
      <c r="AC420" s="173"/>
      <c r="AD420" s="174"/>
      <c r="AE420" s="245" t="s">
        <v>319</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2">$AY$420</f>
        <v>0</v>
      </c>
    </row>
    <row r="422" spans="1:51" ht="22.5" hidden="1" customHeight="1">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2"/>
        <v>0</v>
      </c>
    </row>
    <row r="423" spans="1:51" ht="22.5" hidden="1" customHeight="1">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2"/>
        <v>0</v>
      </c>
    </row>
    <row r="424" spans="1:51" ht="25.5" hidden="1" customHeight="1">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77" t="s">
        <v>320</v>
      </c>
      <c r="AF424" s="677"/>
      <c r="AG424" s="677"/>
      <c r="AH424" s="677"/>
      <c r="AI424" s="677"/>
      <c r="AJ424" s="677"/>
      <c r="AK424" s="677"/>
      <c r="AL424" s="677"/>
      <c r="AM424" s="677"/>
      <c r="AN424" s="677"/>
      <c r="AO424" s="677"/>
      <c r="AP424" s="677"/>
      <c r="AQ424" s="677"/>
      <c r="AR424" s="677"/>
      <c r="AS424" s="677"/>
      <c r="AT424" s="677"/>
      <c r="AU424" s="677"/>
      <c r="AV424" s="677"/>
      <c r="AW424" s="677"/>
      <c r="AX424" s="678"/>
      <c r="AY424">
        <f t="shared" si="32"/>
        <v>0</v>
      </c>
    </row>
    <row r="425" spans="1:51" ht="22.5" hidden="1" customHeight="1">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2"/>
        <v>0</v>
      </c>
    </row>
    <row r="426" spans="1:51" ht="22.5" hidden="1" customHeight="1">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2"/>
        <v>0</v>
      </c>
    </row>
    <row r="427" spans="1:51" ht="23.25" hidden="1" customHeight="1">
      <c r="A427" s="145"/>
      <c r="B427" s="146"/>
      <c r="C427" s="150"/>
      <c r="D427" s="146"/>
      <c r="E427" s="659" t="s">
        <v>354</v>
      </c>
      <c r="F427" s="660"/>
      <c r="G427" s="660"/>
      <c r="H427" s="660"/>
      <c r="I427" s="660"/>
      <c r="J427" s="660"/>
      <c r="K427" s="660"/>
      <c r="L427" s="660"/>
      <c r="M427" s="660"/>
      <c r="N427" s="660"/>
      <c r="O427" s="660"/>
      <c r="P427" s="660"/>
      <c r="Q427" s="660"/>
      <c r="R427" s="660"/>
      <c r="S427" s="660"/>
      <c r="T427" s="660"/>
      <c r="U427" s="660"/>
      <c r="V427" s="660"/>
      <c r="W427" s="660"/>
      <c r="X427" s="660"/>
      <c r="Y427" s="660"/>
      <c r="Z427" s="660"/>
      <c r="AA427" s="660"/>
      <c r="AB427" s="660"/>
      <c r="AC427" s="660"/>
      <c r="AD427" s="660"/>
      <c r="AE427" s="660"/>
      <c r="AF427" s="660"/>
      <c r="AG427" s="660"/>
      <c r="AH427" s="660"/>
      <c r="AI427" s="660"/>
      <c r="AJ427" s="660"/>
      <c r="AK427" s="660"/>
      <c r="AL427" s="660"/>
      <c r="AM427" s="660"/>
      <c r="AN427" s="660"/>
      <c r="AO427" s="660"/>
      <c r="AP427" s="660"/>
      <c r="AQ427" s="660"/>
      <c r="AR427" s="660"/>
      <c r="AS427" s="660"/>
      <c r="AT427" s="660"/>
      <c r="AU427" s="660"/>
      <c r="AV427" s="660"/>
      <c r="AW427" s="660"/>
      <c r="AX427" s="661"/>
      <c r="AY427">
        <f>COUNTA($E$428)</f>
        <v>0</v>
      </c>
    </row>
    <row r="428" spans="1:51" ht="24.75" hidden="1" customHeight="1">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c r="A430" s="145"/>
      <c r="B430" s="146"/>
      <c r="C430" s="153" t="s">
        <v>512</v>
      </c>
      <c r="D430" s="157"/>
      <c r="E430" s="670" t="s">
        <v>424</v>
      </c>
      <c r="F430" s="679"/>
      <c r="G430" s="672" t="s">
        <v>321</v>
      </c>
      <c r="H430" s="660"/>
      <c r="I430" s="660"/>
      <c r="J430" s="673" t="s">
        <v>427</v>
      </c>
      <c r="K430" s="674"/>
      <c r="L430" s="674"/>
      <c r="M430" s="674"/>
      <c r="N430" s="674"/>
      <c r="O430" s="674"/>
      <c r="P430" s="674"/>
      <c r="Q430" s="674"/>
      <c r="R430" s="674"/>
      <c r="S430" s="674"/>
      <c r="T430" s="675"/>
      <c r="U430" s="485"/>
      <c r="V430" s="485"/>
      <c r="W430" s="485"/>
      <c r="X430" s="485"/>
      <c r="Y430" s="485"/>
      <c r="Z430" s="485"/>
      <c r="AA430" s="485"/>
      <c r="AB430" s="485"/>
      <c r="AC430" s="485"/>
      <c r="AD430" s="485"/>
      <c r="AE430" s="485"/>
      <c r="AF430" s="485"/>
      <c r="AG430" s="485"/>
      <c r="AH430" s="485"/>
      <c r="AI430" s="485"/>
      <c r="AJ430" s="485"/>
      <c r="AK430" s="485"/>
      <c r="AL430" s="485"/>
      <c r="AM430" s="485"/>
      <c r="AN430" s="485"/>
      <c r="AO430" s="485"/>
      <c r="AP430" s="485"/>
      <c r="AQ430" s="485"/>
      <c r="AR430" s="485"/>
      <c r="AS430" s="485"/>
      <c r="AT430" s="485"/>
      <c r="AU430" s="485"/>
      <c r="AV430" s="485"/>
      <c r="AW430" s="485"/>
      <c r="AX430" s="676"/>
      <c r="AY430" s="49" t="str">
        <f>IF(SUBSTITUTE($J$430,"-","")="","0","1")</f>
        <v>0</v>
      </c>
    </row>
    <row r="431" spans="1:51" ht="18.75" customHeight="1">
      <c r="A431" s="145"/>
      <c r="B431" s="146"/>
      <c r="C431" s="150"/>
      <c r="D431" s="146"/>
      <c r="E431" s="170" t="s">
        <v>306</v>
      </c>
      <c r="F431" s="171"/>
      <c r="G431" s="172" t="s">
        <v>303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200" t="s">
        <v>51</v>
      </c>
      <c r="AF431" s="201"/>
      <c r="AG431" s="201"/>
      <c r="AH431" s="202"/>
      <c r="AI431" s="183" t="s">
        <v>508</v>
      </c>
      <c r="AJ431" s="183"/>
      <c r="AK431" s="183"/>
      <c r="AL431" s="181"/>
      <c r="AM431" s="183" t="s">
        <v>53</v>
      </c>
      <c r="AN431" s="183"/>
      <c r="AO431" s="183"/>
      <c r="AP431" s="181"/>
      <c r="AQ431" s="181" t="s">
        <v>297</v>
      </c>
      <c r="AR431" s="173"/>
      <c r="AS431" s="173"/>
      <c r="AT431" s="174"/>
      <c r="AU431" s="203" t="s">
        <v>226</v>
      </c>
      <c r="AV431" s="203"/>
      <c r="AW431" s="203"/>
      <c r="AX431" s="204"/>
      <c r="AY431">
        <f>COUNTA($G$433)</f>
        <v>1</v>
      </c>
    </row>
    <row r="432" spans="1:51" ht="18.75" customHeight="1">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655</v>
      </c>
      <c r="AF432" s="198"/>
      <c r="AG432" s="176" t="s">
        <v>298</v>
      </c>
      <c r="AH432" s="177"/>
      <c r="AI432" s="184"/>
      <c r="AJ432" s="184"/>
      <c r="AK432" s="184"/>
      <c r="AL432" s="182"/>
      <c r="AM432" s="184"/>
      <c r="AN432" s="184"/>
      <c r="AO432" s="184"/>
      <c r="AP432" s="182"/>
      <c r="AQ432" s="205" t="s">
        <v>655</v>
      </c>
      <c r="AR432" s="198"/>
      <c r="AS432" s="176" t="s">
        <v>298</v>
      </c>
      <c r="AT432" s="177"/>
      <c r="AU432" s="198" t="s">
        <v>655</v>
      </c>
      <c r="AV432" s="198"/>
      <c r="AW432" s="176" t="s">
        <v>275</v>
      </c>
      <c r="AX432" s="206"/>
      <c r="AY432">
        <f>$AY$431</f>
        <v>1</v>
      </c>
    </row>
    <row r="433" spans="1:51" ht="23.25" customHeight="1">
      <c r="A433" s="145"/>
      <c r="B433" s="146"/>
      <c r="C433" s="150"/>
      <c r="D433" s="146"/>
      <c r="E433" s="170"/>
      <c r="F433" s="171"/>
      <c r="G433" s="185" t="s">
        <v>655</v>
      </c>
      <c r="H433" s="99"/>
      <c r="I433" s="99"/>
      <c r="J433" s="99"/>
      <c r="K433" s="99"/>
      <c r="L433" s="99"/>
      <c r="M433" s="99"/>
      <c r="N433" s="99"/>
      <c r="O433" s="99"/>
      <c r="P433" s="99"/>
      <c r="Q433" s="99"/>
      <c r="R433" s="99"/>
      <c r="S433" s="99"/>
      <c r="T433" s="99"/>
      <c r="U433" s="99"/>
      <c r="V433" s="99"/>
      <c r="W433" s="99"/>
      <c r="X433" s="186"/>
      <c r="Y433" s="207" t="s">
        <v>47</v>
      </c>
      <c r="Z433" s="208"/>
      <c r="AA433" s="209"/>
      <c r="AB433" s="210" t="s">
        <v>655</v>
      </c>
      <c r="AC433" s="210"/>
      <c r="AD433" s="210"/>
      <c r="AE433" s="195" t="s">
        <v>655</v>
      </c>
      <c r="AF433" s="196"/>
      <c r="AG433" s="196"/>
      <c r="AH433" s="196"/>
      <c r="AI433" s="195" t="s">
        <v>655</v>
      </c>
      <c r="AJ433" s="196"/>
      <c r="AK433" s="196"/>
      <c r="AL433" s="196"/>
      <c r="AM433" s="195" t="s">
        <v>655</v>
      </c>
      <c r="AN433" s="196"/>
      <c r="AO433" s="196"/>
      <c r="AP433" s="197"/>
      <c r="AQ433" s="195" t="s">
        <v>655</v>
      </c>
      <c r="AR433" s="196"/>
      <c r="AS433" s="196"/>
      <c r="AT433" s="197"/>
      <c r="AU433" s="196" t="s">
        <v>655</v>
      </c>
      <c r="AV433" s="196"/>
      <c r="AW433" s="196"/>
      <c r="AX433" s="211"/>
      <c r="AY433">
        <f>$AY$431</f>
        <v>1</v>
      </c>
    </row>
    <row r="434" spans="1:51" ht="23.25" customHeight="1">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655</v>
      </c>
      <c r="AC434" s="199"/>
      <c r="AD434" s="199"/>
      <c r="AE434" s="195" t="s">
        <v>655</v>
      </c>
      <c r="AF434" s="196"/>
      <c r="AG434" s="196"/>
      <c r="AH434" s="197"/>
      <c r="AI434" s="195" t="s">
        <v>655</v>
      </c>
      <c r="AJ434" s="196"/>
      <c r="AK434" s="196"/>
      <c r="AL434" s="196"/>
      <c r="AM434" s="195" t="s">
        <v>655</v>
      </c>
      <c r="AN434" s="196"/>
      <c r="AO434" s="196"/>
      <c r="AP434" s="197"/>
      <c r="AQ434" s="195" t="s">
        <v>655</v>
      </c>
      <c r="AR434" s="196"/>
      <c r="AS434" s="196"/>
      <c r="AT434" s="197"/>
      <c r="AU434" s="196" t="s">
        <v>655</v>
      </c>
      <c r="AV434" s="196"/>
      <c r="AW434" s="196"/>
      <c r="AX434" s="211"/>
      <c r="AY434">
        <f>$AY$431</f>
        <v>1</v>
      </c>
    </row>
    <row r="435" spans="1:51" ht="23.25" customHeight="1">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195" t="s">
        <v>655</v>
      </c>
      <c r="AF435" s="196"/>
      <c r="AG435" s="196"/>
      <c r="AH435" s="197"/>
      <c r="AI435" s="195" t="s">
        <v>655</v>
      </c>
      <c r="AJ435" s="196"/>
      <c r="AK435" s="196"/>
      <c r="AL435" s="196"/>
      <c r="AM435" s="195" t="s">
        <v>655</v>
      </c>
      <c r="AN435" s="196"/>
      <c r="AO435" s="196"/>
      <c r="AP435" s="197"/>
      <c r="AQ435" s="195" t="s">
        <v>655</v>
      </c>
      <c r="AR435" s="196"/>
      <c r="AS435" s="196"/>
      <c r="AT435" s="197"/>
      <c r="AU435" s="196" t="s">
        <v>655</v>
      </c>
      <c r="AV435" s="196"/>
      <c r="AW435" s="196"/>
      <c r="AX435" s="211"/>
      <c r="AY435">
        <f>$AY$431</f>
        <v>1</v>
      </c>
    </row>
    <row r="436" spans="1:51" ht="18.75" hidden="1" customHeight="1">
      <c r="A436" s="145"/>
      <c r="B436" s="146"/>
      <c r="C436" s="150"/>
      <c r="D436" s="146"/>
      <c r="E436" s="170" t="s">
        <v>306</v>
      </c>
      <c r="F436" s="171"/>
      <c r="G436" s="172" t="s">
        <v>303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200" t="s">
        <v>51</v>
      </c>
      <c r="AF436" s="201"/>
      <c r="AG436" s="201"/>
      <c r="AH436" s="202"/>
      <c r="AI436" s="183" t="s">
        <v>508</v>
      </c>
      <c r="AJ436" s="183"/>
      <c r="AK436" s="183"/>
      <c r="AL436" s="181"/>
      <c r="AM436" s="183" t="s">
        <v>53</v>
      </c>
      <c r="AN436" s="183"/>
      <c r="AO436" s="183"/>
      <c r="AP436" s="181"/>
      <c r="AQ436" s="181" t="s">
        <v>297</v>
      </c>
      <c r="AR436" s="173"/>
      <c r="AS436" s="173"/>
      <c r="AT436" s="174"/>
      <c r="AU436" s="203" t="s">
        <v>226</v>
      </c>
      <c r="AV436" s="203"/>
      <c r="AW436" s="203"/>
      <c r="AX436" s="204"/>
      <c r="AY436">
        <f>COUNTA($G$438)</f>
        <v>0</v>
      </c>
    </row>
    <row r="437" spans="1:51" ht="18.75" hidden="1" customHeight="1">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298</v>
      </c>
      <c r="AH437" s="177"/>
      <c r="AI437" s="184"/>
      <c r="AJ437" s="184"/>
      <c r="AK437" s="184"/>
      <c r="AL437" s="182"/>
      <c r="AM437" s="184"/>
      <c r="AN437" s="184"/>
      <c r="AO437" s="184"/>
      <c r="AP437" s="182"/>
      <c r="AQ437" s="205"/>
      <c r="AR437" s="198"/>
      <c r="AS437" s="176" t="s">
        <v>298</v>
      </c>
      <c r="AT437" s="177"/>
      <c r="AU437" s="198"/>
      <c r="AV437" s="198"/>
      <c r="AW437" s="176" t="s">
        <v>275</v>
      </c>
      <c r="AX437" s="206"/>
      <c r="AY437">
        <f>$AY$436</f>
        <v>0</v>
      </c>
    </row>
    <row r="438" spans="1:51" ht="23.25" hidden="1" customHeight="1">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47</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c r="A441" s="145"/>
      <c r="B441" s="146"/>
      <c r="C441" s="150"/>
      <c r="D441" s="146"/>
      <c r="E441" s="170" t="s">
        <v>306</v>
      </c>
      <c r="F441" s="171"/>
      <c r="G441" s="172" t="s">
        <v>303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200" t="s">
        <v>51</v>
      </c>
      <c r="AF441" s="201"/>
      <c r="AG441" s="201"/>
      <c r="AH441" s="202"/>
      <c r="AI441" s="183" t="s">
        <v>508</v>
      </c>
      <c r="AJ441" s="183"/>
      <c r="AK441" s="183"/>
      <c r="AL441" s="181"/>
      <c r="AM441" s="183" t="s">
        <v>53</v>
      </c>
      <c r="AN441" s="183"/>
      <c r="AO441" s="183"/>
      <c r="AP441" s="181"/>
      <c r="AQ441" s="181" t="s">
        <v>297</v>
      </c>
      <c r="AR441" s="173"/>
      <c r="AS441" s="173"/>
      <c r="AT441" s="174"/>
      <c r="AU441" s="203" t="s">
        <v>226</v>
      </c>
      <c r="AV441" s="203"/>
      <c r="AW441" s="203"/>
      <c r="AX441" s="204"/>
      <c r="AY441">
        <f>COUNTA($G$443)</f>
        <v>0</v>
      </c>
    </row>
    <row r="442" spans="1:51" ht="18.75" hidden="1" customHeight="1">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298</v>
      </c>
      <c r="AH442" s="177"/>
      <c r="AI442" s="184"/>
      <c r="AJ442" s="184"/>
      <c r="AK442" s="184"/>
      <c r="AL442" s="182"/>
      <c r="AM442" s="184"/>
      <c r="AN442" s="184"/>
      <c r="AO442" s="184"/>
      <c r="AP442" s="182"/>
      <c r="AQ442" s="205"/>
      <c r="AR442" s="198"/>
      <c r="AS442" s="176" t="s">
        <v>298</v>
      </c>
      <c r="AT442" s="177"/>
      <c r="AU442" s="198"/>
      <c r="AV442" s="198"/>
      <c r="AW442" s="176" t="s">
        <v>275</v>
      </c>
      <c r="AX442" s="206"/>
      <c r="AY442">
        <f>$AY$441</f>
        <v>0</v>
      </c>
    </row>
    <row r="443" spans="1:51" ht="23.25" hidden="1" customHeight="1">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47</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c r="A446" s="145"/>
      <c r="B446" s="146"/>
      <c r="C446" s="150"/>
      <c r="D446" s="146"/>
      <c r="E446" s="170" t="s">
        <v>306</v>
      </c>
      <c r="F446" s="171"/>
      <c r="G446" s="172" t="s">
        <v>303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200" t="s">
        <v>51</v>
      </c>
      <c r="AF446" s="201"/>
      <c r="AG446" s="201"/>
      <c r="AH446" s="202"/>
      <c r="AI446" s="183" t="s">
        <v>508</v>
      </c>
      <c r="AJ446" s="183"/>
      <c r="AK446" s="183"/>
      <c r="AL446" s="181"/>
      <c r="AM446" s="183" t="s">
        <v>53</v>
      </c>
      <c r="AN446" s="183"/>
      <c r="AO446" s="183"/>
      <c r="AP446" s="181"/>
      <c r="AQ446" s="181" t="s">
        <v>297</v>
      </c>
      <c r="AR446" s="173"/>
      <c r="AS446" s="173"/>
      <c r="AT446" s="174"/>
      <c r="AU446" s="203" t="s">
        <v>226</v>
      </c>
      <c r="AV446" s="203"/>
      <c r="AW446" s="203"/>
      <c r="AX446" s="204"/>
      <c r="AY446">
        <f>COUNTA($G$448)</f>
        <v>0</v>
      </c>
    </row>
    <row r="447" spans="1:51" ht="18.75" hidden="1" customHeight="1">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298</v>
      </c>
      <c r="AH447" s="177"/>
      <c r="AI447" s="184"/>
      <c r="AJ447" s="184"/>
      <c r="AK447" s="184"/>
      <c r="AL447" s="182"/>
      <c r="AM447" s="184"/>
      <c r="AN447" s="184"/>
      <c r="AO447" s="184"/>
      <c r="AP447" s="182"/>
      <c r="AQ447" s="205"/>
      <c r="AR447" s="198"/>
      <c r="AS447" s="176" t="s">
        <v>298</v>
      </c>
      <c r="AT447" s="177"/>
      <c r="AU447" s="198"/>
      <c r="AV447" s="198"/>
      <c r="AW447" s="176" t="s">
        <v>275</v>
      </c>
      <c r="AX447" s="206"/>
      <c r="AY447">
        <f>$AY$446</f>
        <v>0</v>
      </c>
    </row>
    <row r="448" spans="1:51" ht="23.25" hidden="1" customHeight="1">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47</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c r="A451" s="145"/>
      <c r="B451" s="146"/>
      <c r="C451" s="150"/>
      <c r="D451" s="146"/>
      <c r="E451" s="170" t="s">
        <v>306</v>
      </c>
      <c r="F451" s="171"/>
      <c r="G451" s="172" t="s">
        <v>303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200" t="s">
        <v>51</v>
      </c>
      <c r="AF451" s="201"/>
      <c r="AG451" s="201"/>
      <c r="AH451" s="202"/>
      <c r="AI451" s="183" t="s">
        <v>508</v>
      </c>
      <c r="AJ451" s="183"/>
      <c r="AK451" s="183"/>
      <c r="AL451" s="181"/>
      <c r="AM451" s="183" t="s">
        <v>53</v>
      </c>
      <c r="AN451" s="183"/>
      <c r="AO451" s="183"/>
      <c r="AP451" s="181"/>
      <c r="AQ451" s="181" t="s">
        <v>297</v>
      </c>
      <c r="AR451" s="173"/>
      <c r="AS451" s="173"/>
      <c r="AT451" s="174"/>
      <c r="AU451" s="203" t="s">
        <v>226</v>
      </c>
      <c r="AV451" s="203"/>
      <c r="AW451" s="203"/>
      <c r="AX451" s="204"/>
      <c r="AY451">
        <f>COUNTA($G$453)</f>
        <v>0</v>
      </c>
    </row>
    <row r="452" spans="1:51" ht="18.75" hidden="1" customHeight="1">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298</v>
      </c>
      <c r="AH452" s="177"/>
      <c r="AI452" s="184"/>
      <c r="AJ452" s="184"/>
      <c r="AK452" s="184"/>
      <c r="AL452" s="182"/>
      <c r="AM452" s="184"/>
      <c r="AN452" s="184"/>
      <c r="AO452" s="184"/>
      <c r="AP452" s="182"/>
      <c r="AQ452" s="205"/>
      <c r="AR452" s="198"/>
      <c r="AS452" s="176" t="s">
        <v>298</v>
      </c>
      <c r="AT452" s="177"/>
      <c r="AU452" s="198"/>
      <c r="AV452" s="198"/>
      <c r="AW452" s="176" t="s">
        <v>275</v>
      </c>
      <c r="AX452" s="206"/>
      <c r="AY452">
        <f>$AY$451</f>
        <v>0</v>
      </c>
    </row>
    <row r="453" spans="1:51" ht="23.25" hidden="1" customHeight="1">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47</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c r="A456" s="145"/>
      <c r="B456" s="146"/>
      <c r="C456" s="150"/>
      <c r="D456" s="146"/>
      <c r="E456" s="170" t="s">
        <v>307</v>
      </c>
      <c r="F456" s="171"/>
      <c r="G456" s="172" t="s">
        <v>305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200" t="s">
        <v>51</v>
      </c>
      <c r="AF456" s="201"/>
      <c r="AG456" s="201"/>
      <c r="AH456" s="202"/>
      <c r="AI456" s="183" t="s">
        <v>508</v>
      </c>
      <c r="AJ456" s="183"/>
      <c r="AK456" s="183"/>
      <c r="AL456" s="181"/>
      <c r="AM456" s="183" t="s">
        <v>53</v>
      </c>
      <c r="AN456" s="183"/>
      <c r="AO456" s="183"/>
      <c r="AP456" s="181"/>
      <c r="AQ456" s="181" t="s">
        <v>297</v>
      </c>
      <c r="AR456" s="173"/>
      <c r="AS456" s="173"/>
      <c r="AT456" s="174"/>
      <c r="AU456" s="203" t="s">
        <v>226</v>
      </c>
      <c r="AV456" s="203"/>
      <c r="AW456" s="203"/>
      <c r="AX456" s="204"/>
      <c r="AY456">
        <f>COUNTA($G$458)</f>
        <v>0</v>
      </c>
    </row>
    <row r="457" spans="1:51" ht="18.75" hidden="1" customHeight="1">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298</v>
      </c>
      <c r="AH457" s="177"/>
      <c r="AI457" s="184"/>
      <c r="AJ457" s="184"/>
      <c r="AK457" s="184"/>
      <c r="AL457" s="182"/>
      <c r="AM457" s="184"/>
      <c r="AN457" s="184"/>
      <c r="AO457" s="184"/>
      <c r="AP457" s="182"/>
      <c r="AQ457" s="205"/>
      <c r="AR457" s="198"/>
      <c r="AS457" s="176" t="s">
        <v>298</v>
      </c>
      <c r="AT457" s="177"/>
      <c r="AU457" s="198"/>
      <c r="AV457" s="198"/>
      <c r="AW457" s="176" t="s">
        <v>275</v>
      </c>
      <c r="AX457" s="206"/>
      <c r="AY457">
        <f>$AY$456</f>
        <v>0</v>
      </c>
    </row>
    <row r="458" spans="1:51" ht="23.25" hidden="1" customHeight="1">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47</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c r="A461" s="145"/>
      <c r="B461" s="146"/>
      <c r="C461" s="150"/>
      <c r="D461" s="146"/>
      <c r="E461" s="170" t="s">
        <v>307</v>
      </c>
      <c r="F461" s="171"/>
      <c r="G461" s="172" t="s">
        <v>305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200" t="s">
        <v>51</v>
      </c>
      <c r="AF461" s="201"/>
      <c r="AG461" s="201"/>
      <c r="AH461" s="202"/>
      <c r="AI461" s="183" t="s">
        <v>508</v>
      </c>
      <c r="AJ461" s="183"/>
      <c r="AK461" s="183"/>
      <c r="AL461" s="181"/>
      <c r="AM461" s="183" t="s">
        <v>53</v>
      </c>
      <c r="AN461" s="183"/>
      <c r="AO461" s="183"/>
      <c r="AP461" s="181"/>
      <c r="AQ461" s="181" t="s">
        <v>297</v>
      </c>
      <c r="AR461" s="173"/>
      <c r="AS461" s="173"/>
      <c r="AT461" s="174"/>
      <c r="AU461" s="203" t="s">
        <v>226</v>
      </c>
      <c r="AV461" s="203"/>
      <c r="AW461" s="203"/>
      <c r="AX461" s="204"/>
      <c r="AY461">
        <f>COUNTA($G$463)</f>
        <v>0</v>
      </c>
    </row>
    <row r="462" spans="1:51" ht="18.75" hidden="1" customHeight="1">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298</v>
      </c>
      <c r="AH462" s="177"/>
      <c r="AI462" s="184"/>
      <c r="AJ462" s="184"/>
      <c r="AK462" s="184"/>
      <c r="AL462" s="182"/>
      <c r="AM462" s="184"/>
      <c r="AN462" s="184"/>
      <c r="AO462" s="184"/>
      <c r="AP462" s="182"/>
      <c r="AQ462" s="205"/>
      <c r="AR462" s="198"/>
      <c r="AS462" s="176" t="s">
        <v>298</v>
      </c>
      <c r="AT462" s="177"/>
      <c r="AU462" s="198"/>
      <c r="AV462" s="198"/>
      <c r="AW462" s="176" t="s">
        <v>275</v>
      </c>
      <c r="AX462" s="206"/>
      <c r="AY462">
        <f>$AY$461</f>
        <v>0</v>
      </c>
    </row>
    <row r="463" spans="1:51" ht="23.25" hidden="1" customHeight="1">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47</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c r="A466" s="145"/>
      <c r="B466" s="146"/>
      <c r="C466" s="150"/>
      <c r="D466" s="146"/>
      <c r="E466" s="170" t="s">
        <v>307</v>
      </c>
      <c r="F466" s="171"/>
      <c r="G466" s="172" t="s">
        <v>305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200" t="s">
        <v>51</v>
      </c>
      <c r="AF466" s="201"/>
      <c r="AG466" s="201"/>
      <c r="AH466" s="202"/>
      <c r="AI466" s="183" t="s">
        <v>508</v>
      </c>
      <c r="AJ466" s="183"/>
      <c r="AK466" s="183"/>
      <c r="AL466" s="181"/>
      <c r="AM466" s="183" t="s">
        <v>53</v>
      </c>
      <c r="AN466" s="183"/>
      <c r="AO466" s="183"/>
      <c r="AP466" s="181"/>
      <c r="AQ466" s="181" t="s">
        <v>297</v>
      </c>
      <c r="AR466" s="173"/>
      <c r="AS466" s="173"/>
      <c r="AT466" s="174"/>
      <c r="AU466" s="203" t="s">
        <v>226</v>
      </c>
      <c r="AV466" s="203"/>
      <c r="AW466" s="203"/>
      <c r="AX466" s="204"/>
      <c r="AY466">
        <f>COUNTA($G$468)</f>
        <v>0</v>
      </c>
    </row>
    <row r="467" spans="1:51" ht="18.75" hidden="1" customHeight="1">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298</v>
      </c>
      <c r="AH467" s="177"/>
      <c r="AI467" s="184"/>
      <c r="AJ467" s="184"/>
      <c r="AK467" s="184"/>
      <c r="AL467" s="182"/>
      <c r="AM467" s="184"/>
      <c r="AN467" s="184"/>
      <c r="AO467" s="184"/>
      <c r="AP467" s="182"/>
      <c r="AQ467" s="205"/>
      <c r="AR467" s="198"/>
      <c r="AS467" s="176" t="s">
        <v>298</v>
      </c>
      <c r="AT467" s="177"/>
      <c r="AU467" s="198"/>
      <c r="AV467" s="198"/>
      <c r="AW467" s="176" t="s">
        <v>275</v>
      </c>
      <c r="AX467" s="206"/>
      <c r="AY467">
        <f>$AY$466</f>
        <v>0</v>
      </c>
    </row>
    <row r="468" spans="1:51" ht="23.25" hidden="1" customHeight="1">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47</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c r="A471" s="145"/>
      <c r="B471" s="146"/>
      <c r="C471" s="150"/>
      <c r="D471" s="146"/>
      <c r="E471" s="170" t="s">
        <v>307</v>
      </c>
      <c r="F471" s="171"/>
      <c r="G471" s="172" t="s">
        <v>305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200" t="s">
        <v>51</v>
      </c>
      <c r="AF471" s="201"/>
      <c r="AG471" s="201"/>
      <c r="AH471" s="202"/>
      <c r="AI471" s="183" t="s">
        <v>508</v>
      </c>
      <c r="AJ471" s="183"/>
      <c r="AK471" s="183"/>
      <c r="AL471" s="181"/>
      <c r="AM471" s="183" t="s">
        <v>53</v>
      </c>
      <c r="AN471" s="183"/>
      <c r="AO471" s="183"/>
      <c r="AP471" s="181"/>
      <c r="AQ471" s="181" t="s">
        <v>297</v>
      </c>
      <c r="AR471" s="173"/>
      <c r="AS471" s="173"/>
      <c r="AT471" s="174"/>
      <c r="AU471" s="203" t="s">
        <v>226</v>
      </c>
      <c r="AV471" s="203"/>
      <c r="AW471" s="203"/>
      <c r="AX471" s="204"/>
      <c r="AY471">
        <f>COUNTA($G$473)</f>
        <v>0</v>
      </c>
    </row>
    <row r="472" spans="1:51" ht="18.75" hidden="1" customHeight="1">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298</v>
      </c>
      <c r="AH472" s="177"/>
      <c r="AI472" s="184"/>
      <c r="AJ472" s="184"/>
      <c r="AK472" s="184"/>
      <c r="AL472" s="182"/>
      <c r="AM472" s="184"/>
      <c r="AN472" s="184"/>
      <c r="AO472" s="184"/>
      <c r="AP472" s="182"/>
      <c r="AQ472" s="205"/>
      <c r="AR472" s="198"/>
      <c r="AS472" s="176" t="s">
        <v>298</v>
      </c>
      <c r="AT472" s="177"/>
      <c r="AU472" s="198"/>
      <c r="AV472" s="198"/>
      <c r="AW472" s="176" t="s">
        <v>275</v>
      </c>
      <c r="AX472" s="206"/>
      <c r="AY472">
        <f>$AY$471</f>
        <v>0</v>
      </c>
    </row>
    <row r="473" spans="1:51" ht="23.25" hidden="1" customHeight="1">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47</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c r="A476" s="145"/>
      <c r="B476" s="146"/>
      <c r="C476" s="150"/>
      <c r="D476" s="146"/>
      <c r="E476" s="170" t="s">
        <v>307</v>
      </c>
      <c r="F476" s="171"/>
      <c r="G476" s="172" t="s">
        <v>305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200" t="s">
        <v>51</v>
      </c>
      <c r="AF476" s="201"/>
      <c r="AG476" s="201"/>
      <c r="AH476" s="202"/>
      <c r="AI476" s="183" t="s">
        <v>508</v>
      </c>
      <c r="AJ476" s="183"/>
      <c r="AK476" s="183"/>
      <c r="AL476" s="181"/>
      <c r="AM476" s="183" t="s">
        <v>53</v>
      </c>
      <c r="AN476" s="183"/>
      <c r="AO476" s="183"/>
      <c r="AP476" s="181"/>
      <c r="AQ476" s="181" t="s">
        <v>297</v>
      </c>
      <c r="AR476" s="173"/>
      <c r="AS476" s="173"/>
      <c r="AT476" s="174"/>
      <c r="AU476" s="203" t="s">
        <v>226</v>
      </c>
      <c r="AV476" s="203"/>
      <c r="AW476" s="203"/>
      <c r="AX476" s="204"/>
      <c r="AY476">
        <f>COUNTA($G$478)</f>
        <v>0</v>
      </c>
    </row>
    <row r="477" spans="1:51" ht="18.75" hidden="1" customHeight="1">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298</v>
      </c>
      <c r="AH477" s="177"/>
      <c r="AI477" s="184"/>
      <c r="AJ477" s="184"/>
      <c r="AK477" s="184"/>
      <c r="AL477" s="182"/>
      <c r="AM477" s="184"/>
      <c r="AN477" s="184"/>
      <c r="AO477" s="184"/>
      <c r="AP477" s="182"/>
      <c r="AQ477" s="205"/>
      <c r="AR477" s="198"/>
      <c r="AS477" s="176" t="s">
        <v>298</v>
      </c>
      <c r="AT477" s="177"/>
      <c r="AU477" s="198"/>
      <c r="AV477" s="198"/>
      <c r="AW477" s="176" t="s">
        <v>275</v>
      </c>
      <c r="AX477" s="206"/>
      <c r="AY477">
        <f>$AY$476</f>
        <v>0</v>
      </c>
    </row>
    <row r="478" spans="1:51" ht="23.25" hidden="1" customHeight="1">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47</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c r="A481" s="145"/>
      <c r="B481" s="146"/>
      <c r="C481" s="150"/>
      <c r="D481" s="146"/>
      <c r="E481" s="659" t="s">
        <v>179</v>
      </c>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0"/>
      <c r="AE481" s="660"/>
      <c r="AF481" s="660"/>
      <c r="AG481" s="660"/>
      <c r="AH481" s="660"/>
      <c r="AI481" s="660"/>
      <c r="AJ481" s="660"/>
      <c r="AK481" s="660"/>
      <c r="AL481" s="660"/>
      <c r="AM481" s="660"/>
      <c r="AN481" s="660"/>
      <c r="AO481" s="660"/>
      <c r="AP481" s="660"/>
      <c r="AQ481" s="660"/>
      <c r="AR481" s="660"/>
      <c r="AS481" s="660"/>
      <c r="AT481" s="660"/>
      <c r="AU481" s="660"/>
      <c r="AV481" s="660"/>
      <c r="AW481" s="660"/>
      <c r="AX481" s="661"/>
      <c r="AY481">
        <f>COUNTA($E$482)</f>
        <v>0</v>
      </c>
    </row>
    <row r="482" spans="1:51" ht="24.75" hidden="1" customHeight="1">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c r="A484" s="145"/>
      <c r="B484" s="146"/>
      <c r="C484" s="150"/>
      <c r="D484" s="146"/>
      <c r="E484" s="670" t="s">
        <v>425</v>
      </c>
      <c r="F484" s="671"/>
      <c r="G484" s="672" t="s">
        <v>321</v>
      </c>
      <c r="H484" s="660"/>
      <c r="I484" s="660"/>
      <c r="J484" s="673"/>
      <c r="K484" s="674"/>
      <c r="L484" s="674"/>
      <c r="M484" s="674"/>
      <c r="N484" s="674"/>
      <c r="O484" s="674"/>
      <c r="P484" s="674"/>
      <c r="Q484" s="674"/>
      <c r="R484" s="674"/>
      <c r="S484" s="674"/>
      <c r="T484" s="675"/>
      <c r="U484" s="485"/>
      <c r="V484" s="485"/>
      <c r="W484" s="485"/>
      <c r="X484" s="485"/>
      <c r="Y484" s="485"/>
      <c r="Z484" s="485"/>
      <c r="AA484" s="485"/>
      <c r="AB484" s="485"/>
      <c r="AC484" s="485"/>
      <c r="AD484" s="485"/>
      <c r="AE484" s="485"/>
      <c r="AF484" s="485"/>
      <c r="AG484" s="485"/>
      <c r="AH484" s="485"/>
      <c r="AI484" s="485"/>
      <c r="AJ484" s="485"/>
      <c r="AK484" s="485"/>
      <c r="AL484" s="485"/>
      <c r="AM484" s="485"/>
      <c r="AN484" s="485"/>
      <c r="AO484" s="485"/>
      <c r="AP484" s="485"/>
      <c r="AQ484" s="485"/>
      <c r="AR484" s="485"/>
      <c r="AS484" s="485"/>
      <c r="AT484" s="485"/>
      <c r="AU484" s="485"/>
      <c r="AV484" s="485"/>
      <c r="AW484" s="485"/>
      <c r="AX484" s="676"/>
      <c r="AY484" s="49" t="str">
        <f>IF(SUBSTITUTE($J$484,"-","")="","0","1")</f>
        <v>0</v>
      </c>
    </row>
    <row r="485" spans="1:51" ht="18.75" hidden="1" customHeight="1">
      <c r="A485" s="145"/>
      <c r="B485" s="146"/>
      <c r="C485" s="150"/>
      <c r="D485" s="146"/>
      <c r="E485" s="170" t="s">
        <v>306</v>
      </c>
      <c r="F485" s="171"/>
      <c r="G485" s="172" t="s">
        <v>303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200" t="s">
        <v>51</v>
      </c>
      <c r="AF485" s="201"/>
      <c r="AG485" s="201"/>
      <c r="AH485" s="202"/>
      <c r="AI485" s="183" t="s">
        <v>508</v>
      </c>
      <c r="AJ485" s="183"/>
      <c r="AK485" s="183"/>
      <c r="AL485" s="181"/>
      <c r="AM485" s="183" t="s">
        <v>53</v>
      </c>
      <c r="AN485" s="183"/>
      <c r="AO485" s="183"/>
      <c r="AP485" s="181"/>
      <c r="AQ485" s="181" t="s">
        <v>297</v>
      </c>
      <c r="AR485" s="173"/>
      <c r="AS485" s="173"/>
      <c r="AT485" s="174"/>
      <c r="AU485" s="203" t="s">
        <v>226</v>
      </c>
      <c r="AV485" s="203"/>
      <c r="AW485" s="203"/>
      <c r="AX485" s="204"/>
      <c r="AY485">
        <f>COUNTA($G$487)</f>
        <v>0</v>
      </c>
    </row>
    <row r="486" spans="1:51" ht="18.75" hidden="1" customHeight="1">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298</v>
      </c>
      <c r="AH486" s="177"/>
      <c r="AI486" s="184"/>
      <c r="AJ486" s="184"/>
      <c r="AK486" s="184"/>
      <c r="AL486" s="182"/>
      <c r="AM486" s="184"/>
      <c r="AN486" s="184"/>
      <c r="AO486" s="184"/>
      <c r="AP486" s="182"/>
      <c r="AQ486" s="205"/>
      <c r="AR486" s="198"/>
      <c r="AS486" s="176" t="s">
        <v>298</v>
      </c>
      <c r="AT486" s="177"/>
      <c r="AU486" s="198"/>
      <c r="AV486" s="198"/>
      <c r="AW486" s="176" t="s">
        <v>275</v>
      </c>
      <c r="AX486" s="206"/>
      <c r="AY486">
        <f>$AY$485</f>
        <v>0</v>
      </c>
    </row>
    <row r="487" spans="1:51" ht="23.25" hidden="1" customHeight="1">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47</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c r="A490" s="145"/>
      <c r="B490" s="146"/>
      <c r="C490" s="150"/>
      <c r="D490" s="146"/>
      <c r="E490" s="170" t="s">
        <v>306</v>
      </c>
      <c r="F490" s="171"/>
      <c r="G490" s="172" t="s">
        <v>303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200" t="s">
        <v>51</v>
      </c>
      <c r="AF490" s="201"/>
      <c r="AG490" s="201"/>
      <c r="AH490" s="202"/>
      <c r="AI490" s="183" t="s">
        <v>508</v>
      </c>
      <c r="AJ490" s="183"/>
      <c r="AK490" s="183"/>
      <c r="AL490" s="181"/>
      <c r="AM490" s="183" t="s">
        <v>53</v>
      </c>
      <c r="AN490" s="183"/>
      <c r="AO490" s="183"/>
      <c r="AP490" s="181"/>
      <c r="AQ490" s="181" t="s">
        <v>297</v>
      </c>
      <c r="AR490" s="173"/>
      <c r="AS490" s="173"/>
      <c r="AT490" s="174"/>
      <c r="AU490" s="203" t="s">
        <v>226</v>
      </c>
      <c r="AV490" s="203"/>
      <c r="AW490" s="203"/>
      <c r="AX490" s="204"/>
      <c r="AY490">
        <f>COUNTA($G$492)</f>
        <v>0</v>
      </c>
    </row>
    <row r="491" spans="1:51" ht="18.75" hidden="1" customHeight="1">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298</v>
      </c>
      <c r="AH491" s="177"/>
      <c r="AI491" s="184"/>
      <c r="AJ491" s="184"/>
      <c r="AK491" s="184"/>
      <c r="AL491" s="182"/>
      <c r="AM491" s="184"/>
      <c r="AN491" s="184"/>
      <c r="AO491" s="184"/>
      <c r="AP491" s="182"/>
      <c r="AQ491" s="205"/>
      <c r="AR491" s="198"/>
      <c r="AS491" s="176" t="s">
        <v>298</v>
      </c>
      <c r="AT491" s="177"/>
      <c r="AU491" s="198"/>
      <c r="AV491" s="198"/>
      <c r="AW491" s="176" t="s">
        <v>275</v>
      </c>
      <c r="AX491" s="206"/>
      <c r="AY491">
        <f>$AY$490</f>
        <v>0</v>
      </c>
    </row>
    <row r="492" spans="1:51" ht="23.25" hidden="1" customHeight="1">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47</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c r="A495" s="145"/>
      <c r="B495" s="146"/>
      <c r="C495" s="150"/>
      <c r="D495" s="146"/>
      <c r="E495" s="170" t="s">
        <v>306</v>
      </c>
      <c r="F495" s="171"/>
      <c r="G495" s="172" t="s">
        <v>303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200" t="s">
        <v>51</v>
      </c>
      <c r="AF495" s="201"/>
      <c r="AG495" s="201"/>
      <c r="AH495" s="202"/>
      <c r="AI495" s="183" t="s">
        <v>508</v>
      </c>
      <c r="AJ495" s="183"/>
      <c r="AK495" s="183"/>
      <c r="AL495" s="181"/>
      <c r="AM495" s="183" t="s">
        <v>53</v>
      </c>
      <c r="AN495" s="183"/>
      <c r="AO495" s="183"/>
      <c r="AP495" s="181"/>
      <c r="AQ495" s="181" t="s">
        <v>297</v>
      </c>
      <c r="AR495" s="173"/>
      <c r="AS495" s="173"/>
      <c r="AT495" s="174"/>
      <c r="AU495" s="203" t="s">
        <v>226</v>
      </c>
      <c r="AV495" s="203"/>
      <c r="AW495" s="203"/>
      <c r="AX495" s="204"/>
      <c r="AY495">
        <f>COUNTA($G$497)</f>
        <v>0</v>
      </c>
    </row>
    <row r="496" spans="1:51" ht="18.75" hidden="1" customHeight="1">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298</v>
      </c>
      <c r="AH496" s="177"/>
      <c r="AI496" s="184"/>
      <c r="AJ496" s="184"/>
      <c r="AK496" s="184"/>
      <c r="AL496" s="182"/>
      <c r="AM496" s="184"/>
      <c r="AN496" s="184"/>
      <c r="AO496" s="184"/>
      <c r="AP496" s="182"/>
      <c r="AQ496" s="205"/>
      <c r="AR496" s="198"/>
      <c r="AS496" s="176" t="s">
        <v>298</v>
      </c>
      <c r="AT496" s="177"/>
      <c r="AU496" s="198"/>
      <c r="AV496" s="198"/>
      <c r="AW496" s="176" t="s">
        <v>275</v>
      </c>
      <c r="AX496" s="206"/>
      <c r="AY496">
        <f>$AY$495</f>
        <v>0</v>
      </c>
    </row>
    <row r="497" spans="1:51" ht="23.25" hidden="1" customHeight="1">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47</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c r="A500" s="145"/>
      <c r="B500" s="146"/>
      <c r="C500" s="150"/>
      <c r="D500" s="146"/>
      <c r="E500" s="170" t="s">
        <v>306</v>
      </c>
      <c r="F500" s="171"/>
      <c r="G500" s="172" t="s">
        <v>303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200" t="s">
        <v>51</v>
      </c>
      <c r="AF500" s="201"/>
      <c r="AG500" s="201"/>
      <c r="AH500" s="202"/>
      <c r="AI500" s="183" t="s">
        <v>508</v>
      </c>
      <c r="AJ500" s="183"/>
      <c r="AK500" s="183"/>
      <c r="AL500" s="181"/>
      <c r="AM500" s="183" t="s">
        <v>53</v>
      </c>
      <c r="AN500" s="183"/>
      <c r="AO500" s="183"/>
      <c r="AP500" s="181"/>
      <c r="AQ500" s="181" t="s">
        <v>297</v>
      </c>
      <c r="AR500" s="173"/>
      <c r="AS500" s="173"/>
      <c r="AT500" s="174"/>
      <c r="AU500" s="203" t="s">
        <v>226</v>
      </c>
      <c r="AV500" s="203"/>
      <c r="AW500" s="203"/>
      <c r="AX500" s="204"/>
      <c r="AY500">
        <f>COUNTA($G$502)</f>
        <v>0</v>
      </c>
    </row>
    <row r="501" spans="1:51" ht="18.75" hidden="1" customHeight="1">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298</v>
      </c>
      <c r="AH501" s="177"/>
      <c r="AI501" s="184"/>
      <c r="AJ501" s="184"/>
      <c r="AK501" s="184"/>
      <c r="AL501" s="182"/>
      <c r="AM501" s="184"/>
      <c r="AN501" s="184"/>
      <c r="AO501" s="184"/>
      <c r="AP501" s="182"/>
      <c r="AQ501" s="205"/>
      <c r="AR501" s="198"/>
      <c r="AS501" s="176" t="s">
        <v>298</v>
      </c>
      <c r="AT501" s="177"/>
      <c r="AU501" s="198"/>
      <c r="AV501" s="198"/>
      <c r="AW501" s="176" t="s">
        <v>275</v>
      </c>
      <c r="AX501" s="206"/>
      <c r="AY501">
        <f>$AY$500</f>
        <v>0</v>
      </c>
    </row>
    <row r="502" spans="1:51" ht="23.25" hidden="1" customHeight="1">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47</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c r="A505" s="145"/>
      <c r="B505" s="146"/>
      <c r="C505" s="150"/>
      <c r="D505" s="146"/>
      <c r="E505" s="170" t="s">
        <v>306</v>
      </c>
      <c r="F505" s="171"/>
      <c r="G505" s="172" t="s">
        <v>303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200" t="s">
        <v>51</v>
      </c>
      <c r="AF505" s="201"/>
      <c r="AG505" s="201"/>
      <c r="AH505" s="202"/>
      <c r="AI505" s="183" t="s">
        <v>508</v>
      </c>
      <c r="AJ505" s="183"/>
      <c r="AK505" s="183"/>
      <c r="AL505" s="181"/>
      <c r="AM505" s="183" t="s">
        <v>53</v>
      </c>
      <c r="AN505" s="183"/>
      <c r="AO505" s="183"/>
      <c r="AP505" s="181"/>
      <c r="AQ505" s="181" t="s">
        <v>297</v>
      </c>
      <c r="AR505" s="173"/>
      <c r="AS505" s="173"/>
      <c r="AT505" s="174"/>
      <c r="AU505" s="203" t="s">
        <v>226</v>
      </c>
      <c r="AV505" s="203"/>
      <c r="AW505" s="203"/>
      <c r="AX505" s="204"/>
      <c r="AY505">
        <f>COUNTA($G$507)</f>
        <v>0</v>
      </c>
    </row>
    <row r="506" spans="1:51" ht="18.75" hidden="1" customHeight="1">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298</v>
      </c>
      <c r="AH506" s="177"/>
      <c r="AI506" s="184"/>
      <c r="AJ506" s="184"/>
      <c r="AK506" s="184"/>
      <c r="AL506" s="182"/>
      <c r="AM506" s="184"/>
      <c r="AN506" s="184"/>
      <c r="AO506" s="184"/>
      <c r="AP506" s="182"/>
      <c r="AQ506" s="205"/>
      <c r="AR506" s="198"/>
      <c r="AS506" s="176" t="s">
        <v>298</v>
      </c>
      <c r="AT506" s="177"/>
      <c r="AU506" s="198"/>
      <c r="AV506" s="198"/>
      <c r="AW506" s="176" t="s">
        <v>275</v>
      </c>
      <c r="AX506" s="206"/>
      <c r="AY506">
        <f>$AY$505</f>
        <v>0</v>
      </c>
    </row>
    <row r="507" spans="1:51" ht="23.25" hidden="1" customHeight="1">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47</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c r="A510" s="145"/>
      <c r="B510" s="146"/>
      <c r="C510" s="150"/>
      <c r="D510" s="146"/>
      <c r="E510" s="170" t="s">
        <v>307</v>
      </c>
      <c r="F510" s="171"/>
      <c r="G510" s="172" t="s">
        <v>305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200" t="s">
        <v>51</v>
      </c>
      <c r="AF510" s="201"/>
      <c r="AG510" s="201"/>
      <c r="AH510" s="202"/>
      <c r="AI510" s="183" t="s">
        <v>508</v>
      </c>
      <c r="AJ510" s="183"/>
      <c r="AK510" s="183"/>
      <c r="AL510" s="181"/>
      <c r="AM510" s="183" t="s">
        <v>53</v>
      </c>
      <c r="AN510" s="183"/>
      <c r="AO510" s="183"/>
      <c r="AP510" s="181"/>
      <c r="AQ510" s="181" t="s">
        <v>297</v>
      </c>
      <c r="AR510" s="173"/>
      <c r="AS510" s="173"/>
      <c r="AT510" s="174"/>
      <c r="AU510" s="203" t="s">
        <v>226</v>
      </c>
      <c r="AV510" s="203"/>
      <c r="AW510" s="203"/>
      <c r="AX510" s="204"/>
      <c r="AY510">
        <f>COUNTA($G$512)</f>
        <v>0</v>
      </c>
    </row>
    <row r="511" spans="1:51" ht="18.75" hidden="1" customHeight="1">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298</v>
      </c>
      <c r="AH511" s="177"/>
      <c r="AI511" s="184"/>
      <c r="AJ511" s="184"/>
      <c r="AK511" s="184"/>
      <c r="AL511" s="182"/>
      <c r="AM511" s="184"/>
      <c r="AN511" s="184"/>
      <c r="AO511" s="184"/>
      <c r="AP511" s="182"/>
      <c r="AQ511" s="205"/>
      <c r="AR511" s="198"/>
      <c r="AS511" s="176" t="s">
        <v>298</v>
      </c>
      <c r="AT511" s="177"/>
      <c r="AU511" s="198"/>
      <c r="AV511" s="198"/>
      <c r="AW511" s="176" t="s">
        <v>275</v>
      </c>
      <c r="AX511" s="206"/>
      <c r="AY511">
        <f>$AY$510</f>
        <v>0</v>
      </c>
    </row>
    <row r="512" spans="1:51" ht="23.25" hidden="1" customHeight="1">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47</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c r="A515" s="145"/>
      <c r="B515" s="146"/>
      <c r="C515" s="150"/>
      <c r="D515" s="146"/>
      <c r="E515" s="170" t="s">
        <v>307</v>
      </c>
      <c r="F515" s="171"/>
      <c r="G515" s="172" t="s">
        <v>305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200" t="s">
        <v>51</v>
      </c>
      <c r="AF515" s="201"/>
      <c r="AG515" s="201"/>
      <c r="AH515" s="202"/>
      <c r="AI515" s="183" t="s">
        <v>508</v>
      </c>
      <c r="AJ515" s="183"/>
      <c r="AK515" s="183"/>
      <c r="AL515" s="181"/>
      <c r="AM515" s="183" t="s">
        <v>53</v>
      </c>
      <c r="AN515" s="183"/>
      <c r="AO515" s="183"/>
      <c r="AP515" s="181"/>
      <c r="AQ515" s="181" t="s">
        <v>297</v>
      </c>
      <c r="AR515" s="173"/>
      <c r="AS515" s="173"/>
      <c r="AT515" s="174"/>
      <c r="AU515" s="203" t="s">
        <v>226</v>
      </c>
      <c r="AV515" s="203"/>
      <c r="AW515" s="203"/>
      <c r="AX515" s="204"/>
      <c r="AY515">
        <f>COUNTA($G$517)</f>
        <v>0</v>
      </c>
    </row>
    <row r="516" spans="1:51" ht="18.75" hidden="1" customHeight="1">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298</v>
      </c>
      <c r="AH516" s="177"/>
      <c r="AI516" s="184"/>
      <c r="AJ516" s="184"/>
      <c r="AK516" s="184"/>
      <c r="AL516" s="182"/>
      <c r="AM516" s="184"/>
      <c r="AN516" s="184"/>
      <c r="AO516" s="184"/>
      <c r="AP516" s="182"/>
      <c r="AQ516" s="205"/>
      <c r="AR516" s="198"/>
      <c r="AS516" s="176" t="s">
        <v>298</v>
      </c>
      <c r="AT516" s="177"/>
      <c r="AU516" s="198"/>
      <c r="AV516" s="198"/>
      <c r="AW516" s="176" t="s">
        <v>275</v>
      </c>
      <c r="AX516" s="206"/>
      <c r="AY516">
        <f>$AY$515</f>
        <v>0</v>
      </c>
    </row>
    <row r="517" spans="1:51" ht="23.25" hidden="1" customHeight="1">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47</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c r="A520" s="145"/>
      <c r="B520" s="146"/>
      <c r="C520" s="150"/>
      <c r="D520" s="146"/>
      <c r="E520" s="170" t="s">
        <v>307</v>
      </c>
      <c r="F520" s="171"/>
      <c r="G520" s="172" t="s">
        <v>305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200" t="s">
        <v>51</v>
      </c>
      <c r="AF520" s="201"/>
      <c r="AG520" s="201"/>
      <c r="AH520" s="202"/>
      <c r="AI520" s="183" t="s">
        <v>508</v>
      </c>
      <c r="AJ520" s="183"/>
      <c r="AK520" s="183"/>
      <c r="AL520" s="181"/>
      <c r="AM520" s="183" t="s">
        <v>53</v>
      </c>
      <c r="AN520" s="183"/>
      <c r="AO520" s="183"/>
      <c r="AP520" s="181"/>
      <c r="AQ520" s="181" t="s">
        <v>297</v>
      </c>
      <c r="AR520" s="173"/>
      <c r="AS520" s="173"/>
      <c r="AT520" s="174"/>
      <c r="AU520" s="203" t="s">
        <v>226</v>
      </c>
      <c r="AV520" s="203"/>
      <c r="AW520" s="203"/>
      <c r="AX520" s="204"/>
      <c r="AY520">
        <f>COUNTA($G$522)</f>
        <v>0</v>
      </c>
    </row>
    <row r="521" spans="1:51" ht="18.75" hidden="1" customHeight="1">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298</v>
      </c>
      <c r="AH521" s="177"/>
      <c r="AI521" s="184"/>
      <c r="AJ521" s="184"/>
      <c r="AK521" s="184"/>
      <c r="AL521" s="182"/>
      <c r="AM521" s="184"/>
      <c r="AN521" s="184"/>
      <c r="AO521" s="184"/>
      <c r="AP521" s="182"/>
      <c r="AQ521" s="205"/>
      <c r="AR521" s="198"/>
      <c r="AS521" s="176" t="s">
        <v>298</v>
      </c>
      <c r="AT521" s="177"/>
      <c r="AU521" s="198"/>
      <c r="AV521" s="198"/>
      <c r="AW521" s="176" t="s">
        <v>275</v>
      </c>
      <c r="AX521" s="206"/>
      <c r="AY521">
        <f>$AY$520</f>
        <v>0</v>
      </c>
    </row>
    <row r="522" spans="1:51" ht="23.25" hidden="1" customHeight="1">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47</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c r="A525" s="145"/>
      <c r="B525" s="146"/>
      <c r="C525" s="150"/>
      <c r="D525" s="146"/>
      <c r="E525" s="170" t="s">
        <v>307</v>
      </c>
      <c r="F525" s="171"/>
      <c r="G525" s="172" t="s">
        <v>305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200" t="s">
        <v>51</v>
      </c>
      <c r="AF525" s="201"/>
      <c r="AG525" s="201"/>
      <c r="AH525" s="202"/>
      <c r="AI525" s="183" t="s">
        <v>508</v>
      </c>
      <c r="AJ525" s="183"/>
      <c r="AK525" s="183"/>
      <c r="AL525" s="181"/>
      <c r="AM525" s="183" t="s">
        <v>53</v>
      </c>
      <c r="AN525" s="183"/>
      <c r="AO525" s="183"/>
      <c r="AP525" s="181"/>
      <c r="AQ525" s="181" t="s">
        <v>297</v>
      </c>
      <c r="AR525" s="173"/>
      <c r="AS525" s="173"/>
      <c r="AT525" s="174"/>
      <c r="AU525" s="203" t="s">
        <v>226</v>
      </c>
      <c r="AV525" s="203"/>
      <c r="AW525" s="203"/>
      <c r="AX525" s="204"/>
      <c r="AY525">
        <f>COUNTA($G$527)</f>
        <v>0</v>
      </c>
    </row>
    <row r="526" spans="1:51" ht="18.75" hidden="1" customHeight="1">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298</v>
      </c>
      <c r="AH526" s="177"/>
      <c r="AI526" s="184"/>
      <c r="AJ526" s="184"/>
      <c r="AK526" s="184"/>
      <c r="AL526" s="182"/>
      <c r="AM526" s="184"/>
      <c r="AN526" s="184"/>
      <c r="AO526" s="184"/>
      <c r="AP526" s="182"/>
      <c r="AQ526" s="205"/>
      <c r="AR526" s="198"/>
      <c r="AS526" s="176" t="s">
        <v>298</v>
      </c>
      <c r="AT526" s="177"/>
      <c r="AU526" s="198"/>
      <c r="AV526" s="198"/>
      <c r="AW526" s="176" t="s">
        <v>275</v>
      </c>
      <c r="AX526" s="206"/>
      <c r="AY526">
        <f>$AY$525</f>
        <v>0</v>
      </c>
    </row>
    <row r="527" spans="1:51" ht="23.25" hidden="1" customHeight="1">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47</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c r="A530" s="145"/>
      <c r="B530" s="146"/>
      <c r="C530" s="150"/>
      <c r="D530" s="146"/>
      <c r="E530" s="170" t="s">
        <v>307</v>
      </c>
      <c r="F530" s="171"/>
      <c r="G530" s="172" t="s">
        <v>305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200" t="s">
        <v>51</v>
      </c>
      <c r="AF530" s="201"/>
      <c r="AG530" s="201"/>
      <c r="AH530" s="202"/>
      <c r="AI530" s="183" t="s">
        <v>508</v>
      </c>
      <c r="AJ530" s="183"/>
      <c r="AK530" s="183"/>
      <c r="AL530" s="181"/>
      <c r="AM530" s="183" t="s">
        <v>53</v>
      </c>
      <c r="AN530" s="183"/>
      <c r="AO530" s="183"/>
      <c r="AP530" s="181"/>
      <c r="AQ530" s="181" t="s">
        <v>297</v>
      </c>
      <c r="AR530" s="173"/>
      <c r="AS530" s="173"/>
      <c r="AT530" s="174"/>
      <c r="AU530" s="203" t="s">
        <v>226</v>
      </c>
      <c r="AV530" s="203"/>
      <c r="AW530" s="203"/>
      <c r="AX530" s="204"/>
      <c r="AY530">
        <f>COUNTA($G$532)</f>
        <v>0</v>
      </c>
    </row>
    <row r="531" spans="1:51" ht="18.75" hidden="1" customHeight="1">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298</v>
      </c>
      <c r="AH531" s="177"/>
      <c r="AI531" s="184"/>
      <c r="AJ531" s="184"/>
      <c r="AK531" s="184"/>
      <c r="AL531" s="182"/>
      <c r="AM531" s="184"/>
      <c r="AN531" s="184"/>
      <c r="AO531" s="184"/>
      <c r="AP531" s="182"/>
      <c r="AQ531" s="205"/>
      <c r="AR531" s="198"/>
      <c r="AS531" s="176" t="s">
        <v>298</v>
      </c>
      <c r="AT531" s="177"/>
      <c r="AU531" s="198"/>
      <c r="AV531" s="198"/>
      <c r="AW531" s="176" t="s">
        <v>275</v>
      </c>
      <c r="AX531" s="206"/>
      <c r="AY531">
        <f>$AY$530</f>
        <v>0</v>
      </c>
    </row>
    <row r="532" spans="1:51" ht="23.25" hidden="1" customHeight="1">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47</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customHeight="1">
      <c r="A535" s="145"/>
      <c r="B535" s="146"/>
      <c r="C535" s="150"/>
      <c r="D535" s="146"/>
      <c r="E535" s="659" t="s">
        <v>138</v>
      </c>
      <c r="F535" s="660"/>
      <c r="G535" s="660"/>
      <c r="H535" s="660"/>
      <c r="I535" s="660"/>
      <c r="J535" s="660"/>
      <c r="K535" s="660"/>
      <c r="L535" s="660"/>
      <c r="M535" s="660"/>
      <c r="N535" s="660"/>
      <c r="O535" s="660"/>
      <c r="P535" s="660"/>
      <c r="Q535" s="660"/>
      <c r="R535" s="660"/>
      <c r="S535" s="660"/>
      <c r="T535" s="660"/>
      <c r="U535" s="660"/>
      <c r="V535" s="660"/>
      <c r="W535" s="660"/>
      <c r="X535" s="660"/>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1"/>
      <c r="AY535">
        <f>COUNTA($E$536)</f>
        <v>1</v>
      </c>
    </row>
    <row r="536" spans="1:51" ht="24.75" customHeight="1">
      <c r="A536" s="145"/>
      <c r="B536" s="146"/>
      <c r="C536" s="150"/>
      <c r="D536" s="146"/>
      <c r="E536" s="98" t="s">
        <v>655</v>
      </c>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1</v>
      </c>
    </row>
    <row r="537" spans="1:51" ht="24.75" customHeight="1">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1</v>
      </c>
    </row>
    <row r="538" spans="1:51" ht="34.5" hidden="1" customHeight="1">
      <c r="A538" s="145"/>
      <c r="B538" s="146"/>
      <c r="C538" s="150"/>
      <c r="D538" s="146"/>
      <c r="E538" s="670" t="s">
        <v>425</v>
      </c>
      <c r="F538" s="671"/>
      <c r="G538" s="672" t="s">
        <v>321</v>
      </c>
      <c r="H538" s="660"/>
      <c r="I538" s="660"/>
      <c r="J538" s="673"/>
      <c r="K538" s="674"/>
      <c r="L538" s="674"/>
      <c r="M538" s="674"/>
      <c r="N538" s="674"/>
      <c r="O538" s="674"/>
      <c r="P538" s="674"/>
      <c r="Q538" s="674"/>
      <c r="R538" s="674"/>
      <c r="S538" s="674"/>
      <c r="T538" s="675"/>
      <c r="U538" s="485"/>
      <c r="V538" s="485"/>
      <c r="W538" s="485"/>
      <c r="X538" s="485"/>
      <c r="Y538" s="485"/>
      <c r="Z538" s="485"/>
      <c r="AA538" s="485"/>
      <c r="AB538" s="485"/>
      <c r="AC538" s="485"/>
      <c r="AD538" s="485"/>
      <c r="AE538" s="485"/>
      <c r="AF538" s="485"/>
      <c r="AG538" s="485"/>
      <c r="AH538" s="485"/>
      <c r="AI538" s="485"/>
      <c r="AJ538" s="485"/>
      <c r="AK538" s="485"/>
      <c r="AL538" s="485"/>
      <c r="AM538" s="485"/>
      <c r="AN538" s="485"/>
      <c r="AO538" s="485"/>
      <c r="AP538" s="485"/>
      <c r="AQ538" s="485"/>
      <c r="AR538" s="485"/>
      <c r="AS538" s="485"/>
      <c r="AT538" s="485"/>
      <c r="AU538" s="485"/>
      <c r="AV538" s="485"/>
      <c r="AW538" s="485"/>
      <c r="AX538" s="676"/>
      <c r="AY538" s="49" t="str">
        <f>IF(SUBSTITUTE($J$538,"-","")="","0","1")</f>
        <v>0</v>
      </c>
    </row>
    <row r="539" spans="1:51" ht="18.75" hidden="1" customHeight="1">
      <c r="A539" s="145"/>
      <c r="B539" s="146"/>
      <c r="C539" s="150"/>
      <c r="D539" s="146"/>
      <c r="E539" s="170" t="s">
        <v>306</v>
      </c>
      <c r="F539" s="171"/>
      <c r="G539" s="172" t="s">
        <v>303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200" t="s">
        <v>51</v>
      </c>
      <c r="AF539" s="201"/>
      <c r="AG539" s="201"/>
      <c r="AH539" s="202"/>
      <c r="AI539" s="183" t="s">
        <v>508</v>
      </c>
      <c r="AJ539" s="183"/>
      <c r="AK539" s="183"/>
      <c r="AL539" s="181"/>
      <c r="AM539" s="183" t="s">
        <v>53</v>
      </c>
      <c r="AN539" s="183"/>
      <c r="AO539" s="183"/>
      <c r="AP539" s="181"/>
      <c r="AQ539" s="181" t="s">
        <v>297</v>
      </c>
      <c r="AR539" s="173"/>
      <c r="AS539" s="173"/>
      <c r="AT539" s="174"/>
      <c r="AU539" s="203" t="s">
        <v>226</v>
      </c>
      <c r="AV539" s="203"/>
      <c r="AW539" s="203"/>
      <c r="AX539" s="204"/>
      <c r="AY539">
        <f>COUNTA($G$541)</f>
        <v>0</v>
      </c>
    </row>
    <row r="540" spans="1:51" ht="18.75" hidden="1" customHeight="1">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298</v>
      </c>
      <c r="AH540" s="177"/>
      <c r="AI540" s="184"/>
      <c r="AJ540" s="184"/>
      <c r="AK540" s="184"/>
      <c r="AL540" s="182"/>
      <c r="AM540" s="184"/>
      <c r="AN540" s="184"/>
      <c r="AO540" s="184"/>
      <c r="AP540" s="182"/>
      <c r="AQ540" s="205"/>
      <c r="AR540" s="198"/>
      <c r="AS540" s="176" t="s">
        <v>298</v>
      </c>
      <c r="AT540" s="177"/>
      <c r="AU540" s="198"/>
      <c r="AV540" s="198"/>
      <c r="AW540" s="176" t="s">
        <v>275</v>
      </c>
      <c r="AX540" s="206"/>
      <c r="AY540">
        <f>$AY$539</f>
        <v>0</v>
      </c>
    </row>
    <row r="541" spans="1:51" ht="23.25" hidden="1" customHeight="1">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47</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c r="A544" s="145"/>
      <c r="B544" s="146"/>
      <c r="C544" s="150"/>
      <c r="D544" s="146"/>
      <c r="E544" s="170" t="s">
        <v>306</v>
      </c>
      <c r="F544" s="171"/>
      <c r="G544" s="172" t="s">
        <v>303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200" t="s">
        <v>51</v>
      </c>
      <c r="AF544" s="201"/>
      <c r="AG544" s="201"/>
      <c r="AH544" s="202"/>
      <c r="AI544" s="183" t="s">
        <v>508</v>
      </c>
      <c r="AJ544" s="183"/>
      <c r="AK544" s="183"/>
      <c r="AL544" s="181"/>
      <c r="AM544" s="183" t="s">
        <v>53</v>
      </c>
      <c r="AN544" s="183"/>
      <c r="AO544" s="183"/>
      <c r="AP544" s="181"/>
      <c r="AQ544" s="181" t="s">
        <v>297</v>
      </c>
      <c r="AR544" s="173"/>
      <c r="AS544" s="173"/>
      <c r="AT544" s="174"/>
      <c r="AU544" s="203" t="s">
        <v>226</v>
      </c>
      <c r="AV544" s="203"/>
      <c r="AW544" s="203"/>
      <c r="AX544" s="204"/>
      <c r="AY544">
        <f>COUNTA($G$546)</f>
        <v>0</v>
      </c>
    </row>
    <row r="545" spans="1:51" ht="18.75" hidden="1" customHeight="1">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298</v>
      </c>
      <c r="AH545" s="177"/>
      <c r="AI545" s="184"/>
      <c r="AJ545" s="184"/>
      <c r="AK545" s="184"/>
      <c r="AL545" s="182"/>
      <c r="AM545" s="184"/>
      <c r="AN545" s="184"/>
      <c r="AO545" s="184"/>
      <c r="AP545" s="182"/>
      <c r="AQ545" s="205"/>
      <c r="AR545" s="198"/>
      <c r="AS545" s="176" t="s">
        <v>298</v>
      </c>
      <c r="AT545" s="177"/>
      <c r="AU545" s="198"/>
      <c r="AV545" s="198"/>
      <c r="AW545" s="176" t="s">
        <v>275</v>
      </c>
      <c r="AX545" s="206"/>
      <c r="AY545">
        <f>$AY$544</f>
        <v>0</v>
      </c>
    </row>
    <row r="546" spans="1:51" ht="23.25" hidden="1" customHeight="1">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47</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c r="A549" s="145"/>
      <c r="B549" s="146"/>
      <c r="C549" s="150"/>
      <c r="D549" s="146"/>
      <c r="E549" s="170" t="s">
        <v>306</v>
      </c>
      <c r="F549" s="171"/>
      <c r="G549" s="172" t="s">
        <v>303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200" t="s">
        <v>51</v>
      </c>
      <c r="AF549" s="201"/>
      <c r="AG549" s="201"/>
      <c r="AH549" s="202"/>
      <c r="AI549" s="183" t="s">
        <v>508</v>
      </c>
      <c r="AJ549" s="183"/>
      <c r="AK549" s="183"/>
      <c r="AL549" s="181"/>
      <c r="AM549" s="183" t="s">
        <v>53</v>
      </c>
      <c r="AN549" s="183"/>
      <c r="AO549" s="183"/>
      <c r="AP549" s="181"/>
      <c r="AQ549" s="181" t="s">
        <v>297</v>
      </c>
      <c r="AR549" s="173"/>
      <c r="AS549" s="173"/>
      <c r="AT549" s="174"/>
      <c r="AU549" s="203" t="s">
        <v>226</v>
      </c>
      <c r="AV549" s="203"/>
      <c r="AW549" s="203"/>
      <c r="AX549" s="204"/>
      <c r="AY549">
        <f>COUNTA($G$551)</f>
        <v>0</v>
      </c>
    </row>
    <row r="550" spans="1:51" ht="18.75" hidden="1" customHeight="1">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298</v>
      </c>
      <c r="AH550" s="177"/>
      <c r="AI550" s="184"/>
      <c r="AJ550" s="184"/>
      <c r="AK550" s="184"/>
      <c r="AL550" s="182"/>
      <c r="AM550" s="184"/>
      <c r="AN550" s="184"/>
      <c r="AO550" s="184"/>
      <c r="AP550" s="182"/>
      <c r="AQ550" s="205"/>
      <c r="AR550" s="198"/>
      <c r="AS550" s="176" t="s">
        <v>298</v>
      </c>
      <c r="AT550" s="177"/>
      <c r="AU550" s="198"/>
      <c r="AV550" s="198"/>
      <c r="AW550" s="176" t="s">
        <v>275</v>
      </c>
      <c r="AX550" s="206"/>
      <c r="AY550">
        <f>$AY$549</f>
        <v>0</v>
      </c>
    </row>
    <row r="551" spans="1:51" ht="23.25" hidden="1" customHeight="1">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47</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c r="A554" s="145"/>
      <c r="B554" s="146"/>
      <c r="C554" s="150"/>
      <c r="D554" s="146"/>
      <c r="E554" s="170" t="s">
        <v>306</v>
      </c>
      <c r="F554" s="171"/>
      <c r="G554" s="172" t="s">
        <v>303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200" t="s">
        <v>51</v>
      </c>
      <c r="AF554" s="201"/>
      <c r="AG554" s="201"/>
      <c r="AH554" s="202"/>
      <c r="AI554" s="183" t="s">
        <v>508</v>
      </c>
      <c r="AJ554" s="183"/>
      <c r="AK554" s="183"/>
      <c r="AL554" s="181"/>
      <c r="AM554" s="183" t="s">
        <v>53</v>
      </c>
      <c r="AN554" s="183"/>
      <c r="AO554" s="183"/>
      <c r="AP554" s="181"/>
      <c r="AQ554" s="181" t="s">
        <v>297</v>
      </c>
      <c r="AR554" s="173"/>
      <c r="AS554" s="173"/>
      <c r="AT554" s="174"/>
      <c r="AU554" s="203" t="s">
        <v>226</v>
      </c>
      <c r="AV554" s="203"/>
      <c r="AW554" s="203"/>
      <c r="AX554" s="204"/>
      <c r="AY554">
        <f>COUNTA($G$556)</f>
        <v>0</v>
      </c>
    </row>
    <row r="555" spans="1:51" ht="18.75" hidden="1" customHeight="1">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298</v>
      </c>
      <c r="AH555" s="177"/>
      <c r="AI555" s="184"/>
      <c r="AJ555" s="184"/>
      <c r="AK555" s="184"/>
      <c r="AL555" s="182"/>
      <c r="AM555" s="184"/>
      <c r="AN555" s="184"/>
      <c r="AO555" s="184"/>
      <c r="AP555" s="182"/>
      <c r="AQ555" s="205"/>
      <c r="AR555" s="198"/>
      <c r="AS555" s="176" t="s">
        <v>298</v>
      </c>
      <c r="AT555" s="177"/>
      <c r="AU555" s="198"/>
      <c r="AV555" s="198"/>
      <c r="AW555" s="176" t="s">
        <v>275</v>
      </c>
      <c r="AX555" s="206"/>
      <c r="AY555">
        <f>$AY$554</f>
        <v>0</v>
      </c>
    </row>
    <row r="556" spans="1:51" ht="23.25" hidden="1" customHeight="1">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47</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c r="A559" s="145"/>
      <c r="B559" s="146"/>
      <c r="C559" s="150"/>
      <c r="D559" s="146"/>
      <c r="E559" s="170" t="s">
        <v>306</v>
      </c>
      <c r="F559" s="171"/>
      <c r="G559" s="172" t="s">
        <v>303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200" t="s">
        <v>51</v>
      </c>
      <c r="AF559" s="201"/>
      <c r="AG559" s="201"/>
      <c r="AH559" s="202"/>
      <c r="AI559" s="183" t="s">
        <v>508</v>
      </c>
      <c r="AJ559" s="183"/>
      <c r="AK559" s="183"/>
      <c r="AL559" s="181"/>
      <c r="AM559" s="183" t="s">
        <v>53</v>
      </c>
      <c r="AN559" s="183"/>
      <c r="AO559" s="183"/>
      <c r="AP559" s="181"/>
      <c r="AQ559" s="181" t="s">
        <v>297</v>
      </c>
      <c r="AR559" s="173"/>
      <c r="AS559" s="173"/>
      <c r="AT559" s="174"/>
      <c r="AU559" s="203" t="s">
        <v>226</v>
      </c>
      <c r="AV559" s="203"/>
      <c r="AW559" s="203"/>
      <c r="AX559" s="204"/>
      <c r="AY559">
        <f>COUNTA($G$561)</f>
        <v>0</v>
      </c>
    </row>
    <row r="560" spans="1:51" ht="18.75" hidden="1" customHeight="1">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298</v>
      </c>
      <c r="AH560" s="177"/>
      <c r="AI560" s="184"/>
      <c r="AJ560" s="184"/>
      <c r="AK560" s="184"/>
      <c r="AL560" s="182"/>
      <c r="AM560" s="184"/>
      <c r="AN560" s="184"/>
      <c r="AO560" s="184"/>
      <c r="AP560" s="182"/>
      <c r="AQ560" s="205"/>
      <c r="AR560" s="198"/>
      <c r="AS560" s="176" t="s">
        <v>298</v>
      </c>
      <c r="AT560" s="177"/>
      <c r="AU560" s="198"/>
      <c r="AV560" s="198"/>
      <c r="AW560" s="176" t="s">
        <v>275</v>
      </c>
      <c r="AX560" s="206"/>
      <c r="AY560">
        <f>$AY$559</f>
        <v>0</v>
      </c>
    </row>
    <row r="561" spans="1:51" ht="23.25" hidden="1" customHeight="1">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47</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c r="A564" s="145"/>
      <c r="B564" s="146"/>
      <c r="C564" s="150"/>
      <c r="D564" s="146"/>
      <c r="E564" s="170" t="s">
        <v>307</v>
      </c>
      <c r="F564" s="171"/>
      <c r="G564" s="172" t="s">
        <v>305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200" t="s">
        <v>51</v>
      </c>
      <c r="AF564" s="201"/>
      <c r="AG564" s="201"/>
      <c r="AH564" s="202"/>
      <c r="AI564" s="183" t="s">
        <v>508</v>
      </c>
      <c r="AJ564" s="183"/>
      <c r="AK564" s="183"/>
      <c r="AL564" s="181"/>
      <c r="AM564" s="183" t="s">
        <v>53</v>
      </c>
      <c r="AN564" s="183"/>
      <c r="AO564" s="183"/>
      <c r="AP564" s="181"/>
      <c r="AQ564" s="181" t="s">
        <v>297</v>
      </c>
      <c r="AR564" s="173"/>
      <c r="AS564" s="173"/>
      <c r="AT564" s="174"/>
      <c r="AU564" s="203" t="s">
        <v>226</v>
      </c>
      <c r="AV564" s="203"/>
      <c r="AW564" s="203"/>
      <c r="AX564" s="204"/>
      <c r="AY564">
        <f>COUNTA($G$566)</f>
        <v>0</v>
      </c>
    </row>
    <row r="565" spans="1:51" ht="18.75" hidden="1" customHeight="1">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298</v>
      </c>
      <c r="AH565" s="177"/>
      <c r="AI565" s="184"/>
      <c r="AJ565" s="184"/>
      <c r="AK565" s="184"/>
      <c r="AL565" s="182"/>
      <c r="AM565" s="184"/>
      <c r="AN565" s="184"/>
      <c r="AO565" s="184"/>
      <c r="AP565" s="182"/>
      <c r="AQ565" s="205"/>
      <c r="AR565" s="198"/>
      <c r="AS565" s="176" t="s">
        <v>298</v>
      </c>
      <c r="AT565" s="177"/>
      <c r="AU565" s="198"/>
      <c r="AV565" s="198"/>
      <c r="AW565" s="176" t="s">
        <v>275</v>
      </c>
      <c r="AX565" s="206"/>
      <c r="AY565">
        <f>$AY$564</f>
        <v>0</v>
      </c>
    </row>
    <row r="566" spans="1:51" ht="23.25" hidden="1" customHeight="1">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47</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c r="A569" s="145"/>
      <c r="B569" s="146"/>
      <c r="C569" s="150"/>
      <c r="D569" s="146"/>
      <c r="E569" s="170" t="s">
        <v>307</v>
      </c>
      <c r="F569" s="171"/>
      <c r="G569" s="172" t="s">
        <v>305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200" t="s">
        <v>51</v>
      </c>
      <c r="AF569" s="201"/>
      <c r="AG569" s="201"/>
      <c r="AH569" s="202"/>
      <c r="AI569" s="183" t="s">
        <v>508</v>
      </c>
      <c r="AJ569" s="183"/>
      <c r="AK569" s="183"/>
      <c r="AL569" s="181"/>
      <c r="AM569" s="183" t="s">
        <v>53</v>
      </c>
      <c r="AN569" s="183"/>
      <c r="AO569" s="183"/>
      <c r="AP569" s="181"/>
      <c r="AQ569" s="181" t="s">
        <v>297</v>
      </c>
      <c r="AR569" s="173"/>
      <c r="AS569" s="173"/>
      <c r="AT569" s="174"/>
      <c r="AU569" s="203" t="s">
        <v>226</v>
      </c>
      <c r="AV569" s="203"/>
      <c r="AW569" s="203"/>
      <c r="AX569" s="204"/>
      <c r="AY569">
        <f>COUNTA($G$571)</f>
        <v>0</v>
      </c>
    </row>
    <row r="570" spans="1:51" ht="18.75" hidden="1" customHeight="1">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298</v>
      </c>
      <c r="AH570" s="177"/>
      <c r="AI570" s="184"/>
      <c r="AJ570" s="184"/>
      <c r="AK570" s="184"/>
      <c r="AL570" s="182"/>
      <c r="AM570" s="184"/>
      <c r="AN570" s="184"/>
      <c r="AO570" s="184"/>
      <c r="AP570" s="182"/>
      <c r="AQ570" s="205"/>
      <c r="AR570" s="198"/>
      <c r="AS570" s="176" t="s">
        <v>298</v>
      </c>
      <c r="AT570" s="177"/>
      <c r="AU570" s="198"/>
      <c r="AV570" s="198"/>
      <c r="AW570" s="176" t="s">
        <v>275</v>
      </c>
      <c r="AX570" s="206"/>
      <c r="AY570">
        <f>$AY$569</f>
        <v>0</v>
      </c>
    </row>
    <row r="571" spans="1:51" ht="23.25" hidden="1" customHeight="1">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47</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c r="A574" s="145"/>
      <c r="B574" s="146"/>
      <c r="C574" s="150"/>
      <c r="D574" s="146"/>
      <c r="E574" s="170" t="s">
        <v>307</v>
      </c>
      <c r="F574" s="171"/>
      <c r="G574" s="172" t="s">
        <v>305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200" t="s">
        <v>51</v>
      </c>
      <c r="AF574" s="201"/>
      <c r="AG574" s="201"/>
      <c r="AH574" s="202"/>
      <c r="AI574" s="183" t="s">
        <v>508</v>
      </c>
      <c r="AJ574" s="183"/>
      <c r="AK574" s="183"/>
      <c r="AL574" s="181"/>
      <c r="AM574" s="183" t="s">
        <v>53</v>
      </c>
      <c r="AN574" s="183"/>
      <c r="AO574" s="183"/>
      <c r="AP574" s="181"/>
      <c r="AQ574" s="181" t="s">
        <v>297</v>
      </c>
      <c r="AR574" s="173"/>
      <c r="AS574" s="173"/>
      <c r="AT574" s="174"/>
      <c r="AU574" s="203" t="s">
        <v>226</v>
      </c>
      <c r="AV574" s="203"/>
      <c r="AW574" s="203"/>
      <c r="AX574" s="204"/>
      <c r="AY574">
        <f>COUNTA($G$576)</f>
        <v>0</v>
      </c>
    </row>
    <row r="575" spans="1:51" ht="18.75" hidden="1" customHeight="1">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298</v>
      </c>
      <c r="AH575" s="177"/>
      <c r="AI575" s="184"/>
      <c r="AJ575" s="184"/>
      <c r="AK575" s="184"/>
      <c r="AL575" s="182"/>
      <c r="AM575" s="184"/>
      <c r="AN575" s="184"/>
      <c r="AO575" s="184"/>
      <c r="AP575" s="182"/>
      <c r="AQ575" s="205"/>
      <c r="AR575" s="198"/>
      <c r="AS575" s="176" t="s">
        <v>298</v>
      </c>
      <c r="AT575" s="177"/>
      <c r="AU575" s="198"/>
      <c r="AV575" s="198"/>
      <c r="AW575" s="176" t="s">
        <v>275</v>
      </c>
      <c r="AX575" s="206"/>
      <c r="AY575">
        <f>$AY$574</f>
        <v>0</v>
      </c>
    </row>
    <row r="576" spans="1:51" ht="23.25" hidden="1" customHeight="1">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47</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c r="A579" s="145"/>
      <c r="B579" s="146"/>
      <c r="C579" s="150"/>
      <c r="D579" s="146"/>
      <c r="E579" s="170" t="s">
        <v>307</v>
      </c>
      <c r="F579" s="171"/>
      <c r="G579" s="172" t="s">
        <v>305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200" t="s">
        <v>51</v>
      </c>
      <c r="AF579" s="201"/>
      <c r="AG579" s="201"/>
      <c r="AH579" s="202"/>
      <c r="AI579" s="183" t="s">
        <v>508</v>
      </c>
      <c r="AJ579" s="183"/>
      <c r="AK579" s="183"/>
      <c r="AL579" s="181"/>
      <c r="AM579" s="183" t="s">
        <v>53</v>
      </c>
      <c r="AN579" s="183"/>
      <c r="AO579" s="183"/>
      <c r="AP579" s="181"/>
      <c r="AQ579" s="181" t="s">
        <v>297</v>
      </c>
      <c r="AR579" s="173"/>
      <c r="AS579" s="173"/>
      <c r="AT579" s="174"/>
      <c r="AU579" s="203" t="s">
        <v>226</v>
      </c>
      <c r="AV579" s="203"/>
      <c r="AW579" s="203"/>
      <c r="AX579" s="204"/>
      <c r="AY579">
        <f>COUNTA($G$581)</f>
        <v>0</v>
      </c>
    </row>
    <row r="580" spans="1:51" ht="18.75" hidden="1" customHeight="1">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298</v>
      </c>
      <c r="AH580" s="177"/>
      <c r="AI580" s="184"/>
      <c r="AJ580" s="184"/>
      <c r="AK580" s="184"/>
      <c r="AL580" s="182"/>
      <c r="AM580" s="184"/>
      <c r="AN580" s="184"/>
      <c r="AO580" s="184"/>
      <c r="AP580" s="182"/>
      <c r="AQ580" s="205"/>
      <c r="AR580" s="198"/>
      <c r="AS580" s="176" t="s">
        <v>298</v>
      </c>
      <c r="AT580" s="177"/>
      <c r="AU580" s="198"/>
      <c r="AV580" s="198"/>
      <c r="AW580" s="176" t="s">
        <v>275</v>
      </c>
      <c r="AX580" s="206"/>
      <c r="AY580">
        <f>$AY$579</f>
        <v>0</v>
      </c>
    </row>
    <row r="581" spans="1:51" ht="23.25" hidden="1" customHeight="1">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47</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c r="A584" s="145"/>
      <c r="B584" s="146"/>
      <c r="C584" s="150"/>
      <c r="D584" s="146"/>
      <c r="E584" s="170" t="s">
        <v>307</v>
      </c>
      <c r="F584" s="171"/>
      <c r="G584" s="172" t="s">
        <v>305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200" t="s">
        <v>51</v>
      </c>
      <c r="AF584" s="201"/>
      <c r="AG584" s="201"/>
      <c r="AH584" s="202"/>
      <c r="AI584" s="183" t="s">
        <v>508</v>
      </c>
      <c r="AJ584" s="183"/>
      <c r="AK584" s="183"/>
      <c r="AL584" s="181"/>
      <c r="AM584" s="183" t="s">
        <v>53</v>
      </c>
      <c r="AN584" s="183"/>
      <c r="AO584" s="183"/>
      <c r="AP584" s="181"/>
      <c r="AQ584" s="181" t="s">
        <v>297</v>
      </c>
      <c r="AR584" s="173"/>
      <c r="AS584" s="173"/>
      <c r="AT584" s="174"/>
      <c r="AU584" s="203" t="s">
        <v>226</v>
      </c>
      <c r="AV584" s="203"/>
      <c r="AW584" s="203"/>
      <c r="AX584" s="204"/>
      <c r="AY584">
        <f>COUNTA($G$586)</f>
        <v>0</v>
      </c>
    </row>
    <row r="585" spans="1:51" ht="18.75" hidden="1" customHeight="1">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298</v>
      </c>
      <c r="AH585" s="177"/>
      <c r="AI585" s="184"/>
      <c r="AJ585" s="184"/>
      <c r="AK585" s="184"/>
      <c r="AL585" s="182"/>
      <c r="AM585" s="184"/>
      <c r="AN585" s="184"/>
      <c r="AO585" s="184"/>
      <c r="AP585" s="182"/>
      <c r="AQ585" s="205"/>
      <c r="AR585" s="198"/>
      <c r="AS585" s="176" t="s">
        <v>298</v>
      </c>
      <c r="AT585" s="177"/>
      <c r="AU585" s="198"/>
      <c r="AV585" s="198"/>
      <c r="AW585" s="176" t="s">
        <v>275</v>
      </c>
      <c r="AX585" s="206"/>
      <c r="AY585">
        <f>$AY$584</f>
        <v>0</v>
      </c>
    </row>
    <row r="586" spans="1:51" ht="23.25" hidden="1" customHeight="1">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47</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c r="A589" s="145"/>
      <c r="B589" s="146"/>
      <c r="C589" s="150"/>
      <c r="D589" s="146"/>
      <c r="E589" s="659" t="s">
        <v>138</v>
      </c>
      <c r="F589" s="660"/>
      <c r="G589" s="660"/>
      <c r="H589" s="660"/>
      <c r="I589" s="660"/>
      <c r="J589" s="660"/>
      <c r="K589" s="660"/>
      <c r="L589" s="660"/>
      <c r="M589" s="660"/>
      <c r="N589" s="660"/>
      <c r="O589" s="660"/>
      <c r="P589" s="660"/>
      <c r="Q589" s="660"/>
      <c r="R589" s="660"/>
      <c r="S589" s="660"/>
      <c r="T589" s="660"/>
      <c r="U589" s="660"/>
      <c r="V589" s="660"/>
      <c r="W589" s="660"/>
      <c r="X589" s="660"/>
      <c r="Y589" s="660"/>
      <c r="Z589" s="660"/>
      <c r="AA589" s="660"/>
      <c r="AB589" s="660"/>
      <c r="AC589" s="660"/>
      <c r="AD589" s="660"/>
      <c r="AE589" s="660"/>
      <c r="AF589" s="660"/>
      <c r="AG589" s="660"/>
      <c r="AH589" s="660"/>
      <c r="AI589" s="660"/>
      <c r="AJ589" s="660"/>
      <c r="AK589" s="660"/>
      <c r="AL589" s="660"/>
      <c r="AM589" s="660"/>
      <c r="AN589" s="660"/>
      <c r="AO589" s="660"/>
      <c r="AP589" s="660"/>
      <c r="AQ589" s="660"/>
      <c r="AR589" s="660"/>
      <c r="AS589" s="660"/>
      <c r="AT589" s="660"/>
      <c r="AU589" s="660"/>
      <c r="AV589" s="660"/>
      <c r="AW589" s="660"/>
      <c r="AX589" s="661"/>
      <c r="AY589">
        <f>COUNTA($E$590)</f>
        <v>0</v>
      </c>
    </row>
    <row r="590" spans="1:51" ht="24.75" hidden="1" customHeight="1">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c r="A592" s="145"/>
      <c r="B592" s="146"/>
      <c r="C592" s="150"/>
      <c r="D592" s="146"/>
      <c r="E592" s="670" t="s">
        <v>425</v>
      </c>
      <c r="F592" s="671"/>
      <c r="G592" s="672" t="s">
        <v>321</v>
      </c>
      <c r="H592" s="660"/>
      <c r="I592" s="660"/>
      <c r="J592" s="673"/>
      <c r="K592" s="674"/>
      <c r="L592" s="674"/>
      <c r="M592" s="674"/>
      <c r="N592" s="674"/>
      <c r="O592" s="674"/>
      <c r="P592" s="674"/>
      <c r="Q592" s="674"/>
      <c r="R592" s="674"/>
      <c r="S592" s="674"/>
      <c r="T592" s="675"/>
      <c r="U592" s="485"/>
      <c r="V592" s="485"/>
      <c r="W592" s="485"/>
      <c r="X592" s="485"/>
      <c r="Y592" s="485"/>
      <c r="Z592" s="485"/>
      <c r="AA592" s="485"/>
      <c r="AB592" s="485"/>
      <c r="AC592" s="485"/>
      <c r="AD592" s="485"/>
      <c r="AE592" s="485"/>
      <c r="AF592" s="485"/>
      <c r="AG592" s="485"/>
      <c r="AH592" s="485"/>
      <c r="AI592" s="485"/>
      <c r="AJ592" s="485"/>
      <c r="AK592" s="485"/>
      <c r="AL592" s="485"/>
      <c r="AM592" s="485"/>
      <c r="AN592" s="485"/>
      <c r="AO592" s="485"/>
      <c r="AP592" s="485"/>
      <c r="AQ592" s="485"/>
      <c r="AR592" s="485"/>
      <c r="AS592" s="485"/>
      <c r="AT592" s="485"/>
      <c r="AU592" s="485"/>
      <c r="AV592" s="485"/>
      <c r="AW592" s="485"/>
      <c r="AX592" s="676"/>
      <c r="AY592" s="49" t="str">
        <f>IF(SUBSTITUTE($J$592,"-","")="","0","1")</f>
        <v>0</v>
      </c>
    </row>
    <row r="593" spans="1:51" ht="18.75" hidden="1" customHeight="1">
      <c r="A593" s="145"/>
      <c r="B593" s="146"/>
      <c r="C593" s="150"/>
      <c r="D593" s="146"/>
      <c r="E593" s="170" t="s">
        <v>306</v>
      </c>
      <c r="F593" s="171"/>
      <c r="G593" s="172" t="s">
        <v>303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200" t="s">
        <v>51</v>
      </c>
      <c r="AF593" s="201"/>
      <c r="AG593" s="201"/>
      <c r="AH593" s="202"/>
      <c r="AI593" s="183" t="s">
        <v>508</v>
      </c>
      <c r="AJ593" s="183"/>
      <c r="AK593" s="183"/>
      <c r="AL593" s="181"/>
      <c r="AM593" s="183" t="s">
        <v>53</v>
      </c>
      <c r="AN593" s="183"/>
      <c r="AO593" s="183"/>
      <c r="AP593" s="181"/>
      <c r="AQ593" s="181" t="s">
        <v>297</v>
      </c>
      <c r="AR593" s="173"/>
      <c r="AS593" s="173"/>
      <c r="AT593" s="174"/>
      <c r="AU593" s="203" t="s">
        <v>226</v>
      </c>
      <c r="AV593" s="203"/>
      <c r="AW593" s="203"/>
      <c r="AX593" s="204"/>
      <c r="AY593">
        <f>COUNTA($G$595)</f>
        <v>0</v>
      </c>
    </row>
    <row r="594" spans="1:51" ht="18.75" hidden="1" customHeight="1">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298</v>
      </c>
      <c r="AH594" s="177"/>
      <c r="AI594" s="184"/>
      <c r="AJ594" s="184"/>
      <c r="AK594" s="184"/>
      <c r="AL594" s="182"/>
      <c r="AM594" s="184"/>
      <c r="AN594" s="184"/>
      <c r="AO594" s="184"/>
      <c r="AP594" s="182"/>
      <c r="AQ594" s="205"/>
      <c r="AR594" s="198"/>
      <c r="AS594" s="176" t="s">
        <v>298</v>
      </c>
      <c r="AT594" s="177"/>
      <c r="AU594" s="198"/>
      <c r="AV594" s="198"/>
      <c r="AW594" s="176" t="s">
        <v>275</v>
      </c>
      <c r="AX594" s="206"/>
      <c r="AY594">
        <f>$AY$593</f>
        <v>0</v>
      </c>
    </row>
    <row r="595" spans="1:51" ht="23.25" hidden="1" customHeight="1">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47</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c r="A598" s="145"/>
      <c r="B598" s="146"/>
      <c r="C598" s="150"/>
      <c r="D598" s="146"/>
      <c r="E598" s="170" t="s">
        <v>306</v>
      </c>
      <c r="F598" s="171"/>
      <c r="G598" s="172" t="s">
        <v>303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200" t="s">
        <v>51</v>
      </c>
      <c r="AF598" s="201"/>
      <c r="AG598" s="201"/>
      <c r="AH598" s="202"/>
      <c r="AI598" s="183" t="s">
        <v>508</v>
      </c>
      <c r="AJ598" s="183"/>
      <c r="AK598" s="183"/>
      <c r="AL598" s="181"/>
      <c r="AM598" s="183" t="s">
        <v>53</v>
      </c>
      <c r="AN598" s="183"/>
      <c r="AO598" s="183"/>
      <c r="AP598" s="181"/>
      <c r="AQ598" s="181" t="s">
        <v>297</v>
      </c>
      <c r="AR598" s="173"/>
      <c r="AS598" s="173"/>
      <c r="AT598" s="174"/>
      <c r="AU598" s="203" t="s">
        <v>226</v>
      </c>
      <c r="AV598" s="203"/>
      <c r="AW598" s="203"/>
      <c r="AX598" s="204"/>
      <c r="AY598">
        <f>COUNTA($G$600)</f>
        <v>0</v>
      </c>
    </row>
    <row r="599" spans="1:51" ht="18.75" hidden="1" customHeight="1">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298</v>
      </c>
      <c r="AH599" s="177"/>
      <c r="AI599" s="184"/>
      <c r="AJ599" s="184"/>
      <c r="AK599" s="184"/>
      <c r="AL599" s="182"/>
      <c r="AM599" s="184"/>
      <c r="AN599" s="184"/>
      <c r="AO599" s="184"/>
      <c r="AP599" s="182"/>
      <c r="AQ599" s="205"/>
      <c r="AR599" s="198"/>
      <c r="AS599" s="176" t="s">
        <v>298</v>
      </c>
      <c r="AT599" s="177"/>
      <c r="AU599" s="198"/>
      <c r="AV599" s="198"/>
      <c r="AW599" s="176" t="s">
        <v>275</v>
      </c>
      <c r="AX599" s="206"/>
      <c r="AY599">
        <f>$AY$598</f>
        <v>0</v>
      </c>
    </row>
    <row r="600" spans="1:51" ht="23.25" hidden="1" customHeight="1">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47</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c r="A603" s="145"/>
      <c r="B603" s="146"/>
      <c r="C603" s="150"/>
      <c r="D603" s="146"/>
      <c r="E603" s="170" t="s">
        <v>306</v>
      </c>
      <c r="F603" s="171"/>
      <c r="G603" s="172" t="s">
        <v>303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200" t="s">
        <v>51</v>
      </c>
      <c r="AF603" s="201"/>
      <c r="AG603" s="201"/>
      <c r="AH603" s="202"/>
      <c r="AI603" s="183" t="s">
        <v>508</v>
      </c>
      <c r="AJ603" s="183"/>
      <c r="AK603" s="183"/>
      <c r="AL603" s="181"/>
      <c r="AM603" s="183" t="s">
        <v>53</v>
      </c>
      <c r="AN603" s="183"/>
      <c r="AO603" s="183"/>
      <c r="AP603" s="181"/>
      <c r="AQ603" s="181" t="s">
        <v>297</v>
      </c>
      <c r="AR603" s="173"/>
      <c r="AS603" s="173"/>
      <c r="AT603" s="174"/>
      <c r="AU603" s="203" t="s">
        <v>226</v>
      </c>
      <c r="AV603" s="203"/>
      <c r="AW603" s="203"/>
      <c r="AX603" s="204"/>
      <c r="AY603">
        <f>COUNTA($G$605)</f>
        <v>0</v>
      </c>
    </row>
    <row r="604" spans="1:51" ht="18.75" hidden="1" customHeight="1">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298</v>
      </c>
      <c r="AH604" s="177"/>
      <c r="AI604" s="184"/>
      <c r="AJ604" s="184"/>
      <c r="AK604" s="184"/>
      <c r="AL604" s="182"/>
      <c r="AM604" s="184"/>
      <c r="AN604" s="184"/>
      <c r="AO604" s="184"/>
      <c r="AP604" s="182"/>
      <c r="AQ604" s="205"/>
      <c r="AR604" s="198"/>
      <c r="AS604" s="176" t="s">
        <v>298</v>
      </c>
      <c r="AT604" s="177"/>
      <c r="AU604" s="198"/>
      <c r="AV604" s="198"/>
      <c r="AW604" s="176" t="s">
        <v>275</v>
      </c>
      <c r="AX604" s="206"/>
      <c r="AY604">
        <f>$AY$603</f>
        <v>0</v>
      </c>
    </row>
    <row r="605" spans="1:51" ht="23.25" hidden="1" customHeight="1">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47</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c r="A608" s="145"/>
      <c r="B608" s="146"/>
      <c r="C608" s="150"/>
      <c r="D608" s="146"/>
      <c r="E608" s="170" t="s">
        <v>306</v>
      </c>
      <c r="F608" s="171"/>
      <c r="G608" s="172" t="s">
        <v>303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200" t="s">
        <v>51</v>
      </c>
      <c r="AF608" s="201"/>
      <c r="AG608" s="201"/>
      <c r="AH608" s="202"/>
      <c r="AI608" s="183" t="s">
        <v>508</v>
      </c>
      <c r="AJ608" s="183"/>
      <c r="AK608" s="183"/>
      <c r="AL608" s="181"/>
      <c r="AM608" s="183" t="s">
        <v>53</v>
      </c>
      <c r="AN608" s="183"/>
      <c r="AO608" s="183"/>
      <c r="AP608" s="181"/>
      <c r="AQ608" s="181" t="s">
        <v>297</v>
      </c>
      <c r="AR608" s="173"/>
      <c r="AS608" s="173"/>
      <c r="AT608" s="174"/>
      <c r="AU608" s="203" t="s">
        <v>226</v>
      </c>
      <c r="AV608" s="203"/>
      <c r="AW608" s="203"/>
      <c r="AX608" s="204"/>
      <c r="AY608">
        <f>COUNTA($G$610)</f>
        <v>0</v>
      </c>
    </row>
    <row r="609" spans="1:51" ht="18.75" hidden="1" customHeight="1">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298</v>
      </c>
      <c r="AH609" s="177"/>
      <c r="AI609" s="184"/>
      <c r="AJ609" s="184"/>
      <c r="AK609" s="184"/>
      <c r="AL609" s="182"/>
      <c r="AM609" s="184"/>
      <c r="AN609" s="184"/>
      <c r="AO609" s="184"/>
      <c r="AP609" s="182"/>
      <c r="AQ609" s="205"/>
      <c r="AR609" s="198"/>
      <c r="AS609" s="176" t="s">
        <v>298</v>
      </c>
      <c r="AT609" s="177"/>
      <c r="AU609" s="198"/>
      <c r="AV609" s="198"/>
      <c r="AW609" s="176" t="s">
        <v>275</v>
      </c>
      <c r="AX609" s="206"/>
      <c r="AY609">
        <f>$AY$608</f>
        <v>0</v>
      </c>
    </row>
    <row r="610" spans="1:51" ht="23.25" hidden="1" customHeight="1">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47</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c r="A613" s="145"/>
      <c r="B613" s="146"/>
      <c r="C613" s="150"/>
      <c r="D613" s="146"/>
      <c r="E613" s="170" t="s">
        <v>306</v>
      </c>
      <c r="F613" s="171"/>
      <c r="G613" s="172" t="s">
        <v>303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200" t="s">
        <v>51</v>
      </c>
      <c r="AF613" s="201"/>
      <c r="AG613" s="201"/>
      <c r="AH613" s="202"/>
      <c r="AI613" s="183" t="s">
        <v>508</v>
      </c>
      <c r="AJ613" s="183"/>
      <c r="AK613" s="183"/>
      <c r="AL613" s="181"/>
      <c r="AM613" s="183" t="s">
        <v>53</v>
      </c>
      <c r="AN613" s="183"/>
      <c r="AO613" s="183"/>
      <c r="AP613" s="181"/>
      <c r="AQ613" s="181" t="s">
        <v>297</v>
      </c>
      <c r="AR613" s="173"/>
      <c r="AS613" s="173"/>
      <c r="AT613" s="174"/>
      <c r="AU613" s="203" t="s">
        <v>226</v>
      </c>
      <c r="AV613" s="203"/>
      <c r="AW613" s="203"/>
      <c r="AX613" s="204"/>
      <c r="AY613">
        <f>COUNTA($G$615)</f>
        <v>0</v>
      </c>
    </row>
    <row r="614" spans="1:51" ht="18.75" hidden="1" customHeight="1">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298</v>
      </c>
      <c r="AH614" s="177"/>
      <c r="AI614" s="184"/>
      <c r="AJ614" s="184"/>
      <c r="AK614" s="184"/>
      <c r="AL614" s="182"/>
      <c r="AM614" s="184"/>
      <c r="AN614" s="184"/>
      <c r="AO614" s="184"/>
      <c r="AP614" s="182"/>
      <c r="AQ614" s="205"/>
      <c r="AR614" s="198"/>
      <c r="AS614" s="176" t="s">
        <v>298</v>
      </c>
      <c r="AT614" s="177"/>
      <c r="AU614" s="198"/>
      <c r="AV614" s="198"/>
      <c r="AW614" s="176" t="s">
        <v>275</v>
      </c>
      <c r="AX614" s="206"/>
      <c r="AY614">
        <f>$AY$613</f>
        <v>0</v>
      </c>
    </row>
    <row r="615" spans="1:51" ht="23.25" hidden="1" customHeight="1">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47</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c r="A618" s="145"/>
      <c r="B618" s="146"/>
      <c r="C618" s="150"/>
      <c r="D618" s="146"/>
      <c r="E618" s="170" t="s">
        <v>307</v>
      </c>
      <c r="F618" s="171"/>
      <c r="G618" s="172" t="s">
        <v>305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200" t="s">
        <v>51</v>
      </c>
      <c r="AF618" s="201"/>
      <c r="AG618" s="201"/>
      <c r="AH618" s="202"/>
      <c r="AI618" s="183" t="s">
        <v>508</v>
      </c>
      <c r="AJ618" s="183"/>
      <c r="AK618" s="183"/>
      <c r="AL618" s="181"/>
      <c r="AM618" s="183" t="s">
        <v>53</v>
      </c>
      <c r="AN618" s="183"/>
      <c r="AO618" s="183"/>
      <c r="AP618" s="181"/>
      <c r="AQ618" s="181" t="s">
        <v>297</v>
      </c>
      <c r="AR618" s="173"/>
      <c r="AS618" s="173"/>
      <c r="AT618" s="174"/>
      <c r="AU618" s="203" t="s">
        <v>226</v>
      </c>
      <c r="AV618" s="203"/>
      <c r="AW618" s="203"/>
      <c r="AX618" s="204"/>
      <c r="AY618">
        <f>COUNTA($G$620)</f>
        <v>0</v>
      </c>
    </row>
    <row r="619" spans="1:51" ht="18.75" hidden="1" customHeight="1">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298</v>
      </c>
      <c r="AH619" s="177"/>
      <c r="AI619" s="184"/>
      <c r="AJ619" s="184"/>
      <c r="AK619" s="184"/>
      <c r="AL619" s="182"/>
      <c r="AM619" s="184"/>
      <c r="AN619" s="184"/>
      <c r="AO619" s="184"/>
      <c r="AP619" s="182"/>
      <c r="AQ619" s="205"/>
      <c r="AR619" s="198"/>
      <c r="AS619" s="176" t="s">
        <v>298</v>
      </c>
      <c r="AT619" s="177"/>
      <c r="AU619" s="198"/>
      <c r="AV619" s="198"/>
      <c r="AW619" s="176" t="s">
        <v>275</v>
      </c>
      <c r="AX619" s="206"/>
      <c r="AY619">
        <f>$AY$618</f>
        <v>0</v>
      </c>
    </row>
    <row r="620" spans="1:51" ht="23.25" hidden="1" customHeight="1">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47</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c r="A623" s="145"/>
      <c r="B623" s="146"/>
      <c r="C623" s="150"/>
      <c r="D623" s="146"/>
      <c r="E623" s="170" t="s">
        <v>307</v>
      </c>
      <c r="F623" s="171"/>
      <c r="G623" s="172" t="s">
        <v>305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200" t="s">
        <v>51</v>
      </c>
      <c r="AF623" s="201"/>
      <c r="AG623" s="201"/>
      <c r="AH623" s="202"/>
      <c r="AI623" s="183" t="s">
        <v>508</v>
      </c>
      <c r="AJ623" s="183"/>
      <c r="AK623" s="183"/>
      <c r="AL623" s="181"/>
      <c r="AM623" s="183" t="s">
        <v>53</v>
      </c>
      <c r="AN623" s="183"/>
      <c r="AO623" s="183"/>
      <c r="AP623" s="181"/>
      <c r="AQ623" s="181" t="s">
        <v>297</v>
      </c>
      <c r="AR623" s="173"/>
      <c r="AS623" s="173"/>
      <c r="AT623" s="174"/>
      <c r="AU623" s="203" t="s">
        <v>226</v>
      </c>
      <c r="AV623" s="203"/>
      <c r="AW623" s="203"/>
      <c r="AX623" s="204"/>
      <c r="AY623">
        <f>COUNTA($G$625)</f>
        <v>0</v>
      </c>
    </row>
    <row r="624" spans="1:51" ht="18.75" hidden="1" customHeight="1">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298</v>
      </c>
      <c r="AH624" s="177"/>
      <c r="AI624" s="184"/>
      <c r="AJ624" s="184"/>
      <c r="AK624" s="184"/>
      <c r="AL624" s="182"/>
      <c r="AM624" s="184"/>
      <c r="AN624" s="184"/>
      <c r="AO624" s="184"/>
      <c r="AP624" s="182"/>
      <c r="AQ624" s="205"/>
      <c r="AR624" s="198"/>
      <c r="AS624" s="176" t="s">
        <v>298</v>
      </c>
      <c r="AT624" s="177"/>
      <c r="AU624" s="198"/>
      <c r="AV624" s="198"/>
      <c r="AW624" s="176" t="s">
        <v>275</v>
      </c>
      <c r="AX624" s="206"/>
      <c r="AY624">
        <f>$AY$623</f>
        <v>0</v>
      </c>
    </row>
    <row r="625" spans="1:51" ht="23.25" hidden="1" customHeight="1">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47</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c r="A628" s="145"/>
      <c r="B628" s="146"/>
      <c r="C628" s="150"/>
      <c r="D628" s="146"/>
      <c r="E628" s="170" t="s">
        <v>307</v>
      </c>
      <c r="F628" s="171"/>
      <c r="G628" s="172" t="s">
        <v>305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200" t="s">
        <v>51</v>
      </c>
      <c r="AF628" s="201"/>
      <c r="AG628" s="201"/>
      <c r="AH628" s="202"/>
      <c r="AI628" s="183" t="s">
        <v>508</v>
      </c>
      <c r="AJ628" s="183"/>
      <c r="AK628" s="183"/>
      <c r="AL628" s="181"/>
      <c r="AM628" s="183" t="s">
        <v>53</v>
      </c>
      <c r="AN628" s="183"/>
      <c r="AO628" s="183"/>
      <c r="AP628" s="181"/>
      <c r="AQ628" s="181" t="s">
        <v>297</v>
      </c>
      <c r="AR628" s="173"/>
      <c r="AS628" s="173"/>
      <c r="AT628" s="174"/>
      <c r="AU628" s="203" t="s">
        <v>226</v>
      </c>
      <c r="AV628" s="203"/>
      <c r="AW628" s="203"/>
      <c r="AX628" s="204"/>
      <c r="AY628">
        <f>COUNTA($G$630)</f>
        <v>0</v>
      </c>
    </row>
    <row r="629" spans="1:51" ht="18.75" hidden="1" customHeight="1">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298</v>
      </c>
      <c r="AH629" s="177"/>
      <c r="AI629" s="184"/>
      <c r="AJ629" s="184"/>
      <c r="AK629" s="184"/>
      <c r="AL629" s="182"/>
      <c r="AM629" s="184"/>
      <c r="AN629" s="184"/>
      <c r="AO629" s="184"/>
      <c r="AP629" s="182"/>
      <c r="AQ629" s="205"/>
      <c r="AR629" s="198"/>
      <c r="AS629" s="176" t="s">
        <v>298</v>
      </c>
      <c r="AT629" s="177"/>
      <c r="AU629" s="198"/>
      <c r="AV629" s="198"/>
      <c r="AW629" s="176" t="s">
        <v>275</v>
      </c>
      <c r="AX629" s="206"/>
      <c r="AY629">
        <f>$AY$628</f>
        <v>0</v>
      </c>
    </row>
    <row r="630" spans="1:51" ht="23.25" hidden="1" customHeight="1">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47</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c r="A633" s="145"/>
      <c r="B633" s="146"/>
      <c r="C633" s="150"/>
      <c r="D633" s="146"/>
      <c r="E633" s="170" t="s">
        <v>307</v>
      </c>
      <c r="F633" s="171"/>
      <c r="G633" s="172" t="s">
        <v>305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200" t="s">
        <v>51</v>
      </c>
      <c r="AF633" s="201"/>
      <c r="AG633" s="201"/>
      <c r="AH633" s="202"/>
      <c r="AI633" s="183" t="s">
        <v>508</v>
      </c>
      <c r="AJ633" s="183"/>
      <c r="AK633" s="183"/>
      <c r="AL633" s="181"/>
      <c r="AM633" s="183" t="s">
        <v>53</v>
      </c>
      <c r="AN633" s="183"/>
      <c r="AO633" s="183"/>
      <c r="AP633" s="181"/>
      <c r="AQ633" s="181" t="s">
        <v>297</v>
      </c>
      <c r="AR633" s="173"/>
      <c r="AS633" s="173"/>
      <c r="AT633" s="174"/>
      <c r="AU633" s="203" t="s">
        <v>226</v>
      </c>
      <c r="AV633" s="203"/>
      <c r="AW633" s="203"/>
      <c r="AX633" s="204"/>
      <c r="AY633">
        <f>COUNTA($G$635)</f>
        <v>0</v>
      </c>
    </row>
    <row r="634" spans="1:51" ht="18.75" hidden="1" customHeight="1">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298</v>
      </c>
      <c r="AH634" s="177"/>
      <c r="AI634" s="184"/>
      <c r="AJ634" s="184"/>
      <c r="AK634" s="184"/>
      <c r="AL634" s="182"/>
      <c r="AM634" s="184"/>
      <c r="AN634" s="184"/>
      <c r="AO634" s="184"/>
      <c r="AP634" s="182"/>
      <c r="AQ634" s="205"/>
      <c r="AR634" s="198"/>
      <c r="AS634" s="176" t="s">
        <v>298</v>
      </c>
      <c r="AT634" s="177"/>
      <c r="AU634" s="198"/>
      <c r="AV634" s="198"/>
      <c r="AW634" s="176" t="s">
        <v>275</v>
      </c>
      <c r="AX634" s="206"/>
      <c r="AY634">
        <f>$AY$633</f>
        <v>0</v>
      </c>
    </row>
    <row r="635" spans="1:51" ht="23.25" hidden="1" customHeight="1">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47</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c r="A638" s="145"/>
      <c r="B638" s="146"/>
      <c r="C638" s="150"/>
      <c r="D638" s="146"/>
      <c r="E638" s="170" t="s">
        <v>307</v>
      </c>
      <c r="F638" s="171"/>
      <c r="G638" s="172" t="s">
        <v>305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200" t="s">
        <v>51</v>
      </c>
      <c r="AF638" s="201"/>
      <c r="AG638" s="201"/>
      <c r="AH638" s="202"/>
      <c r="AI638" s="183" t="s">
        <v>508</v>
      </c>
      <c r="AJ638" s="183"/>
      <c r="AK638" s="183"/>
      <c r="AL638" s="181"/>
      <c r="AM638" s="183" t="s">
        <v>53</v>
      </c>
      <c r="AN638" s="183"/>
      <c r="AO638" s="183"/>
      <c r="AP638" s="181"/>
      <c r="AQ638" s="181" t="s">
        <v>297</v>
      </c>
      <c r="AR638" s="173"/>
      <c r="AS638" s="173"/>
      <c r="AT638" s="174"/>
      <c r="AU638" s="203" t="s">
        <v>226</v>
      </c>
      <c r="AV638" s="203"/>
      <c r="AW638" s="203"/>
      <c r="AX638" s="204"/>
      <c r="AY638">
        <f>COUNTA($G$640)</f>
        <v>0</v>
      </c>
    </row>
    <row r="639" spans="1:51" ht="18.75" hidden="1" customHeight="1">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298</v>
      </c>
      <c r="AH639" s="177"/>
      <c r="AI639" s="184"/>
      <c r="AJ639" s="184"/>
      <c r="AK639" s="184"/>
      <c r="AL639" s="182"/>
      <c r="AM639" s="184"/>
      <c r="AN639" s="184"/>
      <c r="AO639" s="184"/>
      <c r="AP639" s="182"/>
      <c r="AQ639" s="205"/>
      <c r="AR639" s="198"/>
      <c r="AS639" s="176" t="s">
        <v>298</v>
      </c>
      <c r="AT639" s="177"/>
      <c r="AU639" s="198"/>
      <c r="AV639" s="198"/>
      <c r="AW639" s="176" t="s">
        <v>275</v>
      </c>
      <c r="AX639" s="206"/>
      <c r="AY639">
        <f>$AY$638</f>
        <v>0</v>
      </c>
    </row>
    <row r="640" spans="1:51" ht="23.25" hidden="1" customHeight="1">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47</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c r="A643" s="145"/>
      <c r="B643" s="146"/>
      <c r="C643" s="150"/>
      <c r="D643" s="146"/>
      <c r="E643" s="659" t="s">
        <v>138</v>
      </c>
      <c r="F643" s="660"/>
      <c r="G643" s="660"/>
      <c r="H643" s="660"/>
      <c r="I643" s="660"/>
      <c r="J643" s="660"/>
      <c r="K643" s="660"/>
      <c r="L643" s="660"/>
      <c r="M643" s="660"/>
      <c r="N643" s="660"/>
      <c r="O643" s="660"/>
      <c r="P643" s="660"/>
      <c r="Q643" s="660"/>
      <c r="R643" s="660"/>
      <c r="S643" s="660"/>
      <c r="T643" s="660"/>
      <c r="U643" s="660"/>
      <c r="V643" s="660"/>
      <c r="W643" s="660"/>
      <c r="X643" s="660"/>
      <c r="Y643" s="660"/>
      <c r="Z643" s="660"/>
      <c r="AA643" s="660"/>
      <c r="AB643" s="660"/>
      <c r="AC643" s="660"/>
      <c r="AD643" s="660"/>
      <c r="AE643" s="660"/>
      <c r="AF643" s="660"/>
      <c r="AG643" s="660"/>
      <c r="AH643" s="660"/>
      <c r="AI643" s="660"/>
      <c r="AJ643" s="660"/>
      <c r="AK643" s="660"/>
      <c r="AL643" s="660"/>
      <c r="AM643" s="660"/>
      <c r="AN643" s="660"/>
      <c r="AO643" s="660"/>
      <c r="AP643" s="660"/>
      <c r="AQ643" s="660"/>
      <c r="AR643" s="660"/>
      <c r="AS643" s="660"/>
      <c r="AT643" s="660"/>
      <c r="AU643" s="660"/>
      <c r="AV643" s="660"/>
      <c r="AW643" s="660"/>
      <c r="AX643" s="661"/>
      <c r="AY643">
        <f>COUNTA($E$644)</f>
        <v>0</v>
      </c>
    </row>
    <row r="644" spans="1:51" ht="24.75" hidden="1" customHeight="1">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c r="A646" s="145"/>
      <c r="B646" s="146"/>
      <c r="C646" s="150"/>
      <c r="D646" s="146"/>
      <c r="E646" s="670" t="s">
        <v>425</v>
      </c>
      <c r="F646" s="671"/>
      <c r="G646" s="672" t="s">
        <v>321</v>
      </c>
      <c r="H646" s="660"/>
      <c r="I646" s="660"/>
      <c r="J646" s="673"/>
      <c r="K646" s="674"/>
      <c r="L646" s="674"/>
      <c r="M646" s="674"/>
      <c r="N646" s="674"/>
      <c r="O646" s="674"/>
      <c r="P646" s="674"/>
      <c r="Q646" s="674"/>
      <c r="R646" s="674"/>
      <c r="S646" s="674"/>
      <c r="T646" s="675"/>
      <c r="U646" s="485"/>
      <c r="V646" s="485"/>
      <c r="W646" s="485"/>
      <c r="X646" s="485"/>
      <c r="Y646" s="485"/>
      <c r="Z646" s="485"/>
      <c r="AA646" s="485"/>
      <c r="AB646" s="485"/>
      <c r="AC646" s="485"/>
      <c r="AD646" s="485"/>
      <c r="AE646" s="485"/>
      <c r="AF646" s="485"/>
      <c r="AG646" s="485"/>
      <c r="AH646" s="485"/>
      <c r="AI646" s="485"/>
      <c r="AJ646" s="485"/>
      <c r="AK646" s="485"/>
      <c r="AL646" s="485"/>
      <c r="AM646" s="485"/>
      <c r="AN646" s="485"/>
      <c r="AO646" s="485"/>
      <c r="AP646" s="485"/>
      <c r="AQ646" s="485"/>
      <c r="AR646" s="485"/>
      <c r="AS646" s="485"/>
      <c r="AT646" s="485"/>
      <c r="AU646" s="485"/>
      <c r="AV646" s="485"/>
      <c r="AW646" s="485"/>
      <c r="AX646" s="676"/>
      <c r="AY646" s="49" t="str">
        <f>IF(SUBSTITUTE($J$646,"-","")="","0","1")</f>
        <v>0</v>
      </c>
    </row>
    <row r="647" spans="1:51" ht="18.75" hidden="1" customHeight="1">
      <c r="A647" s="145"/>
      <c r="B647" s="146"/>
      <c r="C647" s="150"/>
      <c r="D647" s="146"/>
      <c r="E647" s="170" t="s">
        <v>306</v>
      </c>
      <c r="F647" s="171"/>
      <c r="G647" s="172" t="s">
        <v>303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200" t="s">
        <v>51</v>
      </c>
      <c r="AF647" s="201"/>
      <c r="AG647" s="201"/>
      <c r="AH647" s="202"/>
      <c r="AI647" s="183" t="s">
        <v>508</v>
      </c>
      <c r="AJ647" s="183"/>
      <c r="AK647" s="183"/>
      <c r="AL647" s="181"/>
      <c r="AM647" s="183" t="s">
        <v>53</v>
      </c>
      <c r="AN647" s="183"/>
      <c r="AO647" s="183"/>
      <c r="AP647" s="181"/>
      <c r="AQ647" s="181" t="s">
        <v>297</v>
      </c>
      <c r="AR647" s="173"/>
      <c r="AS647" s="173"/>
      <c r="AT647" s="174"/>
      <c r="AU647" s="203" t="s">
        <v>226</v>
      </c>
      <c r="AV647" s="203"/>
      <c r="AW647" s="203"/>
      <c r="AX647" s="204"/>
      <c r="AY647">
        <f>COUNTA($G$649)</f>
        <v>0</v>
      </c>
    </row>
    <row r="648" spans="1:51" ht="18.75" hidden="1" customHeight="1">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298</v>
      </c>
      <c r="AH648" s="177"/>
      <c r="AI648" s="184"/>
      <c r="AJ648" s="184"/>
      <c r="AK648" s="184"/>
      <c r="AL648" s="182"/>
      <c r="AM648" s="184"/>
      <c r="AN648" s="184"/>
      <c r="AO648" s="184"/>
      <c r="AP648" s="182"/>
      <c r="AQ648" s="205"/>
      <c r="AR648" s="198"/>
      <c r="AS648" s="176" t="s">
        <v>298</v>
      </c>
      <c r="AT648" s="177"/>
      <c r="AU648" s="198"/>
      <c r="AV648" s="198"/>
      <c r="AW648" s="176" t="s">
        <v>275</v>
      </c>
      <c r="AX648" s="206"/>
      <c r="AY648">
        <f>$AY$647</f>
        <v>0</v>
      </c>
    </row>
    <row r="649" spans="1:51" ht="23.25" hidden="1" customHeight="1">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47</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c r="A652" s="145"/>
      <c r="B652" s="146"/>
      <c r="C652" s="150"/>
      <c r="D652" s="146"/>
      <c r="E652" s="170" t="s">
        <v>306</v>
      </c>
      <c r="F652" s="171"/>
      <c r="G652" s="172" t="s">
        <v>303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200" t="s">
        <v>51</v>
      </c>
      <c r="AF652" s="201"/>
      <c r="AG652" s="201"/>
      <c r="AH652" s="202"/>
      <c r="AI652" s="183" t="s">
        <v>508</v>
      </c>
      <c r="AJ652" s="183"/>
      <c r="AK652" s="183"/>
      <c r="AL652" s="181"/>
      <c r="AM652" s="183" t="s">
        <v>53</v>
      </c>
      <c r="AN652" s="183"/>
      <c r="AO652" s="183"/>
      <c r="AP652" s="181"/>
      <c r="AQ652" s="181" t="s">
        <v>297</v>
      </c>
      <c r="AR652" s="173"/>
      <c r="AS652" s="173"/>
      <c r="AT652" s="174"/>
      <c r="AU652" s="203" t="s">
        <v>226</v>
      </c>
      <c r="AV652" s="203"/>
      <c r="AW652" s="203"/>
      <c r="AX652" s="204"/>
      <c r="AY652">
        <f>COUNTA($G$654)</f>
        <v>0</v>
      </c>
    </row>
    <row r="653" spans="1:51" ht="18.75" hidden="1" customHeight="1">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298</v>
      </c>
      <c r="AH653" s="177"/>
      <c r="AI653" s="184"/>
      <c r="AJ653" s="184"/>
      <c r="AK653" s="184"/>
      <c r="AL653" s="182"/>
      <c r="AM653" s="184"/>
      <c r="AN653" s="184"/>
      <c r="AO653" s="184"/>
      <c r="AP653" s="182"/>
      <c r="AQ653" s="205"/>
      <c r="AR653" s="198"/>
      <c r="AS653" s="176" t="s">
        <v>298</v>
      </c>
      <c r="AT653" s="177"/>
      <c r="AU653" s="198"/>
      <c r="AV653" s="198"/>
      <c r="AW653" s="176" t="s">
        <v>275</v>
      </c>
      <c r="AX653" s="206"/>
      <c r="AY653">
        <f>$AY$652</f>
        <v>0</v>
      </c>
    </row>
    <row r="654" spans="1:51" ht="23.25" hidden="1" customHeight="1">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47</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c r="A657" s="145"/>
      <c r="B657" s="146"/>
      <c r="C657" s="150"/>
      <c r="D657" s="146"/>
      <c r="E657" s="170" t="s">
        <v>306</v>
      </c>
      <c r="F657" s="171"/>
      <c r="G657" s="172" t="s">
        <v>303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200" t="s">
        <v>51</v>
      </c>
      <c r="AF657" s="201"/>
      <c r="AG657" s="201"/>
      <c r="AH657" s="202"/>
      <c r="AI657" s="183" t="s">
        <v>508</v>
      </c>
      <c r="AJ657" s="183"/>
      <c r="AK657" s="183"/>
      <c r="AL657" s="181"/>
      <c r="AM657" s="183" t="s">
        <v>53</v>
      </c>
      <c r="AN657" s="183"/>
      <c r="AO657" s="183"/>
      <c r="AP657" s="181"/>
      <c r="AQ657" s="181" t="s">
        <v>297</v>
      </c>
      <c r="AR657" s="173"/>
      <c r="AS657" s="173"/>
      <c r="AT657" s="174"/>
      <c r="AU657" s="203" t="s">
        <v>226</v>
      </c>
      <c r="AV657" s="203"/>
      <c r="AW657" s="203"/>
      <c r="AX657" s="204"/>
      <c r="AY657">
        <f>COUNTA($G$659)</f>
        <v>0</v>
      </c>
    </row>
    <row r="658" spans="1:51" ht="18.75" hidden="1" customHeight="1">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298</v>
      </c>
      <c r="AH658" s="177"/>
      <c r="AI658" s="184"/>
      <c r="AJ658" s="184"/>
      <c r="AK658" s="184"/>
      <c r="AL658" s="182"/>
      <c r="AM658" s="184"/>
      <c r="AN658" s="184"/>
      <c r="AO658" s="184"/>
      <c r="AP658" s="182"/>
      <c r="AQ658" s="205"/>
      <c r="AR658" s="198"/>
      <c r="AS658" s="176" t="s">
        <v>298</v>
      </c>
      <c r="AT658" s="177"/>
      <c r="AU658" s="198"/>
      <c r="AV658" s="198"/>
      <c r="AW658" s="176" t="s">
        <v>275</v>
      </c>
      <c r="AX658" s="206"/>
      <c r="AY658">
        <f>$AY$657</f>
        <v>0</v>
      </c>
    </row>
    <row r="659" spans="1:51" ht="23.25" hidden="1" customHeight="1">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47</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c r="A662" s="145"/>
      <c r="B662" s="146"/>
      <c r="C662" s="150"/>
      <c r="D662" s="146"/>
      <c r="E662" s="170" t="s">
        <v>306</v>
      </c>
      <c r="F662" s="171"/>
      <c r="G662" s="172" t="s">
        <v>303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200" t="s">
        <v>51</v>
      </c>
      <c r="AF662" s="201"/>
      <c r="AG662" s="201"/>
      <c r="AH662" s="202"/>
      <c r="AI662" s="183" t="s">
        <v>508</v>
      </c>
      <c r="AJ662" s="183"/>
      <c r="AK662" s="183"/>
      <c r="AL662" s="181"/>
      <c r="AM662" s="183" t="s">
        <v>53</v>
      </c>
      <c r="AN662" s="183"/>
      <c r="AO662" s="183"/>
      <c r="AP662" s="181"/>
      <c r="AQ662" s="181" t="s">
        <v>297</v>
      </c>
      <c r="AR662" s="173"/>
      <c r="AS662" s="173"/>
      <c r="AT662" s="174"/>
      <c r="AU662" s="203" t="s">
        <v>226</v>
      </c>
      <c r="AV662" s="203"/>
      <c r="AW662" s="203"/>
      <c r="AX662" s="204"/>
      <c r="AY662">
        <f>COUNTA($G$664)</f>
        <v>0</v>
      </c>
    </row>
    <row r="663" spans="1:51" ht="18.75" hidden="1" customHeight="1">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298</v>
      </c>
      <c r="AH663" s="177"/>
      <c r="AI663" s="184"/>
      <c r="AJ663" s="184"/>
      <c r="AK663" s="184"/>
      <c r="AL663" s="182"/>
      <c r="AM663" s="184"/>
      <c r="AN663" s="184"/>
      <c r="AO663" s="184"/>
      <c r="AP663" s="182"/>
      <c r="AQ663" s="205"/>
      <c r="AR663" s="198"/>
      <c r="AS663" s="176" t="s">
        <v>298</v>
      </c>
      <c r="AT663" s="177"/>
      <c r="AU663" s="198"/>
      <c r="AV663" s="198"/>
      <c r="AW663" s="176" t="s">
        <v>275</v>
      </c>
      <c r="AX663" s="206"/>
      <c r="AY663">
        <f>$AY$662</f>
        <v>0</v>
      </c>
    </row>
    <row r="664" spans="1:51" ht="23.25" hidden="1" customHeight="1">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47</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c r="A667" s="145"/>
      <c r="B667" s="146"/>
      <c r="C667" s="150"/>
      <c r="D667" s="146"/>
      <c r="E667" s="170" t="s">
        <v>306</v>
      </c>
      <c r="F667" s="171"/>
      <c r="G667" s="172" t="s">
        <v>303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200" t="s">
        <v>51</v>
      </c>
      <c r="AF667" s="201"/>
      <c r="AG667" s="201"/>
      <c r="AH667" s="202"/>
      <c r="AI667" s="183" t="s">
        <v>508</v>
      </c>
      <c r="AJ667" s="183"/>
      <c r="AK667" s="183"/>
      <c r="AL667" s="181"/>
      <c r="AM667" s="183" t="s">
        <v>53</v>
      </c>
      <c r="AN667" s="183"/>
      <c r="AO667" s="183"/>
      <c r="AP667" s="181"/>
      <c r="AQ667" s="181" t="s">
        <v>297</v>
      </c>
      <c r="AR667" s="173"/>
      <c r="AS667" s="173"/>
      <c r="AT667" s="174"/>
      <c r="AU667" s="203" t="s">
        <v>226</v>
      </c>
      <c r="AV667" s="203"/>
      <c r="AW667" s="203"/>
      <c r="AX667" s="204"/>
      <c r="AY667">
        <f>COUNTA($G$669)</f>
        <v>0</v>
      </c>
    </row>
    <row r="668" spans="1:51" ht="18.75" hidden="1" customHeight="1">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298</v>
      </c>
      <c r="AH668" s="177"/>
      <c r="AI668" s="184"/>
      <c r="AJ668" s="184"/>
      <c r="AK668" s="184"/>
      <c r="AL668" s="182"/>
      <c r="AM668" s="184"/>
      <c r="AN668" s="184"/>
      <c r="AO668" s="184"/>
      <c r="AP668" s="182"/>
      <c r="AQ668" s="205"/>
      <c r="AR668" s="198"/>
      <c r="AS668" s="176" t="s">
        <v>298</v>
      </c>
      <c r="AT668" s="177"/>
      <c r="AU668" s="198"/>
      <c r="AV668" s="198"/>
      <c r="AW668" s="176" t="s">
        <v>275</v>
      </c>
      <c r="AX668" s="206"/>
      <c r="AY668">
        <f>$AY$667</f>
        <v>0</v>
      </c>
    </row>
    <row r="669" spans="1:51" ht="23.25" hidden="1" customHeight="1">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47</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c r="A672" s="145"/>
      <c r="B672" s="146"/>
      <c r="C672" s="150"/>
      <c r="D672" s="146"/>
      <c r="E672" s="170" t="s">
        <v>307</v>
      </c>
      <c r="F672" s="171"/>
      <c r="G672" s="172" t="s">
        <v>305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200" t="s">
        <v>51</v>
      </c>
      <c r="AF672" s="201"/>
      <c r="AG672" s="201"/>
      <c r="AH672" s="202"/>
      <c r="AI672" s="183" t="s">
        <v>508</v>
      </c>
      <c r="AJ672" s="183"/>
      <c r="AK672" s="183"/>
      <c r="AL672" s="181"/>
      <c r="AM672" s="183" t="s">
        <v>53</v>
      </c>
      <c r="AN672" s="183"/>
      <c r="AO672" s="183"/>
      <c r="AP672" s="181"/>
      <c r="AQ672" s="181" t="s">
        <v>297</v>
      </c>
      <c r="AR672" s="173"/>
      <c r="AS672" s="173"/>
      <c r="AT672" s="174"/>
      <c r="AU672" s="203" t="s">
        <v>226</v>
      </c>
      <c r="AV672" s="203"/>
      <c r="AW672" s="203"/>
      <c r="AX672" s="204"/>
      <c r="AY672">
        <f>COUNTA($G$674)</f>
        <v>0</v>
      </c>
    </row>
    <row r="673" spans="1:51" ht="18.75" hidden="1" customHeight="1">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298</v>
      </c>
      <c r="AH673" s="177"/>
      <c r="AI673" s="184"/>
      <c r="AJ673" s="184"/>
      <c r="AK673" s="184"/>
      <c r="AL673" s="182"/>
      <c r="AM673" s="184"/>
      <c r="AN673" s="184"/>
      <c r="AO673" s="184"/>
      <c r="AP673" s="182"/>
      <c r="AQ673" s="205"/>
      <c r="AR673" s="198"/>
      <c r="AS673" s="176" t="s">
        <v>298</v>
      </c>
      <c r="AT673" s="177"/>
      <c r="AU673" s="198"/>
      <c r="AV673" s="198"/>
      <c r="AW673" s="176" t="s">
        <v>275</v>
      </c>
      <c r="AX673" s="206"/>
      <c r="AY673">
        <f>$AY$672</f>
        <v>0</v>
      </c>
    </row>
    <row r="674" spans="1:51" ht="23.25" hidden="1" customHeight="1">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47</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c r="A677" s="145"/>
      <c r="B677" s="146"/>
      <c r="C677" s="150"/>
      <c r="D677" s="146"/>
      <c r="E677" s="170" t="s">
        <v>307</v>
      </c>
      <c r="F677" s="171"/>
      <c r="G677" s="172" t="s">
        <v>305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200" t="s">
        <v>51</v>
      </c>
      <c r="AF677" s="201"/>
      <c r="AG677" s="201"/>
      <c r="AH677" s="202"/>
      <c r="AI677" s="183" t="s">
        <v>508</v>
      </c>
      <c r="AJ677" s="183"/>
      <c r="AK677" s="183"/>
      <c r="AL677" s="181"/>
      <c r="AM677" s="183" t="s">
        <v>53</v>
      </c>
      <c r="AN677" s="183"/>
      <c r="AO677" s="183"/>
      <c r="AP677" s="181"/>
      <c r="AQ677" s="181" t="s">
        <v>297</v>
      </c>
      <c r="AR677" s="173"/>
      <c r="AS677" s="173"/>
      <c r="AT677" s="174"/>
      <c r="AU677" s="203" t="s">
        <v>226</v>
      </c>
      <c r="AV677" s="203"/>
      <c r="AW677" s="203"/>
      <c r="AX677" s="204"/>
      <c r="AY677">
        <f>COUNTA($G$679)</f>
        <v>0</v>
      </c>
    </row>
    <row r="678" spans="1:51" ht="18.75" hidden="1" customHeight="1">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298</v>
      </c>
      <c r="AH678" s="177"/>
      <c r="AI678" s="184"/>
      <c r="AJ678" s="184"/>
      <c r="AK678" s="184"/>
      <c r="AL678" s="182"/>
      <c r="AM678" s="184"/>
      <c r="AN678" s="184"/>
      <c r="AO678" s="184"/>
      <c r="AP678" s="182"/>
      <c r="AQ678" s="205"/>
      <c r="AR678" s="198"/>
      <c r="AS678" s="176" t="s">
        <v>298</v>
      </c>
      <c r="AT678" s="177"/>
      <c r="AU678" s="198"/>
      <c r="AV678" s="198"/>
      <c r="AW678" s="176" t="s">
        <v>275</v>
      </c>
      <c r="AX678" s="206"/>
      <c r="AY678">
        <f>$AY$677</f>
        <v>0</v>
      </c>
    </row>
    <row r="679" spans="1:51" ht="23.25" hidden="1" customHeight="1">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47</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c r="A682" s="145"/>
      <c r="B682" s="146"/>
      <c r="C682" s="150"/>
      <c r="D682" s="146"/>
      <c r="E682" s="170" t="s">
        <v>307</v>
      </c>
      <c r="F682" s="171"/>
      <c r="G682" s="172" t="s">
        <v>305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200" t="s">
        <v>51</v>
      </c>
      <c r="AF682" s="201"/>
      <c r="AG682" s="201"/>
      <c r="AH682" s="202"/>
      <c r="AI682" s="183" t="s">
        <v>508</v>
      </c>
      <c r="AJ682" s="183"/>
      <c r="AK682" s="183"/>
      <c r="AL682" s="181"/>
      <c r="AM682" s="183" t="s">
        <v>53</v>
      </c>
      <c r="AN682" s="183"/>
      <c r="AO682" s="183"/>
      <c r="AP682" s="181"/>
      <c r="AQ682" s="181" t="s">
        <v>297</v>
      </c>
      <c r="AR682" s="173"/>
      <c r="AS682" s="173"/>
      <c r="AT682" s="174"/>
      <c r="AU682" s="203" t="s">
        <v>226</v>
      </c>
      <c r="AV682" s="203"/>
      <c r="AW682" s="203"/>
      <c r="AX682" s="204"/>
      <c r="AY682">
        <f>COUNTA($G$684)</f>
        <v>0</v>
      </c>
    </row>
    <row r="683" spans="1:51" ht="18.75" hidden="1" customHeight="1">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298</v>
      </c>
      <c r="AH683" s="177"/>
      <c r="AI683" s="184"/>
      <c r="AJ683" s="184"/>
      <c r="AK683" s="184"/>
      <c r="AL683" s="182"/>
      <c r="AM683" s="184"/>
      <c r="AN683" s="184"/>
      <c r="AO683" s="184"/>
      <c r="AP683" s="182"/>
      <c r="AQ683" s="205"/>
      <c r="AR683" s="198"/>
      <c r="AS683" s="176" t="s">
        <v>298</v>
      </c>
      <c r="AT683" s="177"/>
      <c r="AU683" s="198"/>
      <c r="AV683" s="198"/>
      <c r="AW683" s="176" t="s">
        <v>275</v>
      </c>
      <c r="AX683" s="206"/>
      <c r="AY683">
        <f>$AY$682</f>
        <v>0</v>
      </c>
    </row>
    <row r="684" spans="1:51" ht="23.25" hidden="1" customHeight="1">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47</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c r="A687" s="145"/>
      <c r="B687" s="146"/>
      <c r="C687" s="150"/>
      <c r="D687" s="146"/>
      <c r="E687" s="170" t="s">
        <v>307</v>
      </c>
      <c r="F687" s="171"/>
      <c r="G687" s="172" t="s">
        <v>305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200" t="s">
        <v>51</v>
      </c>
      <c r="AF687" s="201"/>
      <c r="AG687" s="201"/>
      <c r="AH687" s="202"/>
      <c r="AI687" s="183" t="s">
        <v>508</v>
      </c>
      <c r="AJ687" s="183"/>
      <c r="AK687" s="183"/>
      <c r="AL687" s="181"/>
      <c r="AM687" s="183" t="s">
        <v>53</v>
      </c>
      <c r="AN687" s="183"/>
      <c r="AO687" s="183"/>
      <c r="AP687" s="181"/>
      <c r="AQ687" s="181" t="s">
        <v>297</v>
      </c>
      <c r="AR687" s="173"/>
      <c r="AS687" s="173"/>
      <c r="AT687" s="174"/>
      <c r="AU687" s="203" t="s">
        <v>226</v>
      </c>
      <c r="AV687" s="203"/>
      <c r="AW687" s="203"/>
      <c r="AX687" s="204"/>
      <c r="AY687">
        <f>COUNTA($G$689)</f>
        <v>0</v>
      </c>
    </row>
    <row r="688" spans="1:51" ht="18.75" hidden="1" customHeight="1">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298</v>
      </c>
      <c r="AH688" s="177"/>
      <c r="AI688" s="184"/>
      <c r="AJ688" s="184"/>
      <c r="AK688" s="184"/>
      <c r="AL688" s="182"/>
      <c r="AM688" s="184"/>
      <c r="AN688" s="184"/>
      <c r="AO688" s="184"/>
      <c r="AP688" s="182"/>
      <c r="AQ688" s="205"/>
      <c r="AR688" s="198"/>
      <c r="AS688" s="176" t="s">
        <v>298</v>
      </c>
      <c r="AT688" s="177"/>
      <c r="AU688" s="198"/>
      <c r="AV688" s="198"/>
      <c r="AW688" s="176" t="s">
        <v>275</v>
      </c>
      <c r="AX688" s="206"/>
      <c r="AY688">
        <f>$AY$687</f>
        <v>0</v>
      </c>
    </row>
    <row r="689" spans="1:51" ht="23.25" hidden="1" customHeight="1">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47</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c r="A692" s="145"/>
      <c r="B692" s="146"/>
      <c r="C692" s="150"/>
      <c r="D692" s="146"/>
      <c r="E692" s="170" t="s">
        <v>307</v>
      </c>
      <c r="F692" s="171"/>
      <c r="G692" s="172" t="s">
        <v>305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200" t="s">
        <v>51</v>
      </c>
      <c r="AF692" s="201"/>
      <c r="AG692" s="201"/>
      <c r="AH692" s="202"/>
      <c r="AI692" s="183" t="s">
        <v>508</v>
      </c>
      <c r="AJ692" s="183"/>
      <c r="AK692" s="183"/>
      <c r="AL692" s="181"/>
      <c r="AM692" s="183" t="s">
        <v>53</v>
      </c>
      <c r="AN692" s="183"/>
      <c r="AO692" s="183"/>
      <c r="AP692" s="181"/>
      <c r="AQ692" s="181" t="s">
        <v>297</v>
      </c>
      <c r="AR692" s="173"/>
      <c r="AS692" s="173"/>
      <c r="AT692" s="174"/>
      <c r="AU692" s="203" t="s">
        <v>226</v>
      </c>
      <c r="AV692" s="203"/>
      <c r="AW692" s="203"/>
      <c r="AX692" s="204"/>
      <c r="AY692">
        <f>COUNTA($G$694)</f>
        <v>0</v>
      </c>
    </row>
    <row r="693" spans="1:51" ht="18.75" hidden="1" customHeight="1">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298</v>
      </c>
      <c r="AH693" s="177"/>
      <c r="AI693" s="184"/>
      <c r="AJ693" s="184"/>
      <c r="AK693" s="184"/>
      <c r="AL693" s="182"/>
      <c r="AM693" s="184"/>
      <c r="AN693" s="184"/>
      <c r="AO693" s="184"/>
      <c r="AP693" s="182"/>
      <c r="AQ693" s="205"/>
      <c r="AR693" s="198"/>
      <c r="AS693" s="176" t="s">
        <v>298</v>
      </c>
      <c r="AT693" s="177"/>
      <c r="AU693" s="198"/>
      <c r="AV693" s="198"/>
      <c r="AW693" s="176" t="s">
        <v>275</v>
      </c>
      <c r="AX693" s="206"/>
      <c r="AY693">
        <f>$AY$692</f>
        <v>0</v>
      </c>
    </row>
    <row r="694" spans="1:51" ht="23.25" hidden="1" customHeight="1">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47</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c r="A697" s="145"/>
      <c r="B697" s="146"/>
      <c r="C697" s="150"/>
      <c r="D697" s="146"/>
      <c r="E697" s="659" t="s">
        <v>138</v>
      </c>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0"/>
      <c r="AE697" s="660"/>
      <c r="AF697" s="660"/>
      <c r="AG697" s="660"/>
      <c r="AH697" s="660"/>
      <c r="AI697" s="660"/>
      <c r="AJ697" s="660"/>
      <c r="AK697" s="660"/>
      <c r="AL697" s="660"/>
      <c r="AM697" s="660"/>
      <c r="AN697" s="660"/>
      <c r="AO697" s="660"/>
      <c r="AP697" s="660"/>
      <c r="AQ697" s="660"/>
      <c r="AR697" s="660"/>
      <c r="AS697" s="660"/>
      <c r="AT697" s="660"/>
      <c r="AU697" s="660"/>
      <c r="AV697" s="660"/>
      <c r="AW697" s="660"/>
      <c r="AX697" s="661"/>
      <c r="AY697">
        <f>COUNTA($E$698)</f>
        <v>0</v>
      </c>
    </row>
    <row r="698" spans="1:51" ht="24.75" hidden="1" customHeight="1">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c r="A700" s="662" t="s">
        <v>115</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1" ht="27" customHeight="1">
      <c r="A701" s="3"/>
      <c r="B701" s="9"/>
      <c r="C701" s="665" t="s">
        <v>79</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67</v>
      </c>
      <c r="AE701" s="666"/>
      <c r="AF701" s="666"/>
      <c r="AG701" s="668" t="s">
        <v>59</v>
      </c>
      <c r="AH701" s="666"/>
      <c r="AI701" s="666"/>
      <c r="AJ701" s="666"/>
      <c r="AK701" s="666"/>
      <c r="AL701" s="666"/>
      <c r="AM701" s="666"/>
      <c r="AN701" s="666"/>
      <c r="AO701" s="666"/>
      <c r="AP701" s="666"/>
      <c r="AQ701" s="666"/>
      <c r="AR701" s="666"/>
      <c r="AS701" s="666"/>
      <c r="AT701" s="666"/>
      <c r="AU701" s="666"/>
      <c r="AV701" s="666"/>
      <c r="AW701" s="666"/>
      <c r="AX701" s="669"/>
    </row>
    <row r="702" spans="1:51" ht="102.75" customHeight="1">
      <c r="A702" s="92" t="s">
        <v>231</v>
      </c>
      <c r="B702" s="93"/>
      <c r="C702" s="631" t="s">
        <v>233</v>
      </c>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3"/>
      <c r="AD702" s="634" t="s">
        <v>619</v>
      </c>
      <c r="AE702" s="635"/>
      <c r="AF702" s="635"/>
      <c r="AG702" s="636" t="s">
        <v>671</v>
      </c>
      <c r="AH702" s="637"/>
      <c r="AI702" s="637"/>
      <c r="AJ702" s="637"/>
      <c r="AK702" s="637"/>
      <c r="AL702" s="637"/>
      <c r="AM702" s="637"/>
      <c r="AN702" s="637"/>
      <c r="AO702" s="637"/>
      <c r="AP702" s="637"/>
      <c r="AQ702" s="637"/>
      <c r="AR702" s="637"/>
      <c r="AS702" s="637"/>
      <c r="AT702" s="637"/>
      <c r="AU702" s="637"/>
      <c r="AV702" s="637"/>
      <c r="AW702" s="637"/>
      <c r="AX702" s="638"/>
    </row>
    <row r="703" spans="1:51" ht="92.25" customHeight="1">
      <c r="A703" s="94"/>
      <c r="B703" s="95"/>
      <c r="C703" s="639" t="s">
        <v>96</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04"/>
      <c r="AD703" s="605" t="s">
        <v>619</v>
      </c>
      <c r="AE703" s="606"/>
      <c r="AF703" s="606"/>
      <c r="AG703" s="600" t="s">
        <v>686</v>
      </c>
      <c r="AH703" s="601"/>
      <c r="AI703" s="601"/>
      <c r="AJ703" s="601"/>
      <c r="AK703" s="601"/>
      <c r="AL703" s="601"/>
      <c r="AM703" s="601"/>
      <c r="AN703" s="601"/>
      <c r="AO703" s="601"/>
      <c r="AP703" s="601"/>
      <c r="AQ703" s="601"/>
      <c r="AR703" s="601"/>
      <c r="AS703" s="601"/>
      <c r="AT703" s="601"/>
      <c r="AU703" s="601"/>
      <c r="AV703" s="601"/>
      <c r="AW703" s="601"/>
      <c r="AX703" s="602"/>
    </row>
    <row r="704" spans="1:51" ht="78" customHeight="1">
      <c r="A704" s="96"/>
      <c r="B704" s="97"/>
      <c r="C704" s="641" t="s">
        <v>236</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16" t="s">
        <v>619</v>
      </c>
      <c r="AE704" s="617"/>
      <c r="AF704" s="617"/>
      <c r="AG704" s="101" t="s">
        <v>672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c r="A705" s="108" t="s">
        <v>99</v>
      </c>
      <c r="B705" s="159"/>
      <c r="C705" s="644" t="s">
        <v>105</v>
      </c>
      <c r="D705" s="645"/>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46"/>
      <c r="AD705" s="647" t="s">
        <v>673</v>
      </c>
      <c r="AE705" s="648"/>
      <c r="AF705" s="648"/>
      <c r="AG705" s="98" t="s">
        <v>644</v>
      </c>
      <c r="AH705" s="99"/>
      <c r="AI705" s="99"/>
      <c r="AJ705" s="99"/>
      <c r="AK705" s="99"/>
      <c r="AL705" s="99"/>
      <c r="AM705" s="99"/>
      <c r="AN705" s="99"/>
      <c r="AO705" s="99"/>
      <c r="AP705" s="99"/>
      <c r="AQ705" s="99"/>
      <c r="AR705" s="99"/>
      <c r="AS705" s="99"/>
      <c r="AT705" s="99"/>
      <c r="AU705" s="99"/>
      <c r="AV705" s="99"/>
      <c r="AW705" s="99"/>
      <c r="AX705" s="100"/>
    </row>
    <row r="706" spans="1:50" ht="35.25" customHeight="1">
      <c r="A706" s="110"/>
      <c r="B706" s="160"/>
      <c r="C706" s="104"/>
      <c r="D706" s="105"/>
      <c r="E706" s="649" t="s">
        <v>128</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605" t="s">
        <v>674</v>
      </c>
      <c r="AE706" s="606"/>
      <c r="AF706" s="624"/>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c r="A707" s="110"/>
      <c r="B707" s="160"/>
      <c r="C707" s="106"/>
      <c r="D707" s="107"/>
      <c r="E707" s="652" t="s">
        <v>372</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655" t="s">
        <v>674</v>
      </c>
      <c r="AE707" s="656"/>
      <c r="AF707" s="656"/>
      <c r="AG707" s="101"/>
      <c r="AH707" s="102"/>
      <c r="AI707" s="102"/>
      <c r="AJ707" s="102"/>
      <c r="AK707" s="102"/>
      <c r="AL707" s="102"/>
      <c r="AM707" s="102"/>
      <c r="AN707" s="102"/>
      <c r="AO707" s="102"/>
      <c r="AP707" s="102"/>
      <c r="AQ707" s="102"/>
      <c r="AR707" s="102"/>
      <c r="AS707" s="102"/>
      <c r="AT707" s="102"/>
      <c r="AU707" s="102"/>
      <c r="AV707" s="102"/>
      <c r="AW707" s="102"/>
      <c r="AX707" s="103"/>
    </row>
    <row r="708" spans="1:50" ht="75" customHeight="1">
      <c r="A708" s="110"/>
      <c r="B708" s="111"/>
      <c r="C708" s="657" t="s">
        <v>11</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589" t="s">
        <v>619</v>
      </c>
      <c r="AE708" s="590"/>
      <c r="AF708" s="590"/>
      <c r="AG708" s="592" t="s">
        <v>675</v>
      </c>
      <c r="AH708" s="593"/>
      <c r="AI708" s="593"/>
      <c r="AJ708" s="593"/>
      <c r="AK708" s="593"/>
      <c r="AL708" s="593"/>
      <c r="AM708" s="593"/>
      <c r="AN708" s="593"/>
      <c r="AO708" s="593"/>
      <c r="AP708" s="593"/>
      <c r="AQ708" s="593"/>
      <c r="AR708" s="593"/>
      <c r="AS708" s="593"/>
      <c r="AT708" s="593"/>
      <c r="AU708" s="593"/>
      <c r="AV708" s="593"/>
      <c r="AW708" s="593"/>
      <c r="AX708" s="594"/>
    </row>
    <row r="709" spans="1:50" ht="30" customHeight="1">
      <c r="A709" s="110"/>
      <c r="B709" s="111"/>
      <c r="C709" s="603" t="s">
        <v>203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5" t="s">
        <v>619</v>
      </c>
      <c r="AE709" s="606"/>
      <c r="AF709" s="606"/>
      <c r="AG709" s="600" t="s">
        <v>676</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c r="A710" s="110"/>
      <c r="B710" s="111"/>
      <c r="C710" s="603" t="s">
        <v>19</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5" t="s">
        <v>673</v>
      </c>
      <c r="AE710" s="606"/>
      <c r="AF710" s="606"/>
      <c r="AG710" s="600" t="s">
        <v>644</v>
      </c>
      <c r="AH710" s="601"/>
      <c r="AI710" s="601"/>
      <c r="AJ710" s="601"/>
      <c r="AK710" s="601"/>
      <c r="AL710" s="601"/>
      <c r="AM710" s="601"/>
      <c r="AN710" s="601"/>
      <c r="AO710" s="601"/>
      <c r="AP710" s="601"/>
      <c r="AQ710" s="601"/>
      <c r="AR710" s="601"/>
      <c r="AS710" s="601"/>
      <c r="AT710" s="601"/>
      <c r="AU710" s="601"/>
      <c r="AV710" s="601"/>
      <c r="AW710" s="601"/>
      <c r="AX710" s="602"/>
    </row>
    <row r="711" spans="1:50" ht="29.25" customHeight="1">
      <c r="A711" s="110"/>
      <c r="B711" s="111"/>
      <c r="C711" s="603" t="s">
        <v>93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15"/>
      <c r="AD711" s="605" t="s">
        <v>619</v>
      </c>
      <c r="AE711" s="606"/>
      <c r="AF711" s="606"/>
      <c r="AG711" s="600" t="s">
        <v>677</v>
      </c>
      <c r="AH711" s="601"/>
      <c r="AI711" s="601"/>
      <c r="AJ711" s="601"/>
      <c r="AK711" s="601"/>
      <c r="AL711" s="601"/>
      <c r="AM711" s="601"/>
      <c r="AN711" s="601"/>
      <c r="AO711" s="601"/>
      <c r="AP711" s="601"/>
      <c r="AQ711" s="601"/>
      <c r="AR711" s="601"/>
      <c r="AS711" s="601"/>
      <c r="AT711" s="601"/>
      <c r="AU711" s="601"/>
      <c r="AV711" s="601"/>
      <c r="AW711" s="601"/>
      <c r="AX711" s="602"/>
    </row>
    <row r="712" spans="1:50" ht="26.25" customHeight="1">
      <c r="A712" s="110"/>
      <c r="B712" s="111"/>
      <c r="C712" s="603" t="s">
        <v>327</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15"/>
      <c r="AD712" s="616" t="s">
        <v>673</v>
      </c>
      <c r="AE712" s="617"/>
      <c r="AF712" s="617"/>
      <c r="AG712" s="618" t="s">
        <v>644</v>
      </c>
      <c r="AH712" s="619"/>
      <c r="AI712" s="619"/>
      <c r="AJ712" s="619"/>
      <c r="AK712" s="619"/>
      <c r="AL712" s="619"/>
      <c r="AM712" s="619"/>
      <c r="AN712" s="619"/>
      <c r="AO712" s="619"/>
      <c r="AP712" s="619"/>
      <c r="AQ712" s="619"/>
      <c r="AR712" s="619"/>
      <c r="AS712" s="619"/>
      <c r="AT712" s="619"/>
      <c r="AU712" s="619"/>
      <c r="AV712" s="619"/>
      <c r="AW712" s="619"/>
      <c r="AX712" s="620"/>
    </row>
    <row r="713" spans="1:50" ht="44.25" customHeight="1">
      <c r="A713" s="110"/>
      <c r="B713" s="111"/>
      <c r="C713" s="621" t="s">
        <v>337</v>
      </c>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3"/>
      <c r="AD713" s="605" t="s">
        <v>619</v>
      </c>
      <c r="AE713" s="606"/>
      <c r="AF713" s="624"/>
      <c r="AG713" s="600" t="s">
        <v>687</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c r="A714" s="112"/>
      <c r="B714" s="113"/>
      <c r="C714" s="625" t="s">
        <v>288</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28" t="s">
        <v>673</v>
      </c>
      <c r="AE714" s="629"/>
      <c r="AF714" s="630"/>
      <c r="AG714" s="600" t="s">
        <v>644</v>
      </c>
      <c r="AH714" s="601"/>
      <c r="AI714" s="601"/>
      <c r="AJ714" s="601"/>
      <c r="AK714" s="601"/>
      <c r="AL714" s="601"/>
      <c r="AM714" s="601"/>
      <c r="AN714" s="601"/>
      <c r="AO714" s="601"/>
      <c r="AP714" s="601"/>
      <c r="AQ714" s="601"/>
      <c r="AR714" s="601"/>
      <c r="AS714" s="601"/>
      <c r="AT714" s="601"/>
      <c r="AU714" s="601"/>
      <c r="AV714" s="601"/>
      <c r="AW714" s="601"/>
      <c r="AX714" s="602"/>
    </row>
    <row r="715" spans="1:50" ht="30" customHeight="1">
      <c r="A715" s="108" t="s">
        <v>102</v>
      </c>
      <c r="B715" s="109"/>
      <c r="C715" s="586" t="s">
        <v>383</v>
      </c>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8"/>
      <c r="AD715" s="589" t="s">
        <v>619</v>
      </c>
      <c r="AE715" s="590"/>
      <c r="AF715" s="591"/>
      <c r="AG715" s="592" t="s">
        <v>678</v>
      </c>
      <c r="AH715" s="593"/>
      <c r="AI715" s="593"/>
      <c r="AJ715" s="593"/>
      <c r="AK715" s="593"/>
      <c r="AL715" s="593"/>
      <c r="AM715" s="593"/>
      <c r="AN715" s="593"/>
      <c r="AO715" s="593"/>
      <c r="AP715" s="593"/>
      <c r="AQ715" s="593"/>
      <c r="AR715" s="593"/>
      <c r="AS715" s="593"/>
      <c r="AT715" s="593"/>
      <c r="AU715" s="593"/>
      <c r="AV715" s="593"/>
      <c r="AW715" s="593"/>
      <c r="AX715" s="594"/>
    </row>
    <row r="716" spans="1:50" ht="30" customHeight="1">
      <c r="A716" s="110"/>
      <c r="B716" s="111"/>
      <c r="C716" s="595" t="s">
        <v>111</v>
      </c>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7"/>
      <c r="AD716" s="598" t="s">
        <v>619</v>
      </c>
      <c r="AE716" s="599"/>
      <c r="AF716" s="599"/>
      <c r="AG716" s="600" t="s">
        <v>679</v>
      </c>
      <c r="AH716" s="601"/>
      <c r="AI716" s="601"/>
      <c r="AJ716" s="601"/>
      <c r="AK716" s="601"/>
      <c r="AL716" s="601"/>
      <c r="AM716" s="601"/>
      <c r="AN716" s="601"/>
      <c r="AO716" s="601"/>
      <c r="AP716" s="601"/>
      <c r="AQ716" s="601"/>
      <c r="AR716" s="601"/>
      <c r="AS716" s="601"/>
      <c r="AT716" s="601"/>
      <c r="AU716" s="601"/>
      <c r="AV716" s="601"/>
      <c r="AW716" s="601"/>
      <c r="AX716" s="602"/>
    </row>
    <row r="717" spans="1:50" ht="45" customHeight="1">
      <c r="A717" s="110"/>
      <c r="B717" s="111"/>
      <c r="C717" s="603" t="s">
        <v>308</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5" t="s">
        <v>619</v>
      </c>
      <c r="AE717" s="606"/>
      <c r="AF717" s="606"/>
      <c r="AG717" s="600" t="s">
        <v>680</v>
      </c>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c r="A718" s="112"/>
      <c r="B718" s="113"/>
      <c r="C718" s="603" t="s">
        <v>108</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5" t="s">
        <v>619</v>
      </c>
      <c r="AE718" s="606"/>
      <c r="AF718" s="606"/>
      <c r="AG718" s="167" t="s">
        <v>681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161" t="s">
        <v>63</v>
      </c>
      <c r="B719" s="162"/>
      <c r="C719" s="607" t="s">
        <v>239</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9" t="s">
        <v>673</v>
      </c>
      <c r="AE719" s="590"/>
      <c r="AF719" s="590"/>
      <c r="AG719" s="98" t="s">
        <v>682</v>
      </c>
      <c r="AH719" s="99"/>
      <c r="AI719" s="99"/>
      <c r="AJ719" s="99"/>
      <c r="AK719" s="99"/>
      <c r="AL719" s="99"/>
      <c r="AM719" s="99"/>
      <c r="AN719" s="99"/>
      <c r="AO719" s="99"/>
      <c r="AP719" s="99"/>
      <c r="AQ719" s="99"/>
      <c r="AR719" s="99"/>
      <c r="AS719" s="99"/>
      <c r="AT719" s="99"/>
      <c r="AU719" s="99"/>
      <c r="AV719" s="99"/>
      <c r="AW719" s="99"/>
      <c r="AX719" s="100"/>
    </row>
    <row r="720" spans="1:50" ht="19.7" customHeight="1">
      <c r="A720" s="163"/>
      <c r="B720" s="164"/>
      <c r="C720" s="610" t="s">
        <v>255</v>
      </c>
      <c r="D720" s="611"/>
      <c r="E720" s="611"/>
      <c r="F720" s="612"/>
      <c r="G720" s="613" t="s">
        <v>60</v>
      </c>
      <c r="H720" s="611"/>
      <c r="I720" s="611"/>
      <c r="J720" s="611"/>
      <c r="K720" s="611"/>
      <c r="L720" s="611"/>
      <c r="M720" s="611"/>
      <c r="N720" s="613" t="s">
        <v>268</v>
      </c>
      <c r="O720" s="611"/>
      <c r="P720" s="611"/>
      <c r="Q720" s="611"/>
      <c r="R720" s="611"/>
      <c r="S720" s="611"/>
      <c r="T720" s="611"/>
      <c r="U720" s="611"/>
      <c r="V720" s="611"/>
      <c r="W720" s="611"/>
      <c r="X720" s="611"/>
      <c r="Y720" s="611"/>
      <c r="Z720" s="611"/>
      <c r="AA720" s="611"/>
      <c r="AB720" s="611"/>
      <c r="AC720" s="611"/>
      <c r="AD720" s="611"/>
      <c r="AE720" s="611"/>
      <c r="AF720" s="614"/>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c r="A721" s="163"/>
      <c r="B721" s="164"/>
      <c r="C721" s="571"/>
      <c r="D721" s="572"/>
      <c r="E721" s="572"/>
      <c r="F721" s="573"/>
      <c r="G721" s="574"/>
      <c r="H721" s="575"/>
      <c r="I721" s="21" t="str">
        <f>IF(OR(G721="　",G721=""),"","-")</f>
        <v/>
      </c>
      <c r="J721" s="576"/>
      <c r="K721" s="576"/>
      <c r="L721" s="21" t="str">
        <f>IF(M721="","","-")</f>
        <v/>
      </c>
      <c r="M721" s="24"/>
      <c r="N721" s="577"/>
      <c r="O721" s="578"/>
      <c r="P721" s="578"/>
      <c r="Q721" s="578"/>
      <c r="R721" s="578"/>
      <c r="S721" s="578"/>
      <c r="T721" s="578"/>
      <c r="U721" s="578"/>
      <c r="V721" s="578"/>
      <c r="W721" s="578"/>
      <c r="X721" s="578"/>
      <c r="Y721" s="578"/>
      <c r="Z721" s="578"/>
      <c r="AA721" s="578"/>
      <c r="AB721" s="578"/>
      <c r="AC721" s="578"/>
      <c r="AD721" s="578"/>
      <c r="AE721" s="578"/>
      <c r="AF721" s="579"/>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c r="A722" s="163"/>
      <c r="B722" s="164"/>
      <c r="C722" s="571"/>
      <c r="D722" s="572"/>
      <c r="E722" s="572"/>
      <c r="F722" s="573"/>
      <c r="G722" s="574"/>
      <c r="H722" s="575"/>
      <c r="I722" s="21" t="str">
        <f>IF(OR(G722="　",G722=""),"","-")</f>
        <v/>
      </c>
      <c r="J722" s="576"/>
      <c r="K722" s="576"/>
      <c r="L722" s="21" t="str">
        <f>IF(M722="","","-")</f>
        <v/>
      </c>
      <c r="M722" s="24"/>
      <c r="N722" s="577"/>
      <c r="O722" s="578"/>
      <c r="P722" s="578"/>
      <c r="Q722" s="578"/>
      <c r="R722" s="578"/>
      <c r="S722" s="578"/>
      <c r="T722" s="578"/>
      <c r="U722" s="578"/>
      <c r="V722" s="578"/>
      <c r="W722" s="578"/>
      <c r="X722" s="578"/>
      <c r="Y722" s="578"/>
      <c r="Z722" s="578"/>
      <c r="AA722" s="578"/>
      <c r="AB722" s="578"/>
      <c r="AC722" s="578"/>
      <c r="AD722" s="578"/>
      <c r="AE722" s="578"/>
      <c r="AF722" s="579"/>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c r="A723" s="163"/>
      <c r="B723" s="164"/>
      <c r="C723" s="571"/>
      <c r="D723" s="572"/>
      <c r="E723" s="572"/>
      <c r="F723" s="573"/>
      <c r="G723" s="574"/>
      <c r="H723" s="575"/>
      <c r="I723" s="21" t="str">
        <f>IF(OR(G723="　",G723=""),"","-")</f>
        <v/>
      </c>
      <c r="J723" s="576"/>
      <c r="K723" s="576"/>
      <c r="L723" s="21" t="str">
        <f>IF(M723="","","-")</f>
        <v/>
      </c>
      <c r="M723" s="24"/>
      <c r="N723" s="577"/>
      <c r="O723" s="578"/>
      <c r="P723" s="578"/>
      <c r="Q723" s="578"/>
      <c r="R723" s="578"/>
      <c r="S723" s="578"/>
      <c r="T723" s="578"/>
      <c r="U723" s="578"/>
      <c r="V723" s="578"/>
      <c r="W723" s="578"/>
      <c r="X723" s="578"/>
      <c r="Y723" s="578"/>
      <c r="Z723" s="578"/>
      <c r="AA723" s="578"/>
      <c r="AB723" s="578"/>
      <c r="AC723" s="578"/>
      <c r="AD723" s="578"/>
      <c r="AE723" s="578"/>
      <c r="AF723" s="579"/>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c r="A724" s="163"/>
      <c r="B724" s="164"/>
      <c r="C724" s="571"/>
      <c r="D724" s="572"/>
      <c r="E724" s="572"/>
      <c r="F724" s="573"/>
      <c r="G724" s="574"/>
      <c r="H724" s="575"/>
      <c r="I724" s="21" t="str">
        <f>IF(OR(G724="　",G724=""),"","-")</f>
        <v/>
      </c>
      <c r="J724" s="576"/>
      <c r="K724" s="576"/>
      <c r="L724" s="21" t="str">
        <f>IF(M724="","","-")</f>
        <v/>
      </c>
      <c r="M724" s="24"/>
      <c r="N724" s="577"/>
      <c r="O724" s="578"/>
      <c r="P724" s="578"/>
      <c r="Q724" s="578"/>
      <c r="R724" s="578"/>
      <c r="S724" s="578"/>
      <c r="T724" s="578"/>
      <c r="U724" s="578"/>
      <c r="V724" s="578"/>
      <c r="W724" s="578"/>
      <c r="X724" s="578"/>
      <c r="Y724" s="578"/>
      <c r="Z724" s="578"/>
      <c r="AA724" s="578"/>
      <c r="AB724" s="578"/>
      <c r="AC724" s="578"/>
      <c r="AD724" s="578"/>
      <c r="AE724" s="578"/>
      <c r="AF724" s="579"/>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c r="A725" s="165"/>
      <c r="B725" s="166"/>
      <c r="C725" s="571"/>
      <c r="D725" s="572"/>
      <c r="E725" s="572"/>
      <c r="F725" s="573"/>
      <c r="G725" s="580"/>
      <c r="H725" s="581"/>
      <c r="I725" s="22" t="str">
        <f>IF(OR(G725="　",G725=""),"","-")</f>
        <v/>
      </c>
      <c r="J725" s="582"/>
      <c r="K725" s="582"/>
      <c r="L725" s="22" t="str">
        <f>IF(M725="","","-")</f>
        <v/>
      </c>
      <c r="M725" s="25"/>
      <c r="N725" s="583"/>
      <c r="O725" s="584"/>
      <c r="P725" s="584"/>
      <c r="Q725" s="584"/>
      <c r="R725" s="584"/>
      <c r="S725" s="584"/>
      <c r="T725" s="584"/>
      <c r="U725" s="584"/>
      <c r="V725" s="584"/>
      <c r="W725" s="584"/>
      <c r="X725" s="584"/>
      <c r="Y725" s="584"/>
      <c r="Z725" s="584"/>
      <c r="AA725" s="584"/>
      <c r="AB725" s="584"/>
      <c r="AC725" s="584"/>
      <c r="AD725" s="584"/>
      <c r="AE725" s="584"/>
      <c r="AF725" s="58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108" t="s">
        <v>104</v>
      </c>
      <c r="B726" s="114"/>
      <c r="C726" s="513" t="s">
        <v>119</v>
      </c>
      <c r="D726" s="288"/>
      <c r="E726" s="288"/>
      <c r="F726" s="515"/>
      <c r="G726" s="361" t="s">
        <v>684</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542"/>
    </row>
    <row r="727" spans="1:50" ht="67.5" customHeight="1">
      <c r="A727" s="115"/>
      <c r="B727" s="116"/>
      <c r="C727" s="543" t="s">
        <v>123</v>
      </c>
      <c r="D727" s="544"/>
      <c r="E727" s="544"/>
      <c r="F727" s="545"/>
      <c r="G727" s="546" t="s">
        <v>685</v>
      </c>
      <c r="H727" s="546"/>
      <c r="I727" s="546"/>
      <c r="J727" s="546"/>
      <c r="K727" s="546"/>
      <c r="L727" s="546"/>
      <c r="M727" s="546"/>
      <c r="N727" s="546"/>
      <c r="O727" s="546"/>
      <c r="P727" s="546"/>
      <c r="Q727" s="546"/>
      <c r="R727" s="546"/>
      <c r="S727" s="546"/>
      <c r="T727" s="546"/>
      <c r="U727" s="546"/>
      <c r="V727" s="546"/>
      <c r="W727" s="546"/>
      <c r="X727" s="546"/>
      <c r="Y727" s="546"/>
      <c r="Z727" s="546"/>
      <c r="AA727" s="546"/>
      <c r="AB727" s="546"/>
      <c r="AC727" s="546"/>
      <c r="AD727" s="546"/>
      <c r="AE727" s="546"/>
      <c r="AF727" s="546"/>
      <c r="AG727" s="546"/>
      <c r="AH727" s="546"/>
      <c r="AI727" s="546"/>
      <c r="AJ727" s="546"/>
      <c r="AK727" s="546"/>
      <c r="AL727" s="546"/>
      <c r="AM727" s="546"/>
      <c r="AN727" s="546"/>
      <c r="AO727" s="546"/>
      <c r="AP727" s="546"/>
      <c r="AQ727" s="546"/>
      <c r="AR727" s="546"/>
      <c r="AS727" s="546"/>
      <c r="AT727" s="546"/>
      <c r="AU727" s="546"/>
      <c r="AV727" s="546"/>
      <c r="AW727" s="546"/>
      <c r="AX727" s="547"/>
    </row>
    <row r="728" spans="1:50" ht="24" customHeight="1">
      <c r="A728" s="548" t="s">
        <v>94</v>
      </c>
      <c r="B728" s="549"/>
      <c r="C728" s="549"/>
      <c r="D728" s="549"/>
      <c r="E728" s="549"/>
      <c r="F728" s="549"/>
      <c r="G728" s="549"/>
      <c r="H728" s="549"/>
      <c r="I728" s="549"/>
      <c r="J728" s="549"/>
      <c r="K728" s="549"/>
      <c r="L728" s="549"/>
      <c r="M728" s="549"/>
      <c r="N728" s="549"/>
      <c r="O728" s="549"/>
      <c r="P728" s="549"/>
      <c r="Q728" s="549"/>
      <c r="R728" s="549"/>
      <c r="S728" s="549"/>
      <c r="T728" s="549"/>
      <c r="U728" s="549"/>
      <c r="V728" s="549"/>
      <c r="W728" s="549"/>
      <c r="X728" s="549"/>
      <c r="Y728" s="549"/>
      <c r="Z728" s="549"/>
      <c r="AA728" s="549"/>
      <c r="AB728" s="549"/>
      <c r="AC728" s="549"/>
      <c r="AD728" s="549"/>
      <c r="AE728" s="549"/>
      <c r="AF728" s="549"/>
      <c r="AG728" s="549"/>
      <c r="AH728" s="549"/>
      <c r="AI728" s="549"/>
      <c r="AJ728" s="549"/>
      <c r="AK728" s="549"/>
      <c r="AL728" s="549"/>
      <c r="AM728" s="549"/>
      <c r="AN728" s="549"/>
      <c r="AO728" s="549"/>
      <c r="AP728" s="549"/>
      <c r="AQ728" s="549"/>
      <c r="AR728" s="549"/>
      <c r="AS728" s="549"/>
      <c r="AT728" s="549"/>
      <c r="AU728" s="549"/>
      <c r="AV728" s="549"/>
      <c r="AW728" s="549"/>
      <c r="AX728" s="550"/>
    </row>
    <row r="729" spans="1:50" ht="49.5" customHeight="1">
      <c r="A729" s="551" t="s">
        <v>694</v>
      </c>
      <c r="B729" s="552"/>
      <c r="C729" s="552"/>
      <c r="D729" s="552"/>
      <c r="E729" s="552"/>
      <c r="F729" s="552"/>
      <c r="G729" s="552"/>
      <c r="H729" s="552"/>
      <c r="I729" s="552"/>
      <c r="J729" s="552"/>
      <c r="K729" s="552"/>
      <c r="L729" s="552"/>
      <c r="M729" s="552"/>
      <c r="N729" s="552"/>
      <c r="O729" s="552"/>
      <c r="P729" s="552"/>
      <c r="Q729" s="552"/>
      <c r="R729" s="552"/>
      <c r="S729" s="552"/>
      <c r="T729" s="552"/>
      <c r="U729" s="552"/>
      <c r="V729" s="552"/>
      <c r="W729" s="552"/>
      <c r="X729" s="552"/>
      <c r="Y729" s="552"/>
      <c r="Z729" s="552"/>
      <c r="AA729" s="552"/>
      <c r="AB729" s="552"/>
      <c r="AC729" s="552"/>
      <c r="AD729" s="552"/>
      <c r="AE729" s="552"/>
      <c r="AF729" s="552"/>
      <c r="AG729" s="552"/>
      <c r="AH729" s="552"/>
      <c r="AI729" s="552"/>
      <c r="AJ729" s="552"/>
      <c r="AK729" s="552"/>
      <c r="AL729" s="552"/>
      <c r="AM729" s="552"/>
      <c r="AN729" s="552"/>
      <c r="AO729" s="552"/>
      <c r="AP729" s="552"/>
      <c r="AQ729" s="552"/>
      <c r="AR729" s="552"/>
      <c r="AS729" s="552"/>
      <c r="AT729" s="552"/>
      <c r="AU729" s="552"/>
      <c r="AV729" s="552"/>
      <c r="AW729" s="552"/>
      <c r="AX729" s="553"/>
    </row>
    <row r="730" spans="1:50" ht="24.75" customHeight="1">
      <c r="A730" s="554" t="s">
        <v>74</v>
      </c>
      <c r="B730" s="555"/>
      <c r="C730" s="555"/>
      <c r="D730" s="555"/>
      <c r="E730" s="555"/>
      <c r="F730" s="555"/>
      <c r="G730" s="555"/>
      <c r="H730" s="555"/>
      <c r="I730" s="555"/>
      <c r="J730" s="555"/>
      <c r="K730" s="555"/>
      <c r="L730" s="555"/>
      <c r="M730" s="555"/>
      <c r="N730" s="555"/>
      <c r="O730" s="555"/>
      <c r="P730" s="555"/>
      <c r="Q730" s="555"/>
      <c r="R730" s="555"/>
      <c r="S730" s="555"/>
      <c r="T730" s="555"/>
      <c r="U730" s="555"/>
      <c r="V730" s="555"/>
      <c r="W730" s="555"/>
      <c r="X730" s="555"/>
      <c r="Y730" s="555"/>
      <c r="Z730" s="555"/>
      <c r="AA730" s="555"/>
      <c r="AB730" s="555"/>
      <c r="AC730" s="555"/>
      <c r="AD730" s="555"/>
      <c r="AE730" s="555"/>
      <c r="AF730" s="555"/>
      <c r="AG730" s="555"/>
      <c r="AH730" s="555"/>
      <c r="AI730" s="555"/>
      <c r="AJ730" s="555"/>
      <c r="AK730" s="555"/>
      <c r="AL730" s="555"/>
      <c r="AM730" s="555"/>
      <c r="AN730" s="555"/>
      <c r="AO730" s="555"/>
      <c r="AP730" s="555"/>
      <c r="AQ730" s="555"/>
      <c r="AR730" s="555"/>
      <c r="AS730" s="555"/>
      <c r="AT730" s="555"/>
      <c r="AU730" s="555"/>
      <c r="AV730" s="555"/>
      <c r="AW730" s="555"/>
      <c r="AX730" s="556"/>
    </row>
    <row r="731" spans="1:50" ht="67.5" customHeight="1">
      <c r="A731" s="557" t="s">
        <v>218</v>
      </c>
      <c r="B731" s="558"/>
      <c r="C731" s="558"/>
      <c r="D731" s="558"/>
      <c r="E731" s="559"/>
      <c r="F731" s="560" t="s">
        <v>695</v>
      </c>
      <c r="G731" s="552"/>
      <c r="H731" s="552"/>
      <c r="I731" s="552"/>
      <c r="J731" s="552"/>
      <c r="K731" s="552"/>
      <c r="L731" s="552"/>
      <c r="M731" s="552"/>
      <c r="N731" s="552"/>
      <c r="O731" s="552"/>
      <c r="P731" s="552"/>
      <c r="Q731" s="552"/>
      <c r="R731" s="552"/>
      <c r="S731" s="552"/>
      <c r="T731" s="552"/>
      <c r="U731" s="552"/>
      <c r="V731" s="552"/>
      <c r="W731" s="552"/>
      <c r="X731" s="552"/>
      <c r="Y731" s="552"/>
      <c r="Z731" s="552"/>
      <c r="AA731" s="552"/>
      <c r="AB731" s="552"/>
      <c r="AC731" s="552"/>
      <c r="AD731" s="552"/>
      <c r="AE731" s="552"/>
      <c r="AF731" s="552"/>
      <c r="AG731" s="552"/>
      <c r="AH731" s="552"/>
      <c r="AI731" s="552"/>
      <c r="AJ731" s="552"/>
      <c r="AK731" s="552"/>
      <c r="AL731" s="552"/>
      <c r="AM731" s="552"/>
      <c r="AN731" s="552"/>
      <c r="AO731" s="552"/>
      <c r="AP731" s="552"/>
      <c r="AQ731" s="552"/>
      <c r="AR731" s="552"/>
      <c r="AS731" s="552"/>
      <c r="AT731" s="552"/>
      <c r="AU731" s="552"/>
      <c r="AV731" s="552"/>
      <c r="AW731" s="552"/>
      <c r="AX731" s="553"/>
    </row>
    <row r="732" spans="1:50" ht="24.75" customHeight="1">
      <c r="A732" s="554" t="s">
        <v>112</v>
      </c>
      <c r="B732" s="555"/>
      <c r="C732" s="555"/>
      <c r="D732" s="555"/>
      <c r="E732" s="555"/>
      <c r="F732" s="555"/>
      <c r="G732" s="555"/>
      <c r="H732" s="555"/>
      <c r="I732" s="555"/>
      <c r="J732" s="555"/>
      <c r="K732" s="555"/>
      <c r="L732" s="555"/>
      <c r="M732" s="555"/>
      <c r="N732" s="555"/>
      <c r="O732" s="555"/>
      <c r="P732" s="555"/>
      <c r="Q732" s="555"/>
      <c r="R732" s="555"/>
      <c r="S732" s="555"/>
      <c r="T732" s="555"/>
      <c r="U732" s="555"/>
      <c r="V732" s="555"/>
      <c r="W732" s="555"/>
      <c r="X732" s="555"/>
      <c r="Y732" s="555"/>
      <c r="Z732" s="555"/>
      <c r="AA732" s="555"/>
      <c r="AB732" s="555"/>
      <c r="AC732" s="555"/>
      <c r="AD732" s="555"/>
      <c r="AE732" s="555"/>
      <c r="AF732" s="555"/>
      <c r="AG732" s="555"/>
      <c r="AH732" s="555"/>
      <c r="AI732" s="555"/>
      <c r="AJ732" s="555"/>
      <c r="AK732" s="555"/>
      <c r="AL732" s="555"/>
      <c r="AM732" s="555"/>
      <c r="AN732" s="555"/>
      <c r="AO732" s="555"/>
      <c r="AP732" s="555"/>
      <c r="AQ732" s="555"/>
      <c r="AR732" s="555"/>
      <c r="AS732" s="555"/>
      <c r="AT732" s="555"/>
      <c r="AU732" s="555"/>
      <c r="AV732" s="555"/>
      <c r="AW732" s="555"/>
      <c r="AX732" s="556"/>
    </row>
    <row r="733" spans="1:50" ht="66" customHeight="1">
      <c r="A733" s="557" t="s">
        <v>234</v>
      </c>
      <c r="B733" s="558"/>
      <c r="C733" s="558"/>
      <c r="D733" s="558"/>
      <c r="E733" s="559"/>
      <c r="F733" s="560" t="s">
        <v>703</v>
      </c>
      <c r="G733" s="552"/>
      <c r="H733" s="552"/>
      <c r="I733" s="552"/>
      <c r="J733" s="552"/>
      <c r="K733" s="552"/>
      <c r="L733" s="552"/>
      <c r="M733" s="552"/>
      <c r="N733" s="552"/>
      <c r="O733" s="552"/>
      <c r="P733" s="552"/>
      <c r="Q733" s="552"/>
      <c r="R733" s="552"/>
      <c r="S733" s="552"/>
      <c r="T733" s="552"/>
      <c r="U733" s="552"/>
      <c r="V733" s="552"/>
      <c r="W733" s="552"/>
      <c r="X733" s="552"/>
      <c r="Y733" s="552"/>
      <c r="Z733" s="552"/>
      <c r="AA733" s="552"/>
      <c r="AB733" s="552"/>
      <c r="AC733" s="552"/>
      <c r="AD733" s="552"/>
      <c r="AE733" s="552"/>
      <c r="AF733" s="552"/>
      <c r="AG733" s="552"/>
      <c r="AH733" s="552"/>
      <c r="AI733" s="552"/>
      <c r="AJ733" s="552"/>
      <c r="AK733" s="552"/>
      <c r="AL733" s="552"/>
      <c r="AM733" s="552"/>
      <c r="AN733" s="552"/>
      <c r="AO733" s="552"/>
      <c r="AP733" s="552"/>
      <c r="AQ733" s="552"/>
      <c r="AR733" s="552"/>
      <c r="AS733" s="552"/>
      <c r="AT733" s="552"/>
      <c r="AU733" s="552"/>
      <c r="AV733" s="552"/>
      <c r="AW733" s="552"/>
      <c r="AX733" s="553"/>
    </row>
    <row r="734" spans="1:50" ht="24.75" customHeight="1">
      <c r="A734" s="561" t="s">
        <v>95</v>
      </c>
      <c r="B734" s="562"/>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2"/>
      <c r="AL734" s="562"/>
      <c r="AM734" s="562"/>
      <c r="AN734" s="562"/>
      <c r="AO734" s="562"/>
      <c r="AP734" s="562"/>
      <c r="AQ734" s="562"/>
      <c r="AR734" s="562"/>
      <c r="AS734" s="562"/>
      <c r="AT734" s="562"/>
      <c r="AU734" s="562"/>
      <c r="AV734" s="562"/>
      <c r="AW734" s="562"/>
      <c r="AX734" s="563"/>
    </row>
    <row r="735" spans="1:50" ht="67.5" customHeight="1">
      <c r="A735" s="564" t="s">
        <v>704</v>
      </c>
      <c r="B735" s="565"/>
      <c r="C735" s="565"/>
      <c r="D735" s="565"/>
      <c r="E735" s="565"/>
      <c r="F735" s="565"/>
      <c r="G735" s="565"/>
      <c r="H735" s="565"/>
      <c r="I735" s="565"/>
      <c r="J735" s="565"/>
      <c r="K735" s="565"/>
      <c r="L735" s="565"/>
      <c r="M735" s="565"/>
      <c r="N735" s="565"/>
      <c r="O735" s="565"/>
      <c r="P735" s="565"/>
      <c r="Q735" s="565"/>
      <c r="R735" s="565"/>
      <c r="S735" s="565"/>
      <c r="T735" s="565"/>
      <c r="U735" s="565"/>
      <c r="V735" s="565"/>
      <c r="W735" s="565"/>
      <c r="X735" s="565"/>
      <c r="Y735" s="565"/>
      <c r="Z735" s="565"/>
      <c r="AA735" s="565"/>
      <c r="AB735" s="565"/>
      <c r="AC735" s="565"/>
      <c r="AD735" s="565"/>
      <c r="AE735" s="565"/>
      <c r="AF735" s="565"/>
      <c r="AG735" s="565"/>
      <c r="AH735" s="565"/>
      <c r="AI735" s="565"/>
      <c r="AJ735" s="565"/>
      <c r="AK735" s="565"/>
      <c r="AL735" s="565"/>
      <c r="AM735" s="565"/>
      <c r="AN735" s="565"/>
      <c r="AO735" s="565"/>
      <c r="AP735" s="565"/>
      <c r="AQ735" s="565"/>
      <c r="AR735" s="565"/>
      <c r="AS735" s="565"/>
      <c r="AT735" s="565"/>
      <c r="AU735" s="565"/>
      <c r="AV735" s="565"/>
      <c r="AW735" s="565"/>
      <c r="AX735" s="566"/>
    </row>
    <row r="736" spans="1:50" ht="24.75" customHeight="1">
      <c r="A736" s="567" t="s">
        <v>395</v>
      </c>
      <c r="B736" s="568"/>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68"/>
      <c r="AL736" s="568"/>
      <c r="AM736" s="568"/>
      <c r="AN736" s="568"/>
      <c r="AO736" s="568"/>
      <c r="AP736" s="568"/>
      <c r="AQ736" s="568"/>
      <c r="AR736" s="568"/>
      <c r="AS736" s="568"/>
      <c r="AT736" s="568"/>
      <c r="AU736" s="568"/>
      <c r="AV736" s="568"/>
      <c r="AW736" s="568"/>
      <c r="AX736" s="569"/>
    </row>
    <row r="737" spans="1:51" ht="24.75" customHeight="1">
      <c r="A737" s="570" t="s">
        <v>594</v>
      </c>
      <c r="B737" s="192"/>
      <c r="C737" s="192"/>
      <c r="D737" s="193"/>
      <c r="E737" s="535" t="s">
        <v>646</v>
      </c>
      <c r="F737" s="536"/>
      <c r="G737" s="536"/>
      <c r="H737" s="536"/>
      <c r="I737" s="536"/>
      <c r="J737" s="536"/>
      <c r="K737" s="536"/>
      <c r="L737" s="536"/>
      <c r="M737" s="536"/>
      <c r="N737" s="536"/>
      <c r="O737" s="536"/>
      <c r="P737" s="537"/>
      <c r="Q737" s="535"/>
      <c r="R737" s="536"/>
      <c r="S737" s="536"/>
      <c r="T737" s="536"/>
      <c r="U737" s="536"/>
      <c r="V737" s="536"/>
      <c r="W737" s="536"/>
      <c r="X737" s="536"/>
      <c r="Y737" s="536"/>
      <c r="Z737" s="536"/>
      <c r="AA737" s="536"/>
      <c r="AB737" s="537"/>
      <c r="AC737" s="535"/>
      <c r="AD737" s="536"/>
      <c r="AE737" s="536"/>
      <c r="AF737" s="536"/>
      <c r="AG737" s="536"/>
      <c r="AH737" s="536"/>
      <c r="AI737" s="536"/>
      <c r="AJ737" s="536"/>
      <c r="AK737" s="536"/>
      <c r="AL737" s="536"/>
      <c r="AM737" s="536"/>
      <c r="AN737" s="537"/>
      <c r="AO737" s="535"/>
      <c r="AP737" s="536"/>
      <c r="AQ737" s="536"/>
      <c r="AR737" s="536"/>
      <c r="AS737" s="536"/>
      <c r="AT737" s="536"/>
      <c r="AU737" s="536"/>
      <c r="AV737" s="536"/>
      <c r="AW737" s="536"/>
      <c r="AX737" s="538"/>
      <c r="AY737" s="50"/>
    </row>
    <row r="738" spans="1:51" ht="24.75" customHeight="1">
      <c r="A738" s="468" t="s">
        <v>214</v>
      </c>
      <c r="B738" s="468"/>
      <c r="C738" s="468"/>
      <c r="D738" s="468"/>
      <c r="E738" s="535" t="s">
        <v>646</v>
      </c>
      <c r="F738" s="536"/>
      <c r="G738" s="536"/>
      <c r="H738" s="536"/>
      <c r="I738" s="536"/>
      <c r="J738" s="536"/>
      <c r="K738" s="536"/>
      <c r="L738" s="536"/>
      <c r="M738" s="536"/>
      <c r="N738" s="536"/>
      <c r="O738" s="536"/>
      <c r="P738" s="537"/>
      <c r="Q738" s="535"/>
      <c r="R738" s="536"/>
      <c r="S738" s="536"/>
      <c r="T738" s="536"/>
      <c r="U738" s="536"/>
      <c r="V738" s="536"/>
      <c r="W738" s="536"/>
      <c r="X738" s="536"/>
      <c r="Y738" s="536"/>
      <c r="Z738" s="536"/>
      <c r="AA738" s="536"/>
      <c r="AB738" s="537"/>
      <c r="AC738" s="535"/>
      <c r="AD738" s="536"/>
      <c r="AE738" s="536"/>
      <c r="AF738" s="536"/>
      <c r="AG738" s="536"/>
      <c r="AH738" s="536"/>
      <c r="AI738" s="536"/>
      <c r="AJ738" s="536"/>
      <c r="AK738" s="536"/>
      <c r="AL738" s="536"/>
      <c r="AM738" s="536"/>
      <c r="AN738" s="537"/>
      <c r="AO738" s="535"/>
      <c r="AP738" s="536"/>
      <c r="AQ738" s="536"/>
      <c r="AR738" s="536"/>
      <c r="AS738" s="536"/>
      <c r="AT738" s="536"/>
      <c r="AU738" s="536"/>
      <c r="AV738" s="536"/>
      <c r="AW738" s="536"/>
      <c r="AX738" s="538"/>
    </row>
    <row r="739" spans="1:51" ht="24.75" customHeight="1">
      <c r="A739" s="468" t="s">
        <v>422</v>
      </c>
      <c r="B739" s="468"/>
      <c r="C739" s="468"/>
      <c r="D739" s="468"/>
      <c r="E739" s="535" t="s">
        <v>646</v>
      </c>
      <c r="F739" s="536"/>
      <c r="G739" s="536"/>
      <c r="H739" s="536"/>
      <c r="I739" s="536"/>
      <c r="J739" s="536"/>
      <c r="K739" s="536"/>
      <c r="L739" s="536"/>
      <c r="M739" s="536"/>
      <c r="N739" s="536"/>
      <c r="O739" s="536"/>
      <c r="P739" s="537"/>
      <c r="Q739" s="535"/>
      <c r="R739" s="536"/>
      <c r="S739" s="536"/>
      <c r="T739" s="536"/>
      <c r="U739" s="536"/>
      <c r="V739" s="536"/>
      <c r="W739" s="536"/>
      <c r="X739" s="536"/>
      <c r="Y739" s="536"/>
      <c r="Z739" s="536"/>
      <c r="AA739" s="536"/>
      <c r="AB739" s="537"/>
      <c r="AC739" s="535"/>
      <c r="AD739" s="536"/>
      <c r="AE739" s="536"/>
      <c r="AF739" s="536"/>
      <c r="AG739" s="536"/>
      <c r="AH739" s="536"/>
      <c r="AI739" s="536"/>
      <c r="AJ739" s="536"/>
      <c r="AK739" s="536"/>
      <c r="AL739" s="536"/>
      <c r="AM739" s="536"/>
      <c r="AN739" s="537"/>
      <c r="AO739" s="535"/>
      <c r="AP739" s="536"/>
      <c r="AQ739" s="536"/>
      <c r="AR739" s="536"/>
      <c r="AS739" s="536"/>
      <c r="AT739" s="536"/>
      <c r="AU739" s="536"/>
      <c r="AV739" s="536"/>
      <c r="AW739" s="536"/>
      <c r="AX739" s="538"/>
    </row>
    <row r="740" spans="1:51" ht="24.75" customHeight="1">
      <c r="A740" s="468" t="s">
        <v>419</v>
      </c>
      <c r="B740" s="468"/>
      <c r="C740" s="468"/>
      <c r="D740" s="468"/>
      <c r="E740" s="535" t="s">
        <v>646</v>
      </c>
      <c r="F740" s="536"/>
      <c r="G740" s="536"/>
      <c r="H740" s="536"/>
      <c r="I740" s="536"/>
      <c r="J740" s="536"/>
      <c r="K740" s="536"/>
      <c r="L740" s="536"/>
      <c r="M740" s="536"/>
      <c r="N740" s="536"/>
      <c r="O740" s="536"/>
      <c r="P740" s="537"/>
      <c r="Q740" s="535"/>
      <c r="R740" s="536"/>
      <c r="S740" s="536"/>
      <c r="T740" s="536"/>
      <c r="U740" s="536"/>
      <c r="V740" s="536"/>
      <c r="W740" s="536"/>
      <c r="X740" s="536"/>
      <c r="Y740" s="536"/>
      <c r="Z740" s="536"/>
      <c r="AA740" s="536"/>
      <c r="AB740" s="537"/>
      <c r="AC740" s="535"/>
      <c r="AD740" s="536"/>
      <c r="AE740" s="536"/>
      <c r="AF740" s="536"/>
      <c r="AG740" s="536"/>
      <c r="AH740" s="536"/>
      <c r="AI740" s="536"/>
      <c r="AJ740" s="536"/>
      <c r="AK740" s="536"/>
      <c r="AL740" s="536"/>
      <c r="AM740" s="536"/>
      <c r="AN740" s="537"/>
      <c r="AO740" s="535"/>
      <c r="AP740" s="536"/>
      <c r="AQ740" s="536"/>
      <c r="AR740" s="536"/>
      <c r="AS740" s="536"/>
      <c r="AT740" s="536"/>
      <c r="AU740" s="536"/>
      <c r="AV740" s="536"/>
      <c r="AW740" s="536"/>
      <c r="AX740" s="538"/>
    </row>
    <row r="741" spans="1:51" ht="24.75" customHeight="1">
      <c r="A741" s="468" t="s">
        <v>163</v>
      </c>
      <c r="B741" s="468"/>
      <c r="C741" s="468"/>
      <c r="D741" s="468"/>
      <c r="E741" s="535" t="s">
        <v>650</v>
      </c>
      <c r="F741" s="536"/>
      <c r="G741" s="536"/>
      <c r="H741" s="536"/>
      <c r="I741" s="536"/>
      <c r="J741" s="536"/>
      <c r="K741" s="536"/>
      <c r="L741" s="536"/>
      <c r="M741" s="536"/>
      <c r="N741" s="536"/>
      <c r="O741" s="536"/>
      <c r="P741" s="537"/>
      <c r="Q741" s="535"/>
      <c r="R741" s="536"/>
      <c r="S741" s="536"/>
      <c r="T741" s="536"/>
      <c r="U741" s="536"/>
      <c r="V741" s="536"/>
      <c r="W741" s="536"/>
      <c r="X741" s="536"/>
      <c r="Y741" s="536"/>
      <c r="Z741" s="536"/>
      <c r="AA741" s="536"/>
      <c r="AB741" s="537"/>
      <c r="AC741" s="535"/>
      <c r="AD741" s="536"/>
      <c r="AE741" s="536"/>
      <c r="AF741" s="536"/>
      <c r="AG741" s="536"/>
      <c r="AH741" s="536"/>
      <c r="AI741" s="536"/>
      <c r="AJ741" s="536"/>
      <c r="AK741" s="536"/>
      <c r="AL741" s="536"/>
      <c r="AM741" s="536"/>
      <c r="AN741" s="537"/>
      <c r="AO741" s="535"/>
      <c r="AP741" s="536"/>
      <c r="AQ741" s="536"/>
      <c r="AR741" s="536"/>
      <c r="AS741" s="536"/>
      <c r="AT741" s="536"/>
      <c r="AU741" s="536"/>
      <c r="AV741" s="536"/>
      <c r="AW741" s="536"/>
      <c r="AX741" s="538"/>
    </row>
    <row r="742" spans="1:51" ht="24.75" customHeight="1">
      <c r="A742" s="468" t="s">
        <v>418</v>
      </c>
      <c r="B742" s="468"/>
      <c r="C742" s="468"/>
      <c r="D742" s="468"/>
      <c r="E742" s="535" t="s">
        <v>650</v>
      </c>
      <c r="F742" s="536"/>
      <c r="G742" s="536"/>
      <c r="H742" s="536"/>
      <c r="I742" s="536"/>
      <c r="J742" s="536"/>
      <c r="K742" s="536"/>
      <c r="L742" s="536"/>
      <c r="M742" s="536"/>
      <c r="N742" s="536"/>
      <c r="O742" s="536"/>
      <c r="P742" s="537"/>
      <c r="Q742" s="535"/>
      <c r="R742" s="536"/>
      <c r="S742" s="536"/>
      <c r="T742" s="536"/>
      <c r="U742" s="536"/>
      <c r="V742" s="536"/>
      <c r="W742" s="536"/>
      <c r="X742" s="536"/>
      <c r="Y742" s="536"/>
      <c r="Z742" s="536"/>
      <c r="AA742" s="536"/>
      <c r="AB742" s="537"/>
      <c r="AC742" s="535"/>
      <c r="AD742" s="536"/>
      <c r="AE742" s="536"/>
      <c r="AF742" s="536"/>
      <c r="AG742" s="536"/>
      <c r="AH742" s="536"/>
      <c r="AI742" s="536"/>
      <c r="AJ742" s="536"/>
      <c r="AK742" s="536"/>
      <c r="AL742" s="536"/>
      <c r="AM742" s="536"/>
      <c r="AN742" s="537"/>
      <c r="AO742" s="535"/>
      <c r="AP742" s="536"/>
      <c r="AQ742" s="536"/>
      <c r="AR742" s="536"/>
      <c r="AS742" s="536"/>
      <c r="AT742" s="536"/>
      <c r="AU742" s="536"/>
      <c r="AV742" s="536"/>
      <c r="AW742" s="536"/>
      <c r="AX742" s="538"/>
    </row>
    <row r="743" spans="1:51" ht="24.75" customHeight="1">
      <c r="A743" s="468" t="s">
        <v>184</v>
      </c>
      <c r="B743" s="468"/>
      <c r="C743" s="468"/>
      <c r="D743" s="468"/>
      <c r="E743" s="535" t="s">
        <v>651</v>
      </c>
      <c r="F743" s="536"/>
      <c r="G743" s="536"/>
      <c r="H743" s="536"/>
      <c r="I743" s="536"/>
      <c r="J743" s="536"/>
      <c r="K743" s="536"/>
      <c r="L743" s="536"/>
      <c r="M743" s="536"/>
      <c r="N743" s="536"/>
      <c r="O743" s="536"/>
      <c r="P743" s="537"/>
      <c r="Q743" s="535"/>
      <c r="R743" s="536"/>
      <c r="S743" s="536"/>
      <c r="T743" s="536"/>
      <c r="U743" s="536"/>
      <c r="V743" s="536"/>
      <c r="W743" s="536"/>
      <c r="X743" s="536"/>
      <c r="Y743" s="536"/>
      <c r="Z743" s="536"/>
      <c r="AA743" s="536"/>
      <c r="AB743" s="537"/>
      <c r="AC743" s="535"/>
      <c r="AD743" s="536"/>
      <c r="AE743" s="536"/>
      <c r="AF743" s="536"/>
      <c r="AG743" s="536"/>
      <c r="AH743" s="536"/>
      <c r="AI743" s="536"/>
      <c r="AJ743" s="536"/>
      <c r="AK743" s="536"/>
      <c r="AL743" s="536"/>
      <c r="AM743" s="536"/>
      <c r="AN743" s="537"/>
      <c r="AO743" s="535"/>
      <c r="AP743" s="536"/>
      <c r="AQ743" s="536"/>
      <c r="AR743" s="536"/>
      <c r="AS743" s="536"/>
      <c r="AT743" s="536"/>
      <c r="AU743" s="536"/>
      <c r="AV743" s="536"/>
      <c r="AW743" s="536"/>
      <c r="AX743" s="538"/>
    </row>
    <row r="744" spans="1:51" ht="24.75" customHeight="1">
      <c r="A744" s="468" t="s">
        <v>167</v>
      </c>
      <c r="B744" s="468"/>
      <c r="C744" s="468"/>
      <c r="D744" s="468"/>
      <c r="E744" s="535" t="s">
        <v>651</v>
      </c>
      <c r="F744" s="536"/>
      <c r="G744" s="536"/>
      <c r="H744" s="536"/>
      <c r="I744" s="536"/>
      <c r="J744" s="536"/>
      <c r="K744" s="536"/>
      <c r="L744" s="536"/>
      <c r="M744" s="536"/>
      <c r="N744" s="536"/>
      <c r="O744" s="536"/>
      <c r="P744" s="537"/>
      <c r="Q744" s="535"/>
      <c r="R744" s="536"/>
      <c r="S744" s="536"/>
      <c r="T744" s="536"/>
      <c r="U744" s="536"/>
      <c r="V744" s="536"/>
      <c r="W744" s="536"/>
      <c r="X744" s="536"/>
      <c r="Y744" s="536"/>
      <c r="Z744" s="536"/>
      <c r="AA744" s="536"/>
      <c r="AB744" s="537"/>
      <c r="AC744" s="535"/>
      <c r="AD744" s="536"/>
      <c r="AE744" s="536"/>
      <c r="AF744" s="536"/>
      <c r="AG744" s="536"/>
      <c r="AH744" s="536"/>
      <c r="AI744" s="536"/>
      <c r="AJ744" s="536"/>
      <c r="AK744" s="536"/>
      <c r="AL744" s="536"/>
      <c r="AM744" s="536"/>
      <c r="AN744" s="537"/>
      <c r="AO744" s="535"/>
      <c r="AP744" s="536"/>
      <c r="AQ744" s="536"/>
      <c r="AR744" s="536"/>
      <c r="AS744" s="536"/>
      <c r="AT744" s="536"/>
      <c r="AU744" s="536"/>
      <c r="AV744" s="536"/>
      <c r="AW744" s="536"/>
      <c r="AX744" s="538"/>
    </row>
    <row r="745" spans="1:51" ht="24.75" customHeight="1">
      <c r="A745" s="468" t="s">
        <v>406</v>
      </c>
      <c r="B745" s="468"/>
      <c r="C745" s="468"/>
      <c r="D745" s="468"/>
      <c r="E745" s="539" t="s">
        <v>651</v>
      </c>
      <c r="F745" s="540"/>
      <c r="G745" s="540"/>
      <c r="H745" s="540"/>
      <c r="I745" s="540"/>
      <c r="J745" s="540"/>
      <c r="K745" s="540"/>
      <c r="L745" s="540"/>
      <c r="M745" s="540"/>
      <c r="N745" s="540"/>
      <c r="O745" s="540"/>
      <c r="P745" s="541"/>
      <c r="Q745" s="539"/>
      <c r="R745" s="540"/>
      <c r="S745" s="540"/>
      <c r="T745" s="540"/>
      <c r="U745" s="540"/>
      <c r="V745" s="540"/>
      <c r="W745" s="540"/>
      <c r="X745" s="540"/>
      <c r="Y745" s="540"/>
      <c r="Z745" s="540"/>
      <c r="AA745" s="540"/>
      <c r="AB745" s="541"/>
      <c r="AC745" s="539"/>
      <c r="AD745" s="540"/>
      <c r="AE745" s="540"/>
      <c r="AF745" s="540"/>
      <c r="AG745" s="540"/>
      <c r="AH745" s="540"/>
      <c r="AI745" s="540"/>
      <c r="AJ745" s="540"/>
      <c r="AK745" s="540"/>
      <c r="AL745" s="540"/>
      <c r="AM745" s="540"/>
      <c r="AN745" s="541"/>
      <c r="AO745" s="535"/>
      <c r="AP745" s="536"/>
      <c r="AQ745" s="536"/>
      <c r="AR745" s="536"/>
      <c r="AS745" s="536"/>
      <c r="AT745" s="536"/>
      <c r="AU745" s="536"/>
      <c r="AV745" s="536"/>
      <c r="AW745" s="536"/>
      <c r="AX745" s="538"/>
    </row>
    <row r="746" spans="1:51" ht="24.75" customHeight="1">
      <c r="A746" s="468" t="s">
        <v>211</v>
      </c>
      <c r="B746" s="468"/>
      <c r="C746" s="468"/>
      <c r="D746" s="468"/>
      <c r="E746" s="530" t="s">
        <v>265</v>
      </c>
      <c r="F746" s="531"/>
      <c r="G746" s="531"/>
      <c r="H746" s="18" t="str">
        <f>IF(E746="","","-")</f>
        <v>-</v>
      </c>
      <c r="I746" s="531"/>
      <c r="J746" s="531"/>
      <c r="K746" s="18" t="str">
        <f>IF(I746="","","-")</f>
        <v/>
      </c>
      <c r="L746" s="532">
        <v>2</v>
      </c>
      <c r="M746" s="532"/>
      <c r="N746" s="18" t="str">
        <f>IF(O746="","","-")</f>
        <v/>
      </c>
      <c r="O746" s="533"/>
      <c r="P746" s="534"/>
      <c r="Q746" s="530"/>
      <c r="R746" s="531"/>
      <c r="S746" s="531"/>
      <c r="T746" s="18" t="str">
        <f>IF(Q746="","","-")</f>
        <v/>
      </c>
      <c r="U746" s="531"/>
      <c r="V746" s="531"/>
      <c r="W746" s="18" t="str">
        <f>IF(U746="","","-")</f>
        <v/>
      </c>
      <c r="X746" s="532"/>
      <c r="Y746" s="532"/>
      <c r="Z746" s="18" t="str">
        <f>IF(AA746="","","-")</f>
        <v/>
      </c>
      <c r="AA746" s="533"/>
      <c r="AB746" s="534"/>
      <c r="AC746" s="530"/>
      <c r="AD746" s="531"/>
      <c r="AE746" s="531"/>
      <c r="AF746" s="18" t="str">
        <f>IF(AC746="","","-")</f>
        <v/>
      </c>
      <c r="AG746" s="531"/>
      <c r="AH746" s="531"/>
      <c r="AI746" s="18" t="str">
        <f>IF(AG746="","","-")</f>
        <v/>
      </c>
      <c r="AJ746" s="532"/>
      <c r="AK746" s="532"/>
      <c r="AL746" s="18" t="str">
        <f>IF(AM746="","","-")</f>
        <v/>
      </c>
      <c r="AM746" s="533"/>
      <c r="AN746" s="534"/>
      <c r="AO746" s="530"/>
      <c r="AP746" s="531"/>
      <c r="AQ746" s="18" t="str">
        <f>IF(AO746="","","-")</f>
        <v/>
      </c>
      <c r="AR746" s="531"/>
      <c r="AS746" s="531"/>
      <c r="AT746" s="18" t="str">
        <f>IF(AR746="","","-")</f>
        <v/>
      </c>
      <c r="AU746" s="532"/>
      <c r="AV746" s="532"/>
      <c r="AW746" s="18" t="str">
        <f>IF(AX746="","","-")</f>
        <v/>
      </c>
      <c r="AX746" s="43"/>
    </row>
    <row r="747" spans="1:51" ht="24.75" customHeight="1">
      <c r="A747" s="468" t="s">
        <v>489</v>
      </c>
      <c r="B747" s="468"/>
      <c r="C747" s="468"/>
      <c r="D747" s="468"/>
      <c r="E747" s="530" t="s">
        <v>265</v>
      </c>
      <c r="F747" s="531"/>
      <c r="G747" s="531"/>
      <c r="H747" s="18" t="str">
        <f>IF(E747="","","-")</f>
        <v>-</v>
      </c>
      <c r="I747" s="531"/>
      <c r="J747" s="531"/>
      <c r="K747" s="18" t="str">
        <f>IF(I747="","","-")</f>
        <v/>
      </c>
      <c r="L747" s="532">
        <v>2</v>
      </c>
      <c r="M747" s="532"/>
      <c r="N747" s="18" t="str">
        <f>IF(O747="","","-")</f>
        <v/>
      </c>
      <c r="O747" s="533"/>
      <c r="P747" s="534"/>
      <c r="Q747" s="530"/>
      <c r="R747" s="531"/>
      <c r="S747" s="531"/>
      <c r="T747" s="18" t="str">
        <f>IF(Q747="","","-")</f>
        <v/>
      </c>
      <c r="U747" s="531"/>
      <c r="V747" s="531"/>
      <c r="W747" s="18" t="str">
        <f>IF(U747="","","-")</f>
        <v/>
      </c>
      <c r="X747" s="532"/>
      <c r="Y747" s="532"/>
      <c r="Z747" s="18" t="str">
        <f>IF(AA747="","","-")</f>
        <v/>
      </c>
      <c r="AA747" s="533"/>
      <c r="AB747" s="534"/>
      <c r="AC747" s="530"/>
      <c r="AD747" s="531"/>
      <c r="AE747" s="531"/>
      <c r="AF747" s="18" t="str">
        <f>IF(AC747="","","-")</f>
        <v/>
      </c>
      <c r="AG747" s="531"/>
      <c r="AH747" s="531"/>
      <c r="AI747" s="18" t="str">
        <f>IF(AG747="","","-")</f>
        <v/>
      </c>
      <c r="AJ747" s="532"/>
      <c r="AK747" s="532"/>
      <c r="AL747" s="18" t="str">
        <f>IF(AM747="","","-")</f>
        <v/>
      </c>
      <c r="AM747" s="533"/>
      <c r="AN747" s="534"/>
      <c r="AO747" s="530"/>
      <c r="AP747" s="531"/>
      <c r="AQ747" s="18" t="str">
        <f>IF(AO747="","","-")</f>
        <v/>
      </c>
      <c r="AR747" s="531"/>
      <c r="AS747" s="531"/>
      <c r="AT747" s="18" t="str">
        <f>IF(AR747="","","-")</f>
        <v/>
      </c>
      <c r="AU747" s="532"/>
      <c r="AV747" s="532"/>
      <c r="AW747" s="18" t="str">
        <f>IF(AX747="","","-")</f>
        <v/>
      </c>
      <c r="AX747" s="43"/>
    </row>
    <row r="748" spans="1:51" ht="28.35" customHeight="1">
      <c r="A748" s="80" t="s">
        <v>415</v>
      </c>
      <c r="B748" s="81"/>
      <c r="C748" s="81"/>
      <c r="D748" s="81"/>
      <c r="E748" s="81"/>
      <c r="F748" s="82"/>
      <c r="G748" s="15" t="s">
        <v>617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c r="A787" s="86" t="s">
        <v>166</v>
      </c>
      <c r="B787" s="87"/>
      <c r="C787" s="87"/>
      <c r="D787" s="87"/>
      <c r="E787" s="87"/>
      <c r="F787" s="88"/>
      <c r="G787" s="509" t="s">
        <v>670</v>
      </c>
      <c r="H787" s="510"/>
      <c r="I787" s="510"/>
      <c r="J787" s="510"/>
      <c r="K787" s="510"/>
      <c r="L787" s="510"/>
      <c r="M787" s="510"/>
      <c r="N787" s="510"/>
      <c r="O787" s="510"/>
      <c r="P787" s="510"/>
      <c r="Q787" s="510"/>
      <c r="R787" s="510"/>
      <c r="S787" s="510"/>
      <c r="T787" s="510"/>
      <c r="U787" s="510"/>
      <c r="V787" s="510"/>
      <c r="W787" s="510"/>
      <c r="X787" s="510"/>
      <c r="Y787" s="510"/>
      <c r="Z787" s="510"/>
      <c r="AA787" s="510"/>
      <c r="AB787" s="511"/>
      <c r="AC787" s="509" t="s">
        <v>401</v>
      </c>
      <c r="AD787" s="510"/>
      <c r="AE787" s="510"/>
      <c r="AF787" s="510"/>
      <c r="AG787" s="510"/>
      <c r="AH787" s="510"/>
      <c r="AI787" s="510"/>
      <c r="AJ787" s="510"/>
      <c r="AK787" s="510"/>
      <c r="AL787" s="510"/>
      <c r="AM787" s="510"/>
      <c r="AN787" s="510"/>
      <c r="AO787" s="510"/>
      <c r="AP787" s="510"/>
      <c r="AQ787" s="510"/>
      <c r="AR787" s="510"/>
      <c r="AS787" s="510"/>
      <c r="AT787" s="510"/>
      <c r="AU787" s="510"/>
      <c r="AV787" s="510"/>
      <c r="AW787" s="510"/>
      <c r="AX787" s="512"/>
    </row>
    <row r="788" spans="1:51" ht="24.75" customHeight="1">
      <c r="A788" s="89"/>
      <c r="B788" s="90"/>
      <c r="C788" s="90"/>
      <c r="D788" s="90"/>
      <c r="E788" s="90"/>
      <c r="F788" s="91"/>
      <c r="G788" s="513" t="s">
        <v>62</v>
      </c>
      <c r="H788" s="288"/>
      <c r="I788" s="288"/>
      <c r="J788" s="288"/>
      <c r="K788" s="288"/>
      <c r="L788" s="514" t="s">
        <v>64</v>
      </c>
      <c r="M788" s="288"/>
      <c r="N788" s="288"/>
      <c r="O788" s="288"/>
      <c r="P788" s="288"/>
      <c r="Q788" s="288"/>
      <c r="R788" s="288"/>
      <c r="S788" s="288"/>
      <c r="T788" s="288"/>
      <c r="U788" s="288"/>
      <c r="V788" s="288"/>
      <c r="W788" s="288"/>
      <c r="X788" s="515"/>
      <c r="Y788" s="516" t="s">
        <v>69</v>
      </c>
      <c r="Z788" s="517"/>
      <c r="AA788" s="517"/>
      <c r="AB788" s="518"/>
      <c r="AC788" s="513" t="s">
        <v>62</v>
      </c>
      <c r="AD788" s="288"/>
      <c r="AE788" s="288"/>
      <c r="AF788" s="288"/>
      <c r="AG788" s="288"/>
      <c r="AH788" s="514" t="s">
        <v>64</v>
      </c>
      <c r="AI788" s="288"/>
      <c r="AJ788" s="288"/>
      <c r="AK788" s="288"/>
      <c r="AL788" s="288"/>
      <c r="AM788" s="288"/>
      <c r="AN788" s="288"/>
      <c r="AO788" s="288"/>
      <c r="AP788" s="288"/>
      <c r="AQ788" s="288"/>
      <c r="AR788" s="288"/>
      <c r="AS788" s="288"/>
      <c r="AT788" s="515"/>
      <c r="AU788" s="516" t="s">
        <v>69</v>
      </c>
      <c r="AV788" s="517"/>
      <c r="AW788" s="517"/>
      <c r="AX788" s="519"/>
    </row>
    <row r="789" spans="1:51" ht="24.75" customHeight="1">
      <c r="A789" s="89"/>
      <c r="B789" s="90"/>
      <c r="C789" s="90"/>
      <c r="D789" s="90"/>
      <c r="E789" s="90"/>
      <c r="F789" s="91"/>
      <c r="G789" s="520" t="s">
        <v>660</v>
      </c>
      <c r="H789" s="521"/>
      <c r="I789" s="521"/>
      <c r="J789" s="521"/>
      <c r="K789" s="522"/>
      <c r="L789" s="523" t="s">
        <v>661</v>
      </c>
      <c r="M789" s="524"/>
      <c r="N789" s="524"/>
      <c r="O789" s="524"/>
      <c r="P789" s="524"/>
      <c r="Q789" s="524"/>
      <c r="R789" s="524"/>
      <c r="S789" s="524"/>
      <c r="T789" s="524"/>
      <c r="U789" s="524"/>
      <c r="V789" s="524"/>
      <c r="W789" s="524"/>
      <c r="X789" s="525"/>
      <c r="Y789" s="526">
        <v>1533</v>
      </c>
      <c r="Z789" s="527"/>
      <c r="AA789" s="527"/>
      <c r="AB789" s="528"/>
      <c r="AC789" s="520"/>
      <c r="AD789" s="521"/>
      <c r="AE789" s="521"/>
      <c r="AF789" s="521"/>
      <c r="AG789" s="522"/>
      <c r="AH789" s="523"/>
      <c r="AI789" s="524"/>
      <c r="AJ789" s="524"/>
      <c r="AK789" s="524"/>
      <c r="AL789" s="524"/>
      <c r="AM789" s="524"/>
      <c r="AN789" s="524"/>
      <c r="AO789" s="524"/>
      <c r="AP789" s="524"/>
      <c r="AQ789" s="524"/>
      <c r="AR789" s="524"/>
      <c r="AS789" s="524"/>
      <c r="AT789" s="525"/>
      <c r="AU789" s="526"/>
      <c r="AV789" s="527"/>
      <c r="AW789" s="527"/>
      <c r="AX789" s="529"/>
    </row>
    <row r="790" spans="1:51" ht="24.75" customHeight="1">
      <c r="A790" s="89"/>
      <c r="B790" s="90"/>
      <c r="C790" s="90"/>
      <c r="D790" s="90"/>
      <c r="E790" s="90"/>
      <c r="F790" s="91"/>
      <c r="G790" s="492"/>
      <c r="H790" s="493"/>
      <c r="I790" s="493"/>
      <c r="J790" s="493"/>
      <c r="K790" s="494"/>
      <c r="L790" s="495"/>
      <c r="M790" s="496"/>
      <c r="N790" s="496"/>
      <c r="O790" s="496"/>
      <c r="P790" s="496"/>
      <c r="Q790" s="496"/>
      <c r="R790" s="496"/>
      <c r="S790" s="496"/>
      <c r="T790" s="496"/>
      <c r="U790" s="496"/>
      <c r="V790" s="496"/>
      <c r="W790" s="496"/>
      <c r="X790" s="497"/>
      <c r="Y790" s="498"/>
      <c r="Z790" s="499"/>
      <c r="AA790" s="499"/>
      <c r="AB790" s="500"/>
      <c r="AC790" s="492"/>
      <c r="AD790" s="493"/>
      <c r="AE790" s="493"/>
      <c r="AF790" s="493"/>
      <c r="AG790" s="494"/>
      <c r="AH790" s="495"/>
      <c r="AI790" s="496"/>
      <c r="AJ790" s="496"/>
      <c r="AK790" s="496"/>
      <c r="AL790" s="496"/>
      <c r="AM790" s="496"/>
      <c r="AN790" s="496"/>
      <c r="AO790" s="496"/>
      <c r="AP790" s="496"/>
      <c r="AQ790" s="496"/>
      <c r="AR790" s="496"/>
      <c r="AS790" s="496"/>
      <c r="AT790" s="497"/>
      <c r="AU790" s="498"/>
      <c r="AV790" s="499"/>
      <c r="AW790" s="499"/>
      <c r="AX790" s="501"/>
    </row>
    <row r="791" spans="1:51" ht="24.75" customHeight="1">
      <c r="A791" s="89"/>
      <c r="B791" s="90"/>
      <c r="C791" s="90"/>
      <c r="D791" s="90"/>
      <c r="E791" s="90"/>
      <c r="F791" s="91"/>
      <c r="G791" s="492"/>
      <c r="H791" s="493"/>
      <c r="I791" s="493"/>
      <c r="J791" s="493"/>
      <c r="K791" s="494"/>
      <c r="L791" s="495"/>
      <c r="M791" s="496"/>
      <c r="N791" s="496"/>
      <c r="O791" s="496"/>
      <c r="P791" s="496"/>
      <c r="Q791" s="496"/>
      <c r="R791" s="496"/>
      <c r="S791" s="496"/>
      <c r="T791" s="496"/>
      <c r="U791" s="496"/>
      <c r="V791" s="496"/>
      <c r="W791" s="496"/>
      <c r="X791" s="497"/>
      <c r="Y791" s="498"/>
      <c r="Z791" s="499"/>
      <c r="AA791" s="499"/>
      <c r="AB791" s="500"/>
      <c r="AC791" s="492"/>
      <c r="AD791" s="493"/>
      <c r="AE791" s="493"/>
      <c r="AF791" s="493"/>
      <c r="AG791" s="494"/>
      <c r="AH791" s="495"/>
      <c r="AI791" s="496"/>
      <c r="AJ791" s="496"/>
      <c r="AK791" s="496"/>
      <c r="AL791" s="496"/>
      <c r="AM791" s="496"/>
      <c r="AN791" s="496"/>
      <c r="AO791" s="496"/>
      <c r="AP791" s="496"/>
      <c r="AQ791" s="496"/>
      <c r="AR791" s="496"/>
      <c r="AS791" s="496"/>
      <c r="AT791" s="497"/>
      <c r="AU791" s="498"/>
      <c r="AV791" s="499"/>
      <c r="AW791" s="499"/>
      <c r="AX791" s="501"/>
    </row>
    <row r="792" spans="1:51" ht="24.75" hidden="1" customHeight="1">
      <c r="A792" s="89"/>
      <c r="B792" s="90"/>
      <c r="C792" s="90"/>
      <c r="D792" s="90"/>
      <c r="E792" s="90"/>
      <c r="F792" s="91"/>
      <c r="G792" s="492"/>
      <c r="H792" s="493"/>
      <c r="I792" s="493"/>
      <c r="J792" s="493"/>
      <c r="K792" s="494"/>
      <c r="L792" s="495"/>
      <c r="M792" s="496"/>
      <c r="N792" s="496"/>
      <c r="O792" s="496"/>
      <c r="P792" s="496"/>
      <c r="Q792" s="496"/>
      <c r="R792" s="496"/>
      <c r="S792" s="496"/>
      <c r="T792" s="496"/>
      <c r="U792" s="496"/>
      <c r="V792" s="496"/>
      <c r="W792" s="496"/>
      <c r="X792" s="497"/>
      <c r="Y792" s="498"/>
      <c r="Z792" s="499"/>
      <c r="AA792" s="499"/>
      <c r="AB792" s="500"/>
      <c r="AC792" s="492"/>
      <c r="AD792" s="493"/>
      <c r="AE792" s="493"/>
      <c r="AF792" s="493"/>
      <c r="AG792" s="494"/>
      <c r="AH792" s="495"/>
      <c r="AI792" s="496"/>
      <c r="AJ792" s="496"/>
      <c r="AK792" s="496"/>
      <c r="AL792" s="496"/>
      <c r="AM792" s="496"/>
      <c r="AN792" s="496"/>
      <c r="AO792" s="496"/>
      <c r="AP792" s="496"/>
      <c r="AQ792" s="496"/>
      <c r="AR792" s="496"/>
      <c r="AS792" s="496"/>
      <c r="AT792" s="497"/>
      <c r="AU792" s="498"/>
      <c r="AV792" s="499"/>
      <c r="AW792" s="499"/>
      <c r="AX792" s="501"/>
    </row>
    <row r="793" spans="1:51" ht="24.75" hidden="1" customHeight="1">
      <c r="A793" s="89"/>
      <c r="B793" s="90"/>
      <c r="C793" s="90"/>
      <c r="D793" s="90"/>
      <c r="E793" s="90"/>
      <c r="F793" s="91"/>
      <c r="G793" s="492"/>
      <c r="H793" s="493"/>
      <c r="I793" s="493"/>
      <c r="J793" s="493"/>
      <c r="K793" s="494"/>
      <c r="L793" s="495"/>
      <c r="M793" s="496"/>
      <c r="N793" s="496"/>
      <c r="O793" s="496"/>
      <c r="P793" s="496"/>
      <c r="Q793" s="496"/>
      <c r="R793" s="496"/>
      <c r="S793" s="496"/>
      <c r="T793" s="496"/>
      <c r="U793" s="496"/>
      <c r="V793" s="496"/>
      <c r="W793" s="496"/>
      <c r="X793" s="497"/>
      <c r="Y793" s="498"/>
      <c r="Z793" s="499"/>
      <c r="AA793" s="499"/>
      <c r="AB793" s="500"/>
      <c r="AC793" s="492"/>
      <c r="AD793" s="493"/>
      <c r="AE793" s="493"/>
      <c r="AF793" s="493"/>
      <c r="AG793" s="494"/>
      <c r="AH793" s="495"/>
      <c r="AI793" s="496"/>
      <c r="AJ793" s="496"/>
      <c r="AK793" s="496"/>
      <c r="AL793" s="496"/>
      <c r="AM793" s="496"/>
      <c r="AN793" s="496"/>
      <c r="AO793" s="496"/>
      <c r="AP793" s="496"/>
      <c r="AQ793" s="496"/>
      <c r="AR793" s="496"/>
      <c r="AS793" s="496"/>
      <c r="AT793" s="497"/>
      <c r="AU793" s="498"/>
      <c r="AV793" s="499"/>
      <c r="AW793" s="499"/>
      <c r="AX793" s="501"/>
    </row>
    <row r="794" spans="1:51" ht="24.75" hidden="1" customHeight="1">
      <c r="A794" s="89"/>
      <c r="B794" s="90"/>
      <c r="C794" s="90"/>
      <c r="D794" s="90"/>
      <c r="E794" s="90"/>
      <c r="F794" s="91"/>
      <c r="G794" s="492"/>
      <c r="H794" s="493"/>
      <c r="I794" s="493"/>
      <c r="J794" s="493"/>
      <c r="K794" s="494"/>
      <c r="L794" s="495"/>
      <c r="M794" s="496"/>
      <c r="N794" s="496"/>
      <c r="O794" s="496"/>
      <c r="P794" s="496"/>
      <c r="Q794" s="496"/>
      <c r="R794" s="496"/>
      <c r="S794" s="496"/>
      <c r="T794" s="496"/>
      <c r="U794" s="496"/>
      <c r="V794" s="496"/>
      <c r="W794" s="496"/>
      <c r="X794" s="497"/>
      <c r="Y794" s="498"/>
      <c r="Z794" s="499"/>
      <c r="AA794" s="499"/>
      <c r="AB794" s="500"/>
      <c r="AC794" s="492"/>
      <c r="AD794" s="493"/>
      <c r="AE794" s="493"/>
      <c r="AF794" s="493"/>
      <c r="AG794" s="494"/>
      <c r="AH794" s="495"/>
      <c r="AI794" s="496"/>
      <c r="AJ794" s="496"/>
      <c r="AK794" s="496"/>
      <c r="AL794" s="496"/>
      <c r="AM794" s="496"/>
      <c r="AN794" s="496"/>
      <c r="AO794" s="496"/>
      <c r="AP794" s="496"/>
      <c r="AQ794" s="496"/>
      <c r="AR794" s="496"/>
      <c r="AS794" s="496"/>
      <c r="AT794" s="497"/>
      <c r="AU794" s="498"/>
      <c r="AV794" s="499"/>
      <c r="AW794" s="499"/>
      <c r="AX794" s="501"/>
    </row>
    <row r="795" spans="1:51" ht="24.75" hidden="1" customHeight="1">
      <c r="A795" s="89"/>
      <c r="B795" s="90"/>
      <c r="C795" s="90"/>
      <c r="D795" s="90"/>
      <c r="E795" s="90"/>
      <c r="F795" s="91"/>
      <c r="G795" s="492"/>
      <c r="H795" s="493"/>
      <c r="I795" s="493"/>
      <c r="J795" s="493"/>
      <c r="K795" s="494"/>
      <c r="L795" s="495"/>
      <c r="M795" s="496"/>
      <c r="N795" s="496"/>
      <c r="O795" s="496"/>
      <c r="P795" s="496"/>
      <c r="Q795" s="496"/>
      <c r="R795" s="496"/>
      <c r="S795" s="496"/>
      <c r="T795" s="496"/>
      <c r="U795" s="496"/>
      <c r="V795" s="496"/>
      <c r="W795" s="496"/>
      <c r="X795" s="497"/>
      <c r="Y795" s="498"/>
      <c r="Z795" s="499"/>
      <c r="AA795" s="499"/>
      <c r="AB795" s="500"/>
      <c r="AC795" s="492"/>
      <c r="AD795" s="493"/>
      <c r="AE795" s="493"/>
      <c r="AF795" s="493"/>
      <c r="AG795" s="494"/>
      <c r="AH795" s="495"/>
      <c r="AI795" s="496"/>
      <c r="AJ795" s="496"/>
      <c r="AK795" s="496"/>
      <c r="AL795" s="496"/>
      <c r="AM795" s="496"/>
      <c r="AN795" s="496"/>
      <c r="AO795" s="496"/>
      <c r="AP795" s="496"/>
      <c r="AQ795" s="496"/>
      <c r="AR795" s="496"/>
      <c r="AS795" s="496"/>
      <c r="AT795" s="497"/>
      <c r="AU795" s="498"/>
      <c r="AV795" s="499"/>
      <c r="AW795" s="499"/>
      <c r="AX795" s="501"/>
    </row>
    <row r="796" spans="1:51" ht="24.75" hidden="1" customHeight="1">
      <c r="A796" s="89"/>
      <c r="B796" s="90"/>
      <c r="C796" s="90"/>
      <c r="D796" s="90"/>
      <c r="E796" s="90"/>
      <c r="F796" s="91"/>
      <c r="G796" s="492"/>
      <c r="H796" s="493"/>
      <c r="I796" s="493"/>
      <c r="J796" s="493"/>
      <c r="K796" s="494"/>
      <c r="L796" s="495"/>
      <c r="M796" s="496"/>
      <c r="N796" s="496"/>
      <c r="O796" s="496"/>
      <c r="P796" s="496"/>
      <c r="Q796" s="496"/>
      <c r="R796" s="496"/>
      <c r="S796" s="496"/>
      <c r="T796" s="496"/>
      <c r="U796" s="496"/>
      <c r="V796" s="496"/>
      <c r="W796" s="496"/>
      <c r="X796" s="497"/>
      <c r="Y796" s="498"/>
      <c r="Z796" s="499"/>
      <c r="AA796" s="499"/>
      <c r="AB796" s="500"/>
      <c r="AC796" s="492"/>
      <c r="AD796" s="493"/>
      <c r="AE796" s="493"/>
      <c r="AF796" s="493"/>
      <c r="AG796" s="494"/>
      <c r="AH796" s="495"/>
      <c r="AI796" s="496"/>
      <c r="AJ796" s="496"/>
      <c r="AK796" s="496"/>
      <c r="AL796" s="496"/>
      <c r="AM796" s="496"/>
      <c r="AN796" s="496"/>
      <c r="AO796" s="496"/>
      <c r="AP796" s="496"/>
      <c r="AQ796" s="496"/>
      <c r="AR796" s="496"/>
      <c r="AS796" s="496"/>
      <c r="AT796" s="497"/>
      <c r="AU796" s="498"/>
      <c r="AV796" s="499"/>
      <c r="AW796" s="499"/>
      <c r="AX796" s="501"/>
    </row>
    <row r="797" spans="1:51" ht="24.75" hidden="1" customHeight="1">
      <c r="A797" s="89"/>
      <c r="B797" s="90"/>
      <c r="C797" s="90"/>
      <c r="D797" s="90"/>
      <c r="E797" s="90"/>
      <c r="F797" s="91"/>
      <c r="G797" s="492"/>
      <c r="H797" s="493"/>
      <c r="I797" s="493"/>
      <c r="J797" s="493"/>
      <c r="K797" s="494"/>
      <c r="L797" s="495"/>
      <c r="M797" s="496"/>
      <c r="N797" s="496"/>
      <c r="O797" s="496"/>
      <c r="P797" s="496"/>
      <c r="Q797" s="496"/>
      <c r="R797" s="496"/>
      <c r="S797" s="496"/>
      <c r="T797" s="496"/>
      <c r="U797" s="496"/>
      <c r="V797" s="496"/>
      <c r="W797" s="496"/>
      <c r="X797" s="497"/>
      <c r="Y797" s="498"/>
      <c r="Z797" s="499"/>
      <c r="AA797" s="499"/>
      <c r="AB797" s="500"/>
      <c r="AC797" s="492"/>
      <c r="AD797" s="493"/>
      <c r="AE797" s="493"/>
      <c r="AF797" s="493"/>
      <c r="AG797" s="494"/>
      <c r="AH797" s="495"/>
      <c r="AI797" s="496"/>
      <c r="AJ797" s="496"/>
      <c r="AK797" s="496"/>
      <c r="AL797" s="496"/>
      <c r="AM797" s="496"/>
      <c r="AN797" s="496"/>
      <c r="AO797" s="496"/>
      <c r="AP797" s="496"/>
      <c r="AQ797" s="496"/>
      <c r="AR797" s="496"/>
      <c r="AS797" s="496"/>
      <c r="AT797" s="497"/>
      <c r="AU797" s="498"/>
      <c r="AV797" s="499"/>
      <c r="AW797" s="499"/>
      <c r="AX797" s="501"/>
    </row>
    <row r="798" spans="1:51" ht="24.75" hidden="1" customHeight="1">
      <c r="A798" s="89"/>
      <c r="B798" s="90"/>
      <c r="C798" s="90"/>
      <c r="D798" s="90"/>
      <c r="E798" s="90"/>
      <c r="F798" s="91"/>
      <c r="G798" s="492"/>
      <c r="H798" s="493"/>
      <c r="I798" s="493"/>
      <c r="J798" s="493"/>
      <c r="K798" s="494"/>
      <c r="L798" s="495"/>
      <c r="M798" s="496"/>
      <c r="N798" s="496"/>
      <c r="O798" s="496"/>
      <c r="P798" s="496"/>
      <c r="Q798" s="496"/>
      <c r="R798" s="496"/>
      <c r="S798" s="496"/>
      <c r="T798" s="496"/>
      <c r="U798" s="496"/>
      <c r="V798" s="496"/>
      <c r="W798" s="496"/>
      <c r="X798" s="497"/>
      <c r="Y798" s="498"/>
      <c r="Z798" s="499"/>
      <c r="AA798" s="499"/>
      <c r="AB798" s="500"/>
      <c r="AC798" s="492"/>
      <c r="AD798" s="493"/>
      <c r="AE798" s="493"/>
      <c r="AF798" s="493"/>
      <c r="AG798" s="494"/>
      <c r="AH798" s="495"/>
      <c r="AI798" s="496"/>
      <c r="AJ798" s="496"/>
      <c r="AK798" s="496"/>
      <c r="AL798" s="496"/>
      <c r="AM798" s="496"/>
      <c r="AN798" s="496"/>
      <c r="AO798" s="496"/>
      <c r="AP798" s="496"/>
      <c r="AQ798" s="496"/>
      <c r="AR798" s="496"/>
      <c r="AS798" s="496"/>
      <c r="AT798" s="497"/>
      <c r="AU798" s="498"/>
      <c r="AV798" s="499"/>
      <c r="AW798" s="499"/>
      <c r="AX798" s="501"/>
    </row>
    <row r="799" spans="1:51" ht="24.75" customHeight="1">
      <c r="A799" s="89"/>
      <c r="B799" s="90"/>
      <c r="C799" s="90"/>
      <c r="D799" s="90"/>
      <c r="E799" s="90"/>
      <c r="F799" s="91"/>
      <c r="G799" s="502" t="s">
        <v>70</v>
      </c>
      <c r="H799" s="503"/>
      <c r="I799" s="503"/>
      <c r="J799" s="503"/>
      <c r="K799" s="503"/>
      <c r="L799" s="504"/>
      <c r="M799" s="382"/>
      <c r="N799" s="382"/>
      <c r="O799" s="382"/>
      <c r="P799" s="382"/>
      <c r="Q799" s="382"/>
      <c r="R799" s="382"/>
      <c r="S799" s="382"/>
      <c r="T799" s="382"/>
      <c r="U799" s="382"/>
      <c r="V799" s="382"/>
      <c r="W799" s="382"/>
      <c r="X799" s="383"/>
      <c r="Y799" s="505">
        <f>SUM(Y789:AB798)</f>
        <v>1533</v>
      </c>
      <c r="Z799" s="506"/>
      <c r="AA799" s="506"/>
      <c r="AB799" s="507"/>
      <c r="AC799" s="502" t="s">
        <v>70</v>
      </c>
      <c r="AD799" s="503"/>
      <c r="AE799" s="503"/>
      <c r="AF799" s="503"/>
      <c r="AG799" s="503"/>
      <c r="AH799" s="504"/>
      <c r="AI799" s="382"/>
      <c r="AJ799" s="382"/>
      <c r="AK799" s="382"/>
      <c r="AL799" s="382"/>
      <c r="AM799" s="382"/>
      <c r="AN799" s="382"/>
      <c r="AO799" s="382"/>
      <c r="AP799" s="382"/>
      <c r="AQ799" s="382"/>
      <c r="AR799" s="382"/>
      <c r="AS799" s="382"/>
      <c r="AT799" s="383"/>
      <c r="AU799" s="505">
        <f>SUM(AU789:AX798)</f>
        <v>0</v>
      </c>
      <c r="AV799" s="506"/>
      <c r="AW799" s="506"/>
      <c r="AX799" s="508"/>
    </row>
    <row r="800" spans="1:51" ht="24.75" hidden="1" customHeight="1">
      <c r="A800" s="89"/>
      <c r="B800" s="90"/>
      <c r="C800" s="90"/>
      <c r="D800" s="90"/>
      <c r="E800" s="90"/>
      <c r="F800" s="91"/>
      <c r="G800" s="509" t="s">
        <v>378</v>
      </c>
      <c r="H800" s="510"/>
      <c r="I800" s="510"/>
      <c r="J800" s="510"/>
      <c r="K800" s="510"/>
      <c r="L800" s="510"/>
      <c r="M800" s="510"/>
      <c r="N800" s="510"/>
      <c r="O800" s="510"/>
      <c r="P800" s="510"/>
      <c r="Q800" s="510"/>
      <c r="R800" s="510"/>
      <c r="S800" s="510"/>
      <c r="T800" s="510"/>
      <c r="U800" s="510"/>
      <c r="V800" s="510"/>
      <c r="W800" s="510"/>
      <c r="X800" s="510"/>
      <c r="Y800" s="510"/>
      <c r="Z800" s="510"/>
      <c r="AA800" s="510"/>
      <c r="AB800" s="511"/>
      <c r="AC800" s="509" t="s">
        <v>377</v>
      </c>
      <c r="AD800" s="510"/>
      <c r="AE800" s="510"/>
      <c r="AF800" s="510"/>
      <c r="AG800" s="510"/>
      <c r="AH800" s="510"/>
      <c r="AI800" s="510"/>
      <c r="AJ800" s="510"/>
      <c r="AK800" s="510"/>
      <c r="AL800" s="510"/>
      <c r="AM800" s="510"/>
      <c r="AN800" s="510"/>
      <c r="AO800" s="510"/>
      <c r="AP800" s="510"/>
      <c r="AQ800" s="510"/>
      <c r="AR800" s="510"/>
      <c r="AS800" s="510"/>
      <c r="AT800" s="510"/>
      <c r="AU800" s="510"/>
      <c r="AV800" s="510"/>
      <c r="AW800" s="510"/>
      <c r="AX800" s="512"/>
      <c r="AY800">
        <f>COUNTA($G$802,$AC$802)</f>
        <v>0</v>
      </c>
    </row>
    <row r="801" spans="1:51" ht="24.75" hidden="1" customHeight="1">
      <c r="A801" s="89"/>
      <c r="B801" s="90"/>
      <c r="C801" s="90"/>
      <c r="D801" s="90"/>
      <c r="E801" s="90"/>
      <c r="F801" s="91"/>
      <c r="G801" s="513" t="s">
        <v>62</v>
      </c>
      <c r="H801" s="288"/>
      <c r="I801" s="288"/>
      <c r="J801" s="288"/>
      <c r="K801" s="288"/>
      <c r="L801" s="514" t="s">
        <v>64</v>
      </c>
      <c r="M801" s="288"/>
      <c r="N801" s="288"/>
      <c r="O801" s="288"/>
      <c r="P801" s="288"/>
      <c r="Q801" s="288"/>
      <c r="R801" s="288"/>
      <c r="S801" s="288"/>
      <c r="T801" s="288"/>
      <c r="U801" s="288"/>
      <c r="V801" s="288"/>
      <c r="W801" s="288"/>
      <c r="X801" s="515"/>
      <c r="Y801" s="516" t="s">
        <v>69</v>
      </c>
      <c r="Z801" s="517"/>
      <c r="AA801" s="517"/>
      <c r="AB801" s="518"/>
      <c r="AC801" s="513" t="s">
        <v>62</v>
      </c>
      <c r="AD801" s="288"/>
      <c r="AE801" s="288"/>
      <c r="AF801" s="288"/>
      <c r="AG801" s="288"/>
      <c r="AH801" s="514" t="s">
        <v>64</v>
      </c>
      <c r="AI801" s="288"/>
      <c r="AJ801" s="288"/>
      <c r="AK801" s="288"/>
      <c r="AL801" s="288"/>
      <c r="AM801" s="288"/>
      <c r="AN801" s="288"/>
      <c r="AO801" s="288"/>
      <c r="AP801" s="288"/>
      <c r="AQ801" s="288"/>
      <c r="AR801" s="288"/>
      <c r="AS801" s="288"/>
      <c r="AT801" s="515"/>
      <c r="AU801" s="516" t="s">
        <v>69</v>
      </c>
      <c r="AV801" s="517"/>
      <c r="AW801" s="517"/>
      <c r="AX801" s="519"/>
      <c r="AY801">
        <f t="shared" ref="AY801:AY812" si="33">$AY$800</f>
        <v>0</v>
      </c>
    </row>
    <row r="802" spans="1:51" ht="24.75" hidden="1" customHeight="1">
      <c r="A802" s="89"/>
      <c r="B802" s="90"/>
      <c r="C802" s="90"/>
      <c r="D802" s="90"/>
      <c r="E802" s="90"/>
      <c r="F802" s="91"/>
      <c r="G802" s="520"/>
      <c r="H802" s="521"/>
      <c r="I802" s="521"/>
      <c r="J802" s="521"/>
      <c r="K802" s="522"/>
      <c r="L802" s="523"/>
      <c r="M802" s="524"/>
      <c r="N802" s="524"/>
      <c r="O802" s="524"/>
      <c r="P802" s="524"/>
      <c r="Q802" s="524"/>
      <c r="R802" s="524"/>
      <c r="S802" s="524"/>
      <c r="T802" s="524"/>
      <c r="U802" s="524"/>
      <c r="V802" s="524"/>
      <c r="W802" s="524"/>
      <c r="X802" s="525"/>
      <c r="Y802" s="526"/>
      <c r="Z802" s="527"/>
      <c r="AA802" s="527"/>
      <c r="AB802" s="528"/>
      <c r="AC802" s="520"/>
      <c r="AD802" s="521"/>
      <c r="AE802" s="521"/>
      <c r="AF802" s="521"/>
      <c r="AG802" s="522"/>
      <c r="AH802" s="523"/>
      <c r="AI802" s="524"/>
      <c r="AJ802" s="524"/>
      <c r="AK802" s="524"/>
      <c r="AL802" s="524"/>
      <c r="AM802" s="524"/>
      <c r="AN802" s="524"/>
      <c r="AO802" s="524"/>
      <c r="AP802" s="524"/>
      <c r="AQ802" s="524"/>
      <c r="AR802" s="524"/>
      <c r="AS802" s="524"/>
      <c r="AT802" s="525"/>
      <c r="AU802" s="526"/>
      <c r="AV802" s="527"/>
      <c r="AW802" s="527"/>
      <c r="AX802" s="529"/>
      <c r="AY802">
        <f t="shared" si="33"/>
        <v>0</v>
      </c>
    </row>
    <row r="803" spans="1:51" ht="24.75" hidden="1" customHeight="1">
      <c r="A803" s="89"/>
      <c r="B803" s="90"/>
      <c r="C803" s="90"/>
      <c r="D803" s="90"/>
      <c r="E803" s="90"/>
      <c r="F803" s="91"/>
      <c r="G803" s="492"/>
      <c r="H803" s="493"/>
      <c r="I803" s="493"/>
      <c r="J803" s="493"/>
      <c r="K803" s="494"/>
      <c r="L803" s="495"/>
      <c r="M803" s="496"/>
      <c r="N803" s="496"/>
      <c r="O803" s="496"/>
      <c r="P803" s="496"/>
      <c r="Q803" s="496"/>
      <c r="R803" s="496"/>
      <c r="S803" s="496"/>
      <c r="T803" s="496"/>
      <c r="U803" s="496"/>
      <c r="V803" s="496"/>
      <c r="W803" s="496"/>
      <c r="X803" s="497"/>
      <c r="Y803" s="498"/>
      <c r="Z803" s="499"/>
      <c r="AA803" s="499"/>
      <c r="AB803" s="500"/>
      <c r="AC803" s="492"/>
      <c r="AD803" s="493"/>
      <c r="AE803" s="493"/>
      <c r="AF803" s="493"/>
      <c r="AG803" s="494"/>
      <c r="AH803" s="495"/>
      <c r="AI803" s="496"/>
      <c r="AJ803" s="496"/>
      <c r="AK803" s="496"/>
      <c r="AL803" s="496"/>
      <c r="AM803" s="496"/>
      <c r="AN803" s="496"/>
      <c r="AO803" s="496"/>
      <c r="AP803" s="496"/>
      <c r="AQ803" s="496"/>
      <c r="AR803" s="496"/>
      <c r="AS803" s="496"/>
      <c r="AT803" s="497"/>
      <c r="AU803" s="498"/>
      <c r="AV803" s="499"/>
      <c r="AW803" s="499"/>
      <c r="AX803" s="501"/>
      <c r="AY803">
        <f t="shared" si="33"/>
        <v>0</v>
      </c>
    </row>
    <row r="804" spans="1:51" ht="24.75" hidden="1" customHeight="1">
      <c r="A804" s="89"/>
      <c r="B804" s="90"/>
      <c r="C804" s="90"/>
      <c r="D804" s="90"/>
      <c r="E804" s="90"/>
      <c r="F804" s="91"/>
      <c r="G804" s="492"/>
      <c r="H804" s="493"/>
      <c r="I804" s="493"/>
      <c r="J804" s="493"/>
      <c r="K804" s="494"/>
      <c r="L804" s="495"/>
      <c r="M804" s="496"/>
      <c r="N804" s="496"/>
      <c r="O804" s="496"/>
      <c r="P804" s="496"/>
      <c r="Q804" s="496"/>
      <c r="R804" s="496"/>
      <c r="S804" s="496"/>
      <c r="T804" s="496"/>
      <c r="U804" s="496"/>
      <c r="V804" s="496"/>
      <c r="W804" s="496"/>
      <c r="X804" s="497"/>
      <c r="Y804" s="498"/>
      <c r="Z804" s="499"/>
      <c r="AA804" s="499"/>
      <c r="AB804" s="500"/>
      <c r="AC804" s="492"/>
      <c r="AD804" s="493"/>
      <c r="AE804" s="493"/>
      <c r="AF804" s="493"/>
      <c r="AG804" s="494"/>
      <c r="AH804" s="495"/>
      <c r="AI804" s="496"/>
      <c r="AJ804" s="496"/>
      <c r="AK804" s="496"/>
      <c r="AL804" s="496"/>
      <c r="AM804" s="496"/>
      <c r="AN804" s="496"/>
      <c r="AO804" s="496"/>
      <c r="AP804" s="496"/>
      <c r="AQ804" s="496"/>
      <c r="AR804" s="496"/>
      <c r="AS804" s="496"/>
      <c r="AT804" s="497"/>
      <c r="AU804" s="498"/>
      <c r="AV804" s="499"/>
      <c r="AW804" s="499"/>
      <c r="AX804" s="501"/>
      <c r="AY804">
        <f t="shared" si="33"/>
        <v>0</v>
      </c>
    </row>
    <row r="805" spans="1:51" ht="24.75" hidden="1" customHeight="1">
      <c r="A805" s="89"/>
      <c r="B805" s="90"/>
      <c r="C805" s="90"/>
      <c r="D805" s="90"/>
      <c r="E805" s="90"/>
      <c r="F805" s="91"/>
      <c r="G805" s="492"/>
      <c r="H805" s="493"/>
      <c r="I805" s="493"/>
      <c r="J805" s="493"/>
      <c r="K805" s="494"/>
      <c r="L805" s="495"/>
      <c r="M805" s="496"/>
      <c r="N805" s="496"/>
      <c r="O805" s="496"/>
      <c r="P805" s="496"/>
      <c r="Q805" s="496"/>
      <c r="R805" s="496"/>
      <c r="S805" s="496"/>
      <c r="T805" s="496"/>
      <c r="U805" s="496"/>
      <c r="V805" s="496"/>
      <c r="W805" s="496"/>
      <c r="X805" s="497"/>
      <c r="Y805" s="498"/>
      <c r="Z805" s="499"/>
      <c r="AA805" s="499"/>
      <c r="AB805" s="500"/>
      <c r="AC805" s="492"/>
      <c r="AD805" s="493"/>
      <c r="AE805" s="493"/>
      <c r="AF805" s="493"/>
      <c r="AG805" s="494"/>
      <c r="AH805" s="495"/>
      <c r="AI805" s="496"/>
      <c r="AJ805" s="496"/>
      <c r="AK805" s="496"/>
      <c r="AL805" s="496"/>
      <c r="AM805" s="496"/>
      <c r="AN805" s="496"/>
      <c r="AO805" s="496"/>
      <c r="AP805" s="496"/>
      <c r="AQ805" s="496"/>
      <c r="AR805" s="496"/>
      <c r="AS805" s="496"/>
      <c r="AT805" s="497"/>
      <c r="AU805" s="498"/>
      <c r="AV805" s="499"/>
      <c r="AW805" s="499"/>
      <c r="AX805" s="501"/>
      <c r="AY805">
        <f t="shared" si="33"/>
        <v>0</v>
      </c>
    </row>
    <row r="806" spans="1:51" ht="24.75" hidden="1" customHeight="1">
      <c r="A806" s="89"/>
      <c r="B806" s="90"/>
      <c r="C806" s="90"/>
      <c r="D806" s="90"/>
      <c r="E806" s="90"/>
      <c r="F806" s="91"/>
      <c r="G806" s="492"/>
      <c r="H806" s="493"/>
      <c r="I806" s="493"/>
      <c r="J806" s="493"/>
      <c r="K806" s="494"/>
      <c r="L806" s="495"/>
      <c r="M806" s="496"/>
      <c r="N806" s="496"/>
      <c r="O806" s="496"/>
      <c r="P806" s="496"/>
      <c r="Q806" s="496"/>
      <c r="R806" s="496"/>
      <c r="S806" s="496"/>
      <c r="T806" s="496"/>
      <c r="U806" s="496"/>
      <c r="V806" s="496"/>
      <c r="W806" s="496"/>
      <c r="X806" s="497"/>
      <c r="Y806" s="498"/>
      <c r="Z806" s="499"/>
      <c r="AA806" s="499"/>
      <c r="AB806" s="500"/>
      <c r="AC806" s="492"/>
      <c r="AD806" s="493"/>
      <c r="AE806" s="493"/>
      <c r="AF806" s="493"/>
      <c r="AG806" s="494"/>
      <c r="AH806" s="495"/>
      <c r="AI806" s="496"/>
      <c r="AJ806" s="496"/>
      <c r="AK806" s="496"/>
      <c r="AL806" s="496"/>
      <c r="AM806" s="496"/>
      <c r="AN806" s="496"/>
      <c r="AO806" s="496"/>
      <c r="AP806" s="496"/>
      <c r="AQ806" s="496"/>
      <c r="AR806" s="496"/>
      <c r="AS806" s="496"/>
      <c r="AT806" s="497"/>
      <c r="AU806" s="498"/>
      <c r="AV806" s="499"/>
      <c r="AW806" s="499"/>
      <c r="AX806" s="501"/>
      <c r="AY806">
        <f t="shared" si="33"/>
        <v>0</v>
      </c>
    </row>
    <row r="807" spans="1:51" ht="24.75" hidden="1" customHeight="1">
      <c r="A807" s="89"/>
      <c r="B807" s="90"/>
      <c r="C807" s="90"/>
      <c r="D807" s="90"/>
      <c r="E807" s="90"/>
      <c r="F807" s="91"/>
      <c r="G807" s="492"/>
      <c r="H807" s="493"/>
      <c r="I807" s="493"/>
      <c r="J807" s="493"/>
      <c r="K807" s="494"/>
      <c r="L807" s="495"/>
      <c r="M807" s="496"/>
      <c r="N807" s="496"/>
      <c r="O807" s="496"/>
      <c r="P807" s="496"/>
      <c r="Q807" s="496"/>
      <c r="R807" s="496"/>
      <c r="S807" s="496"/>
      <c r="T807" s="496"/>
      <c r="U807" s="496"/>
      <c r="V807" s="496"/>
      <c r="W807" s="496"/>
      <c r="X807" s="497"/>
      <c r="Y807" s="498"/>
      <c r="Z807" s="499"/>
      <c r="AA807" s="499"/>
      <c r="AB807" s="500"/>
      <c r="AC807" s="492"/>
      <c r="AD807" s="493"/>
      <c r="AE807" s="493"/>
      <c r="AF807" s="493"/>
      <c r="AG807" s="494"/>
      <c r="AH807" s="495"/>
      <c r="AI807" s="496"/>
      <c r="AJ807" s="496"/>
      <c r="AK807" s="496"/>
      <c r="AL807" s="496"/>
      <c r="AM807" s="496"/>
      <c r="AN807" s="496"/>
      <c r="AO807" s="496"/>
      <c r="AP807" s="496"/>
      <c r="AQ807" s="496"/>
      <c r="AR807" s="496"/>
      <c r="AS807" s="496"/>
      <c r="AT807" s="497"/>
      <c r="AU807" s="498"/>
      <c r="AV807" s="499"/>
      <c r="AW807" s="499"/>
      <c r="AX807" s="501"/>
      <c r="AY807">
        <f t="shared" si="33"/>
        <v>0</v>
      </c>
    </row>
    <row r="808" spans="1:51" ht="24.75" hidden="1" customHeight="1">
      <c r="A808" s="89"/>
      <c r="B808" s="90"/>
      <c r="C808" s="90"/>
      <c r="D808" s="90"/>
      <c r="E808" s="90"/>
      <c r="F808" s="91"/>
      <c r="G808" s="492"/>
      <c r="H808" s="493"/>
      <c r="I808" s="493"/>
      <c r="J808" s="493"/>
      <c r="K808" s="494"/>
      <c r="L808" s="495"/>
      <c r="M808" s="496"/>
      <c r="N808" s="496"/>
      <c r="O808" s="496"/>
      <c r="P808" s="496"/>
      <c r="Q808" s="496"/>
      <c r="R808" s="496"/>
      <c r="S808" s="496"/>
      <c r="T808" s="496"/>
      <c r="U808" s="496"/>
      <c r="V808" s="496"/>
      <c r="W808" s="496"/>
      <c r="X808" s="497"/>
      <c r="Y808" s="498"/>
      <c r="Z808" s="499"/>
      <c r="AA808" s="499"/>
      <c r="AB808" s="500"/>
      <c r="AC808" s="492"/>
      <c r="AD808" s="493"/>
      <c r="AE808" s="493"/>
      <c r="AF808" s="493"/>
      <c r="AG808" s="494"/>
      <c r="AH808" s="495"/>
      <c r="AI808" s="496"/>
      <c r="AJ808" s="496"/>
      <c r="AK808" s="496"/>
      <c r="AL808" s="496"/>
      <c r="AM808" s="496"/>
      <c r="AN808" s="496"/>
      <c r="AO808" s="496"/>
      <c r="AP808" s="496"/>
      <c r="AQ808" s="496"/>
      <c r="AR808" s="496"/>
      <c r="AS808" s="496"/>
      <c r="AT808" s="497"/>
      <c r="AU808" s="498"/>
      <c r="AV808" s="499"/>
      <c r="AW808" s="499"/>
      <c r="AX808" s="501"/>
      <c r="AY808">
        <f t="shared" si="33"/>
        <v>0</v>
      </c>
    </row>
    <row r="809" spans="1:51" ht="24.75" hidden="1" customHeight="1">
      <c r="A809" s="89"/>
      <c r="B809" s="90"/>
      <c r="C809" s="90"/>
      <c r="D809" s="90"/>
      <c r="E809" s="90"/>
      <c r="F809" s="91"/>
      <c r="G809" s="492"/>
      <c r="H809" s="493"/>
      <c r="I809" s="493"/>
      <c r="J809" s="493"/>
      <c r="K809" s="494"/>
      <c r="L809" s="495"/>
      <c r="M809" s="496"/>
      <c r="N809" s="496"/>
      <c r="O809" s="496"/>
      <c r="P809" s="496"/>
      <c r="Q809" s="496"/>
      <c r="R809" s="496"/>
      <c r="S809" s="496"/>
      <c r="T809" s="496"/>
      <c r="U809" s="496"/>
      <c r="V809" s="496"/>
      <c r="W809" s="496"/>
      <c r="X809" s="497"/>
      <c r="Y809" s="498"/>
      <c r="Z809" s="499"/>
      <c r="AA809" s="499"/>
      <c r="AB809" s="500"/>
      <c r="AC809" s="492"/>
      <c r="AD809" s="493"/>
      <c r="AE809" s="493"/>
      <c r="AF809" s="493"/>
      <c r="AG809" s="494"/>
      <c r="AH809" s="495"/>
      <c r="AI809" s="496"/>
      <c r="AJ809" s="496"/>
      <c r="AK809" s="496"/>
      <c r="AL809" s="496"/>
      <c r="AM809" s="496"/>
      <c r="AN809" s="496"/>
      <c r="AO809" s="496"/>
      <c r="AP809" s="496"/>
      <c r="AQ809" s="496"/>
      <c r="AR809" s="496"/>
      <c r="AS809" s="496"/>
      <c r="AT809" s="497"/>
      <c r="AU809" s="498"/>
      <c r="AV809" s="499"/>
      <c r="AW809" s="499"/>
      <c r="AX809" s="501"/>
      <c r="AY809">
        <f t="shared" si="33"/>
        <v>0</v>
      </c>
    </row>
    <row r="810" spans="1:51" ht="24.75" hidden="1" customHeight="1">
      <c r="A810" s="89"/>
      <c r="B810" s="90"/>
      <c r="C810" s="90"/>
      <c r="D810" s="90"/>
      <c r="E810" s="90"/>
      <c r="F810" s="91"/>
      <c r="G810" s="492"/>
      <c r="H810" s="493"/>
      <c r="I810" s="493"/>
      <c r="J810" s="493"/>
      <c r="K810" s="494"/>
      <c r="L810" s="495"/>
      <c r="M810" s="496"/>
      <c r="N810" s="496"/>
      <c r="O810" s="496"/>
      <c r="P810" s="496"/>
      <c r="Q810" s="496"/>
      <c r="R810" s="496"/>
      <c r="S810" s="496"/>
      <c r="T810" s="496"/>
      <c r="U810" s="496"/>
      <c r="V810" s="496"/>
      <c r="W810" s="496"/>
      <c r="X810" s="497"/>
      <c r="Y810" s="498"/>
      <c r="Z810" s="499"/>
      <c r="AA810" s="499"/>
      <c r="AB810" s="500"/>
      <c r="AC810" s="492"/>
      <c r="AD810" s="493"/>
      <c r="AE810" s="493"/>
      <c r="AF810" s="493"/>
      <c r="AG810" s="494"/>
      <c r="AH810" s="495"/>
      <c r="AI810" s="496"/>
      <c r="AJ810" s="496"/>
      <c r="AK810" s="496"/>
      <c r="AL810" s="496"/>
      <c r="AM810" s="496"/>
      <c r="AN810" s="496"/>
      <c r="AO810" s="496"/>
      <c r="AP810" s="496"/>
      <c r="AQ810" s="496"/>
      <c r="AR810" s="496"/>
      <c r="AS810" s="496"/>
      <c r="AT810" s="497"/>
      <c r="AU810" s="498"/>
      <c r="AV810" s="499"/>
      <c r="AW810" s="499"/>
      <c r="AX810" s="501"/>
      <c r="AY810">
        <f t="shared" si="33"/>
        <v>0</v>
      </c>
    </row>
    <row r="811" spans="1:51" ht="24.75" hidden="1" customHeight="1">
      <c r="A811" s="89"/>
      <c r="B811" s="90"/>
      <c r="C811" s="90"/>
      <c r="D811" s="90"/>
      <c r="E811" s="90"/>
      <c r="F811" s="91"/>
      <c r="G811" s="492"/>
      <c r="H811" s="493"/>
      <c r="I811" s="493"/>
      <c r="J811" s="493"/>
      <c r="K811" s="494"/>
      <c r="L811" s="495"/>
      <c r="M811" s="496"/>
      <c r="N811" s="496"/>
      <c r="O811" s="496"/>
      <c r="P811" s="496"/>
      <c r="Q811" s="496"/>
      <c r="R811" s="496"/>
      <c r="S811" s="496"/>
      <c r="T811" s="496"/>
      <c r="U811" s="496"/>
      <c r="V811" s="496"/>
      <c r="W811" s="496"/>
      <c r="X811" s="497"/>
      <c r="Y811" s="498"/>
      <c r="Z811" s="499"/>
      <c r="AA811" s="499"/>
      <c r="AB811" s="500"/>
      <c r="AC811" s="492"/>
      <c r="AD811" s="493"/>
      <c r="AE811" s="493"/>
      <c r="AF811" s="493"/>
      <c r="AG811" s="494"/>
      <c r="AH811" s="495"/>
      <c r="AI811" s="496"/>
      <c r="AJ811" s="496"/>
      <c r="AK811" s="496"/>
      <c r="AL811" s="496"/>
      <c r="AM811" s="496"/>
      <c r="AN811" s="496"/>
      <c r="AO811" s="496"/>
      <c r="AP811" s="496"/>
      <c r="AQ811" s="496"/>
      <c r="AR811" s="496"/>
      <c r="AS811" s="496"/>
      <c r="AT811" s="497"/>
      <c r="AU811" s="498"/>
      <c r="AV811" s="499"/>
      <c r="AW811" s="499"/>
      <c r="AX811" s="501"/>
      <c r="AY811">
        <f t="shared" si="33"/>
        <v>0</v>
      </c>
    </row>
    <row r="812" spans="1:51" ht="24.75" hidden="1" customHeight="1">
      <c r="A812" s="89"/>
      <c r="B812" s="90"/>
      <c r="C812" s="90"/>
      <c r="D812" s="90"/>
      <c r="E812" s="90"/>
      <c r="F812" s="91"/>
      <c r="G812" s="502" t="s">
        <v>70</v>
      </c>
      <c r="H812" s="503"/>
      <c r="I812" s="503"/>
      <c r="J812" s="503"/>
      <c r="K812" s="503"/>
      <c r="L812" s="504"/>
      <c r="M812" s="382"/>
      <c r="N812" s="382"/>
      <c r="O812" s="382"/>
      <c r="P812" s="382"/>
      <c r="Q812" s="382"/>
      <c r="R812" s="382"/>
      <c r="S812" s="382"/>
      <c r="T812" s="382"/>
      <c r="U812" s="382"/>
      <c r="V812" s="382"/>
      <c r="W812" s="382"/>
      <c r="X812" s="383"/>
      <c r="Y812" s="505">
        <f>SUM(Y802:AB811)</f>
        <v>0</v>
      </c>
      <c r="Z812" s="506"/>
      <c r="AA812" s="506"/>
      <c r="AB812" s="507"/>
      <c r="AC812" s="502" t="s">
        <v>70</v>
      </c>
      <c r="AD812" s="503"/>
      <c r="AE812" s="503"/>
      <c r="AF812" s="503"/>
      <c r="AG812" s="503"/>
      <c r="AH812" s="504"/>
      <c r="AI812" s="382"/>
      <c r="AJ812" s="382"/>
      <c r="AK812" s="382"/>
      <c r="AL812" s="382"/>
      <c r="AM812" s="382"/>
      <c r="AN812" s="382"/>
      <c r="AO812" s="382"/>
      <c r="AP812" s="382"/>
      <c r="AQ812" s="382"/>
      <c r="AR812" s="382"/>
      <c r="AS812" s="382"/>
      <c r="AT812" s="383"/>
      <c r="AU812" s="505">
        <f>SUM(AU802:AX811)</f>
        <v>0</v>
      </c>
      <c r="AV812" s="506"/>
      <c r="AW812" s="506"/>
      <c r="AX812" s="508"/>
      <c r="AY812">
        <f t="shared" si="33"/>
        <v>0</v>
      </c>
    </row>
    <row r="813" spans="1:51" ht="24.75" hidden="1" customHeight="1">
      <c r="A813" s="89"/>
      <c r="B813" s="90"/>
      <c r="C813" s="90"/>
      <c r="D813" s="90"/>
      <c r="E813" s="90"/>
      <c r="F813" s="91"/>
      <c r="G813" s="509" t="s">
        <v>279</v>
      </c>
      <c r="H813" s="510"/>
      <c r="I813" s="510"/>
      <c r="J813" s="510"/>
      <c r="K813" s="510"/>
      <c r="L813" s="510"/>
      <c r="M813" s="510"/>
      <c r="N813" s="510"/>
      <c r="O813" s="510"/>
      <c r="P813" s="510"/>
      <c r="Q813" s="510"/>
      <c r="R813" s="510"/>
      <c r="S813" s="510"/>
      <c r="T813" s="510"/>
      <c r="U813" s="510"/>
      <c r="V813" s="510"/>
      <c r="W813" s="510"/>
      <c r="X813" s="510"/>
      <c r="Y813" s="510"/>
      <c r="Z813" s="510"/>
      <c r="AA813" s="510"/>
      <c r="AB813" s="511"/>
      <c r="AC813" s="509" t="s">
        <v>254</v>
      </c>
      <c r="AD813" s="510"/>
      <c r="AE813" s="510"/>
      <c r="AF813" s="510"/>
      <c r="AG813" s="510"/>
      <c r="AH813" s="510"/>
      <c r="AI813" s="510"/>
      <c r="AJ813" s="510"/>
      <c r="AK813" s="510"/>
      <c r="AL813" s="510"/>
      <c r="AM813" s="510"/>
      <c r="AN813" s="510"/>
      <c r="AO813" s="510"/>
      <c r="AP813" s="510"/>
      <c r="AQ813" s="510"/>
      <c r="AR813" s="510"/>
      <c r="AS813" s="510"/>
      <c r="AT813" s="510"/>
      <c r="AU813" s="510"/>
      <c r="AV813" s="510"/>
      <c r="AW813" s="510"/>
      <c r="AX813" s="512"/>
      <c r="AY813">
        <f>COUNTA($G$815,$AC$815)</f>
        <v>0</v>
      </c>
    </row>
    <row r="814" spans="1:51" ht="24.75" hidden="1" customHeight="1">
      <c r="A814" s="89"/>
      <c r="B814" s="90"/>
      <c r="C814" s="90"/>
      <c r="D814" s="90"/>
      <c r="E814" s="90"/>
      <c r="F814" s="91"/>
      <c r="G814" s="513" t="s">
        <v>62</v>
      </c>
      <c r="H814" s="288"/>
      <c r="I814" s="288"/>
      <c r="J814" s="288"/>
      <c r="K814" s="288"/>
      <c r="L814" s="514" t="s">
        <v>64</v>
      </c>
      <c r="M814" s="288"/>
      <c r="N814" s="288"/>
      <c r="O814" s="288"/>
      <c r="P814" s="288"/>
      <c r="Q814" s="288"/>
      <c r="R814" s="288"/>
      <c r="S814" s="288"/>
      <c r="T814" s="288"/>
      <c r="U814" s="288"/>
      <c r="V814" s="288"/>
      <c r="W814" s="288"/>
      <c r="X814" s="515"/>
      <c r="Y814" s="516" t="s">
        <v>69</v>
      </c>
      <c r="Z814" s="517"/>
      <c r="AA814" s="517"/>
      <c r="AB814" s="518"/>
      <c r="AC814" s="513" t="s">
        <v>62</v>
      </c>
      <c r="AD814" s="288"/>
      <c r="AE814" s="288"/>
      <c r="AF814" s="288"/>
      <c r="AG814" s="288"/>
      <c r="AH814" s="514" t="s">
        <v>64</v>
      </c>
      <c r="AI814" s="288"/>
      <c r="AJ814" s="288"/>
      <c r="AK814" s="288"/>
      <c r="AL814" s="288"/>
      <c r="AM814" s="288"/>
      <c r="AN814" s="288"/>
      <c r="AO814" s="288"/>
      <c r="AP814" s="288"/>
      <c r="AQ814" s="288"/>
      <c r="AR814" s="288"/>
      <c r="AS814" s="288"/>
      <c r="AT814" s="515"/>
      <c r="AU814" s="516" t="s">
        <v>69</v>
      </c>
      <c r="AV814" s="517"/>
      <c r="AW814" s="517"/>
      <c r="AX814" s="519"/>
      <c r="AY814">
        <f t="shared" ref="AY814:AY825" si="34">$AY$813</f>
        <v>0</v>
      </c>
    </row>
    <row r="815" spans="1:51" ht="24.75" hidden="1" customHeight="1">
      <c r="A815" s="89"/>
      <c r="B815" s="90"/>
      <c r="C815" s="90"/>
      <c r="D815" s="90"/>
      <c r="E815" s="90"/>
      <c r="F815" s="91"/>
      <c r="G815" s="520"/>
      <c r="H815" s="521"/>
      <c r="I815" s="521"/>
      <c r="J815" s="521"/>
      <c r="K815" s="522"/>
      <c r="L815" s="523"/>
      <c r="M815" s="524"/>
      <c r="N815" s="524"/>
      <c r="O815" s="524"/>
      <c r="P815" s="524"/>
      <c r="Q815" s="524"/>
      <c r="R815" s="524"/>
      <c r="S815" s="524"/>
      <c r="T815" s="524"/>
      <c r="U815" s="524"/>
      <c r="V815" s="524"/>
      <c r="W815" s="524"/>
      <c r="X815" s="525"/>
      <c r="Y815" s="526"/>
      <c r="Z815" s="527"/>
      <c r="AA815" s="527"/>
      <c r="AB815" s="528"/>
      <c r="AC815" s="520"/>
      <c r="AD815" s="521"/>
      <c r="AE815" s="521"/>
      <c r="AF815" s="521"/>
      <c r="AG815" s="522"/>
      <c r="AH815" s="523"/>
      <c r="AI815" s="524"/>
      <c r="AJ815" s="524"/>
      <c r="AK815" s="524"/>
      <c r="AL815" s="524"/>
      <c r="AM815" s="524"/>
      <c r="AN815" s="524"/>
      <c r="AO815" s="524"/>
      <c r="AP815" s="524"/>
      <c r="AQ815" s="524"/>
      <c r="AR815" s="524"/>
      <c r="AS815" s="524"/>
      <c r="AT815" s="525"/>
      <c r="AU815" s="526"/>
      <c r="AV815" s="527"/>
      <c r="AW815" s="527"/>
      <c r="AX815" s="529"/>
      <c r="AY815">
        <f t="shared" si="34"/>
        <v>0</v>
      </c>
    </row>
    <row r="816" spans="1:51" ht="24.75" hidden="1" customHeight="1">
      <c r="A816" s="89"/>
      <c r="B816" s="90"/>
      <c r="C816" s="90"/>
      <c r="D816" s="90"/>
      <c r="E816" s="90"/>
      <c r="F816" s="91"/>
      <c r="G816" s="492"/>
      <c r="H816" s="493"/>
      <c r="I816" s="493"/>
      <c r="J816" s="493"/>
      <c r="K816" s="494"/>
      <c r="L816" s="495"/>
      <c r="M816" s="496"/>
      <c r="N816" s="496"/>
      <c r="O816" s="496"/>
      <c r="P816" s="496"/>
      <c r="Q816" s="496"/>
      <c r="R816" s="496"/>
      <c r="S816" s="496"/>
      <c r="T816" s="496"/>
      <c r="U816" s="496"/>
      <c r="V816" s="496"/>
      <c r="W816" s="496"/>
      <c r="X816" s="497"/>
      <c r="Y816" s="498"/>
      <c r="Z816" s="499"/>
      <c r="AA816" s="499"/>
      <c r="AB816" s="500"/>
      <c r="AC816" s="492"/>
      <c r="AD816" s="493"/>
      <c r="AE816" s="493"/>
      <c r="AF816" s="493"/>
      <c r="AG816" s="494"/>
      <c r="AH816" s="495"/>
      <c r="AI816" s="496"/>
      <c r="AJ816" s="496"/>
      <c r="AK816" s="496"/>
      <c r="AL816" s="496"/>
      <c r="AM816" s="496"/>
      <c r="AN816" s="496"/>
      <c r="AO816" s="496"/>
      <c r="AP816" s="496"/>
      <c r="AQ816" s="496"/>
      <c r="AR816" s="496"/>
      <c r="AS816" s="496"/>
      <c r="AT816" s="497"/>
      <c r="AU816" s="498"/>
      <c r="AV816" s="499"/>
      <c r="AW816" s="499"/>
      <c r="AX816" s="501"/>
      <c r="AY816">
        <f t="shared" si="34"/>
        <v>0</v>
      </c>
    </row>
    <row r="817" spans="1:51" ht="24.75" hidden="1" customHeight="1">
      <c r="A817" s="89"/>
      <c r="B817" s="90"/>
      <c r="C817" s="90"/>
      <c r="D817" s="90"/>
      <c r="E817" s="90"/>
      <c r="F817" s="91"/>
      <c r="G817" s="492"/>
      <c r="H817" s="493"/>
      <c r="I817" s="493"/>
      <c r="J817" s="493"/>
      <c r="K817" s="494"/>
      <c r="L817" s="495"/>
      <c r="M817" s="496"/>
      <c r="N817" s="496"/>
      <c r="O817" s="496"/>
      <c r="P817" s="496"/>
      <c r="Q817" s="496"/>
      <c r="R817" s="496"/>
      <c r="S817" s="496"/>
      <c r="T817" s="496"/>
      <c r="U817" s="496"/>
      <c r="V817" s="496"/>
      <c r="W817" s="496"/>
      <c r="X817" s="497"/>
      <c r="Y817" s="498"/>
      <c r="Z817" s="499"/>
      <c r="AA817" s="499"/>
      <c r="AB817" s="500"/>
      <c r="AC817" s="492"/>
      <c r="AD817" s="493"/>
      <c r="AE817" s="493"/>
      <c r="AF817" s="493"/>
      <c r="AG817" s="494"/>
      <c r="AH817" s="495"/>
      <c r="AI817" s="496"/>
      <c r="AJ817" s="496"/>
      <c r="AK817" s="496"/>
      <c r="AL817" s="496"/>
      <c r="AM817" s="496"/>
      <c r="AN817" s="496"/>
      <c r="AO817" s="496"/>
      <c r="AP817" s="496"/>
      <c r="AQ817" s="496"/>
      <c r="AR817" s="496"/>
      <c r="AS817" s="496"/>
      <c r="AT817" s="497"/>
      <c r="AU817" s="498"/>
      <c r="AV817" s="499"/>
      <c r="AW817" s="499"/>
      <c r="AX817" s="501"/>
      <c r="AY817">
        <f t="shared" si="34"/>
        <v>0</v>
      </c>
    </row>
    <row r="818" spans="1:51" ht="24.75" hidden="1" customHeight="1">
      <c r="A818" s="89"/>
      <c r="B818" s="90"/>
      <c r="C818" s="90"/>
      <c r="D818" s="90"/>
      <c r="E818" s="90"/>
      <c r="F818" s="91"/>
      <c r="G818" s="492"/>
      <c r="H818" s="493"/>
      <c r="I818" s="493"/>
      <c r="J818" s="493"/>
      <c r="K818" s="494"/>
      <c r="L818" s="495"/>
      <c r="M818" s="496"/>
      <c r="N818" s="496"/>
      <c r="O818" s="496"/>
      <c r="P818" s="496"/>
      <c r="Q818" s="496"/>
      <c r="R818" s="496"/>
      <c r="S818" s="496"/>
      <c r="T818" s="496"/>
      <c r="U818" s="496"/>
      <c r="V818" s="496"/>
      <c r="W818" s="496"/>
      <c r="X818" s="497"/>
      <c r="Y818" s="498"/>
      <c r="Z818" s="499"/>
      <c r="AA818" s="499"/>
      <c r="AB818" s="500"/>
      <c r="AC818" s="492"/>
      <c r="AD818" s="493"/>
      <c r="AE818" s="493"/>
      <c r="AF818" s="493"/>
      <c r="AG818" s="494"/>
      <c r="AH818" s="495"/>
      <c r="AI818" s="496"/>
      <c r="AJ818" s="496"/>
      <c r="AK818" s="496"/>
      <c r="AL818" s="496"/>
      <c r="AM818" s="496"/>
      <c r="AN818" s="496"/>
      <c r="AO818" s="496"/>
      <c r="AP818" s="496"/>
      <c r="AQ818" s="496"/>
      <c r="AR818" s="496"/>
      <c r="AS818" s="496"/>
      <c r="AT818" s="497"/>
      <c r="AU818" s="498"/>
      <c r="AV818" s="499"/>
      <c r="AW818" s="499"/>
      <c r="AX818" s="501"/>
      <c r="AY818">
        <f t="shared" si="34"/>
        <v>0</v>
      </c>
    </row>
    <row r="819" spans="1:51" ht="24.75" hidden="1" customHeight="1">
      <c r="A819" s="89"/>
      <c r="B819" s="90"/>
      <c r="C819" s="90"/>
      <c r="D819" s="90"/>
      <c r="E819" s="90"/>
      <c r="F819" s="91"/>
      <c r="G819" s="492"/>
      <c r="H819" s="493"/>
      <c r="I819" s="493"/>
      <c r="J819" s="493"/>
      <c r="K819" s="494"/>
      <c r="L819" s="495"/>
      <c r="M819" s="496"/>
      <c r="N819" s="496"/>
      <c r="O819" s="496"/>
      <c r="P819" s="496"/>
      <c r="Q819" s="496"/>
      <c r="R819" s="496"/>
      <c r="S819" s="496"/>
      <c r="T819" s="496"/>
      <c r="U819" s="496"/>
      <c r="V819" s="496"/>
      <c r="W819" s="496"/>
      <c r="X819" s="497"/>
      <c r="Y819" s="498"/>
      <c r="Z819" s="499"/>
      <c r="AA819" s="499"/>
      <c r="AB819" s="500"/>
      <c r="AC819" s="492"/>
      <c r="AD819" s="493"/>
      <c r="AE819" s="493"/>
      <c r="AF819" s="493"/>
      <c r="AG819" s="494"/>
      <c r="AH819" s="495"/>
      <c r="AI819" s="496"/>
      <c r="AJ819" s="496"/>
      <c r="AK819" s="496"/>
      <c r="AL819" s="496"/>
      <c r="AM819" s="496"/>
      <c r="AN819" s="496"/>
      <c r="AO819" s="496"/>
      <c r="AP819" s="496"/>
      <c r="AQ819" s="496"/>
      <c r="AR819" s="496"/>
      <c r="AS819" s="496"/>
      <c r="AT819" s="497"/>
      <c r="AU819" s="498"/>
      <c r="AV819" s="499"/>
      <c r="AW819" s="499"/>
      <c r="AX819" s="501"/>
      <c r="AY819">
        <f t="shared" si="34"/>
        <v>0</v>
      </c>
    </row>
    <row r="820" spans="1:51" ht="24.75" hidden="1" customHeight="1">
      <c r="A820" s="89"/>
      <c r="B820" s="90"/>
      <c r="C820" s="90"/>
      <c r="D820" s="90"/>
      <c r="E820" s="90"/>
      <c r="F820" s="91"/>
      <c r="G820" s="492"/>
      <c r="H820" s="493"/>
      <c r="I820" s="493"/>
      <c r="J820" s="493"/>
      <c r="K820" s="494"/>
      <c r="L820" s="495"/>
      <c r="M820" s="496"/>
      <c r="N820" s="496"/>
      <c r="O820" s="496"/>
      <c r="P820" s="496"/>
      <c r="Q820" s="496"/>
      <c r="R820" s="496"/>
      <c r="S820" s="496"/>
      <c r="T820" s="496"/>
      <c r="U820" s="496"/>
      <c r="V820" s="496"/>
      <c r="W820" s="496"/>
      <c r="X820" s="497"/>
      <c r="Y820" s="498"/>
      <c r="Z820" s="499"/>
      <c r="AA820" s="499"/>
      <c r="AB820" s="500"/>
      <c r="AC820" s="492"/>
      <c r="AD820" s="493"/>
      <c r="AE820" s="493"/>
      <c r="AF820" s="493"/>
      <c r="AG820" s="494"/>
      <c r="AH820" s="495"/>
      <c r="AI820" s="496"/>
      <c r="AJ820" s="496"/>
      <c r="AK820" s="496"/>
      <c r="AL820" s="496"/>
      <c r="AM820" s="496"/>
      <c r="AN820" s="496"/>
      <c r="AO820" s="496"/>
      <c r="AP820" s="496"/>
      <c r="AQ820" s="496"/>
      <c r="AR820" s="496"/>
      <c r="AS820" s="496"/>
      <c r="AT820" s="497"/>
      <c r="AU820" s="498"/>
      <c r="AV820" s="499"/>
      <c r="AW820" s="499"/>
      <c r="AX820" s="501"/>
      <c r="AY820">
        <f t="shared" si="34"/>
        <v>0</v>
      </c>
    </row>
    <row r="821" spans="1:51" ht="24.75" hidden="1" customHeight="1">
      <c r="A821" s="89"/>
      <c r="B821" s="90"/>
      <c r="C821" s="90"/>
      <c r="D821" s="90"/>
      <c r="E821" s="90"/>
      <c r="F821" s="91"/>
      <c r="G821" s="492"/>
      <c r="H821" s="493"/>
      <c r="I821" s="493"/>
      <c r="J821" s="493"/>
      <c r="K821" s="494"/>
      <c r="L821" s="495"/>
      <c r="M821" s="496"/>
      <c r="N821" s="496"/>
      <c r="O821" s="496"/>
      <c r="P821" s="496"/>
      <c r="Q821" s="496"/>
      <c r="R821" s="496"/>
      <c r="S821" s="496"/>
      <c r="T821" s="496"/>
      <c r="U821" s="496"/>
      <c r="V821" s="496"/>
      <c r="W821" s="496"/>
      <c r="X821" s="497"/>
      <c r="Y821" s="498"/>
      <c r="Z821" s="499"/>
      <c r="AA821" s="499"/>
      <c r="AB821" s="500"/>
      <c r="AC821" s="492"/>
      <c r="AD821" s="493"/>
      <c r="AE821" s="493"/>
      <c r="AF821" s="493"/>
      <c r="AG821" s="494"/>
      <c r="AH821" s="495"/>
      <c r="AI821" s="496"/>
      <c r="AJ821" s="496"/>
      <c r="AK821" s="496"/>
      <c r="AL821" s="496"/>
      <c r="AM821" s="496"/>
      <c r="AN821" s="496"/>
      <c r="AO821" s="496"/>
      <c r="AP821" s="496"/>
      <c r="AQ821" s="496"/>
      <c r="AR821" s="496"/>
      <c r="AS821" s="496"/>
      <c r="AT821" s="497"/>
      <c r="AU821" s="498"/>
      <c r="AV821" s="499"/>
      <c r="AW821" s="499"/>
      <c r="AX821" s="501"/>
      <c r="AY821">
        <f t="shared" si="34"/>
        <v>0</v>
      </c>
    </row>
    <row r="822" spans="1:51" ht="24.75" hidden="1" customHeight="1">
      <c r="A822" s="89"/>
      <c r="B822" s="90"/>
      <c r="C822" s="90"/>
      <c r="D822" s="90"/>
      <c r="E822" s="90"/>
      <c r="F822" s="91"/>
      <c r="G822" s="492"/>
      <c r="H822" s="493"/>
      <c r="I822" s="493"/>
      <c r="J822" s="493"/>
      <c r="K822" s="494"/>
      <c r="L822" s="495"/>
      <c r="M822" s="496"/>
      <c r="N822" s="496"/>
      <c r="O822" s="496"/>
      <c r="P822" s="496"/>
      <c r="Q822" s="496"/>
      <c r="R822" s="496"/>
      <c r="S822" s="496"/>
      <c r="T822" s="496"/>
      <c r="U822" s="496"/>
      <c r="V822" s="496"/>
      <c r="W822" s="496"/>
      <c r="X822" s="497"/>
      <c r="Y822" s="498"/>
      <c r="Z822" s="499"/>
      <c r="AA822" s="499"/>
      <c r="AB822" s="500"/>
      <c r="AC822" s="492"/>
      <c r="AD822" s="493"/>
      <c r="AE822" s="493"/>
      <c r="AF822" s="493"/>
      <c r="AG822" s="494"/>
      <c r="AH822" s="495"/>
      <c r="AI822" s="496"/>
      <c r="AJ822" s="496"/>
      <c r="AK822" s="496"/>
      <c r="AL822" s="496"/>
      <c r="AM822" s="496"/>
      <c r="AN822" s="496"/>
      <c r="AO822" s="496"/>
      <c r="AP822" s="496"/>
      <c r="AQ822" s="496"/>
      <c r="AR822" s="496"/>
      <c r="AS822" s="496"/>
      <c r="AT822" s="497"/>
      <c r="AU822" s="498"/>
      <c r="AV822" s="499"/>
      <c r="AW822" s="499"/>
      <c r="AX822" s="501"/>
      <c r="AY822">
        <f t="shared" si="34"/>
        <v>0</v>
      </c>
    </row>
    <row r="823" spans="1:51" ht="24.75" hidden="1" customHeight="1">
      <c r="A823" s="89"/>
      <c r="B823" s="90"/>
      <c r="C823" s="90"/>
      <c r="D823" s="90"/>
      <c r="E823" s="90"/>
      <c r="F823" s="91"/>
      <c r="G823" s="492"/>
      <c r="H823" s="493"/>
      <c r="I823" s="493"/>
      <c r="J823" s="493"/>
      <c r="K823" s="494"/>
      <c r="L823" s="495"/>
      <c r="M823" s="496"/>
      <c r="N823" s="496"/>
      <c r="O823" s="496"/>
      <c r="P823" s="496"/>
      <c r="Q823" s="496"/>
      <c r="R823" s="496"/>
      <c r="S823" s="496"/>
      <c r="T823" s="496"/>
      <c r="U823" s="496"/>
      <c r="V823" s="496"/>
      <c r="W823" s="496"/>
      <c r="X823" s="497"/>
      <c r="Y823" s="498"/>
      <c r="Z823" s="499"/>
      <c r="AA823" s="499"/>
      <c r="AB823" s="500"/>
      <c r="AC823" s="492"/>
      <c r="AD823" s="493"/>
      <c r="AE823" s="493"/>
      <c r="AF823" s="493"/>
      <c r="AG823" s="494"/>
      <c r="AH823" s="495"/>
      <c r="AI823" s="496"/>
      <c r="AJ823" s="496"/>
      <c r="AK823" s="496"/>
      <c r="AL823" s="496"/>
      <c r="AM823" s="496"/>
      <c r="AN823" s="496"/>
      <c r="AO823" s="496"/>
      <c r="AP823" s="496"/>
      <c r="AQ823" s="496"/>
      <c r="AR823" s="496"/>
      <c r="AS823" s="496"/>
      <c r="AT823" s="497"/>
      <c r="AU823" s="498"/>
      <c r="AV823" s="499"/>
      <c r="AW823" s="499"/>
      <c r="AX823" s="501"/>
      <c r="AY823">
        <f t="shared" si="34"/>
        <v>0</v>
      </c>
    </row>
    <row r="824" spans="1:51" ht="24.75" hidden="1" customHeight="1">
      <c r="A824" s="89"/>
      <c r="B824" s="90"/>
      <c r="C824" s="90"/>
      <c r="D824" s="90"/>
      <c r="E824" s="90"/>
      <c r="F824" s="91"/>
      <c r="G824" s="492"/>
      <c r="H824" s="493"/>
      <c r="I824" s="493"/>
      <c r="J824" s="493"/>
      <c r="K824" s="494"/>
      <c r="L824" s="495"/>
      <c r="M824" s="496"/>
      <c r="N824" s="496"/>
      <c r="O824" s="496"/>
      <c r="P824" s="496"/>
      <c r="Q824" s="496"/>
      <c r="R824" s="496"/>
      <c r="S824" s="496"/>
      <c r="T824" s="496"/>
      <c r="U824" s="496"/>
      <c r="V824" s="496"/>
      <c r="W824" s="496"/>
      <c r="X824" s="497"/>
      <c r="Y824" s="498"/>
      <c r="Z824" s="499"/>
      <c r="AA824" s="499"/>
      <c r="AB824" s="500"/>
      <c r="AC824" s="492"/>
      <c r="AD824" s="493"/>
      <c r="AE824" s="493"/>
      <c r="AF824" s="493"/>
      <c r="AG824" s="494"/>
      <c r="AH824" s="495"/>
      <c r="AI824" s="496"/>
      <c r="AJ824" s="496"/>
      <c r="AK824" s="496"/>
      <c r="AL824" s="496"/>
      <c r="AM824" s="496"/>
      <c r="AN824" s="496"/>
      <c r="AO824" s="496"/>
      <c r="AP824" s="496"/>
      <c r="AQ824" s="496"/>
      <c r="AR824" s="496"/>
      <c r="AS824" s="496"/>
      <c r="AT824" s="497"/>
      <c r="AU824" s="498"/>
      <c r="AV824" s="499"/>
      <c r="AW824" s="499"/>
      <c r="AX824" s="501"/>
      <c r="AY824">
        <f t="shared" si="34"/>
        <v>0</v>
      </c>
    </row>
    <row r="825" spans="1:51" ht="24.75" hidden="1" customHeight="1">
      <c r="A825" s="89"/>
      <c r="B825" s="90"/>
      <c r="C825" s="90"/>
      <c r="D825" s="90"/>
      <c r="E825" s="90"/>
      <c r="F825" s="91"/>
      <c r="G825" s="502" t="s">
        <v>70</v>
      </c>
      <c r="H825" s="503"/>
      <c r="I825" s="503"/>
      <c r="J825" s="503"/>
      <c r="K825" s="503"/>
      <c r="L825" s="504"/>
      <c r="M825" s="382"/>
      <c r="N825" s="382"/>
      <c r="O825" s="382"/>
      <c r="P825" s="382"/>
      <c r="Q825" s="382"/>
      <c r="R825" s="382"/>
      <c r="S825" s="382"/>
      <c r="T825" s="382"/>
      <c r="U825" s="382"/>
      <c r="V825" s="382"/>
      <c r="W825" s="382"/>
      <c r="X825" s="383"/>
      <c r="Y825" s="505">
        <f>SUM(Y815:AB824)</f>
        <v>0</v>
      </c>
      <c r="Z825" s="506"/>
      <c r="AA825" s="506"/>
      <c r="AB825" s="507"/>
      <c r="AC825" s="502" t="s">
        <v>70</v>
      </c>
      <c r="AD825" s="503"/>
      <c r="AE825" s="503"/>
      <c r="AF825" s="503"/>
      <c r="AG825" s="503"/>
      <c r="AH825" s="504"/>
      <c r="AI825" s="382"/>
      <c r="AJ825" s="382"/>
      <c r="AK825" s="382"/>
      <c r="AL825" s="382"/>
      <c r="AM825" s="382"/>
      <c r="AN825" s="382"/>
      <c r="AO825" s="382"/>
      <c r="AP825" s="382"/>
      <c r="AQ825" s="382"/>
      <c r="AR825" s="382"/>
      <c r="AS825" s="382"/>
      <c r="AT825" s="383"/>
      <c r="AU825" s="505">
        <f>SUM(AU815:AX824)</f>
        <v>0</v>
      </c>
      <c r="AV825" s="506"/>
      <c r="AW825" s="506"/>
      <c r="AX825" s="508"/>
      <c r="AY825">
        <f t="shared" si="34"/>
        <v>0</v>
      </c>
    </row>
    <row r="826" spans="1:51" ht="24.75" hidden="1" customHeight="1">
      <c r="A826" s="89"/>
      <c r="B826" s="90"/>
      <c r="C826" s="90"/>
      <c r="D826" s="90"/>
      <c r="E826" s="90"/>
      <c r="F826" s="91"/>
      <c r="G826" s="509" t="s">
        <v>339</v>
      </c>
      <c r="H826" s="510"/>
      <c r="I826" s="510"/>
      <c r="J826" s="510"/>
      <c r="K826" s="510"/>
      <c r="L826" s="510"/>
      <c r="M826" s="510"/>
      <c r="N826" s="510"/>
      <c r="O826" s="510"/>
      <c r="P826" s="510"/>
      <c r="Q826" s="510"/>
      <c r="R826" s="510"/>
      <c r="S826" s="510"/>
      <c r="T826" s="510"/>
      <c r="U826" s="510"/>
      <c r="V826" s="510"/>
      <c r="W826" s="510"/>
      <c r="X826" s="510"/>
      <c r="Y826" s="510"/>
      <c r="Z826" s="510"/>
      <c r="AA826" s="510"/>
      <c r="AB826" s="511"/>
      <c r="AC826" s="509" t="s">
        <v>276</v>
      </c>
      <c r="AD826" s="510"/>
      <c r="AE826" s="510"/>
      <c r="AF826" s="510"/>
      <c r="AG826" s="510"/>
      <c r="AH826" s="510"/>
      <c r="AI826" s="510"/>
      <c r="AJ826" s="510"/>
      <c r="AK826" s="510"/>
      <c r="AL826" s="510"/>
      <c r="AM826" s="510"/>
      <c r="AN826" s="510"/>
      <c r="AO826" s="510"/>
      <c r="AP826" s="510"/>
      <c r="AQ826" s="510"/>
      <c r="AR826" s="510"/>
      <c r="AS826" s="510"/>
      <c r="AT826" s="510"/>
      <c r="AU826" s="510"/>
      <c r="AV826" s="510"/>
      <c r="AW826" s="510"/>
      <c r="AX826" s="512"/>
      <c r="AY826">
        <f>COUNTA($G$828,$AC$828)</f>
        <v>0</v>
      </c>
    </row>
    <row r="827" spans="1:51" ht="24.75" hidden="1" customHeight="1">
      <c r="A827" s="89"/>
      <c r="B827" s="90"/>
      <c r="C827" s="90"/>
      <c r="D827" s="90"/>
      <c r="E827" s="90"/>
      <c r="F827" s="91"/>
      <c r="G827" s="513" t="s">
        <v>62</v>
      </c>
      <c r="H827" s="288"/>
      <c r="I827" s="288"/>
      <c r="J827" s="288"/>
      <c r="K827" s="288"/>
      <c r="L827" s="514" t="s">
        <v>64</v>
      </c>
      <c r="M827" s="288"/>
      <c r="N827" s="288"/>
      <c r="O827" s="288"/>
      <c r="P827" s="288"/>
      <c r="Q827" s="288"/>
      <c r="R827" s="288"/>
      <c r="S827" s="288"/>
      <c r="T827" s="288"/>
      <c r="U827" s="288"/>
      <c r="V827" s="288"/>
      <c r="W827" s="288"/>
      <c r="X827" s="515"/>
      <c r="Y827" s="516" t="s">
        <v>69</v>
      </c>
      <c r="Z827" s="517"/>
      <c r="AA827" s="517"/>
      <c r="AB827" s="518"/>
      <c r="AC827" s="513" t="s">
        <v>62</v>
      </c>
      <c r="AD827" s="288"/>
      <c r="AE827" s="288"/>
      <c r="AF827" s="288"/>
      <c r="AG827" s="288"/>
      <c r="AH827" s="514" t="s">
        <v>64</v>
      </c>
      <c r="AI827" s="288"/>
      <c r="AJ827" s="288"/>
      <c r="AK827" s="288"/>
      <c r="AL827" s="288"/>
      <c r="AM827" s="288"/>
      <c r="AN827" s="288"/>
      <c r="AO827" s="288"/>
      <c r="AP827" s="288"/>
      <c r="AQ827" s="288"/>
      <c r="AR827" s="288"/>
      <c r="AS827" s="288"/>
      <c r="AT827" s="515"/>
      <c r="AU827" s="516" t="s">
        <v>69</v>
      </c>
      <c r="AV827" s="517"/>
      <c r="AW827" s="517"/>
      <c r="AX827" s="519"/>
      <c r="AY827">
        <f t="shared" ref="AY827:AY838" si="35">$AY$826</f>
        <v>0</v>
      </c>
    </row>
    <row r="828" spans="1:51" s="1" customFormat="1" ht="24.75" hidden="1" customHeight="1">
      <c r="A828" s="89"/>
      <c r="B828" s="90"/>
      <c r="C828" s="90"/>
      <c r="D828" s="90"/>
      <c r="E828" s="90"/>
      <c r="F828" s="91"/>
      <c r="G828" s="520"/>
      <c r="H828" s="521"/>
      <c r="I828" s="521"/>
      <c r="J828" s="521"/>
      <c r="K828" s="522"/>
      <c r="L828" s="523"/>
      <c r="M828" s="524"/>
      <c r="N828" s="524"/>
      <c r="O828" s="524"/>
      <c r="P828" s="524"/>
      <c r="Q828" s="524"/>
      <c r="R828" s="524"/>
      <c r="S828" s="524"/>
      <c r="T828" s="524"/>
      <c r="U828" s="524"/>
      <c r="V828" s="524"/>
      <c r="W828" s="524"/>
      <c r="X828" s="525"/>
      <c r="Y828" s="526"/>
      <c r="Z828" s="527"/>
      <c r="AA828" s="527"/>
      <c r="AB828" s="528"/>
      <c r="AC828" s="520"/>
      <c r="AD828" s="521"/>
      <c r="AE828" s="521"/>
      <c r="AF828" s="521"/>
      <c r="AG828" s="522"/>
      <c r="AH828" s="523"/>
      <c r="AI828" s="524"/>
      <c r="AJ828" s="524"/>
      <c r="AK828" s="524"/>
      <c r="AL828" s="524"/>
      <c r="AM828" s="524"/>
      <c r="AN828" s="524"/>
      <c r="AO828" s="524"/>
      <c r="AP828" s="524"/>
      <c r="AQ828" s="524"/>
      <c r="AR828" s="524"/>
      <c r="AS828" s="524"/>
      <c r="AT828" s="525"/>
      <c r="AU828" s="526"/>
      <c r="AV828" s="527"/>
      <c r="AW828" s="527"/>
      <c r="AX828" s="529"/>
      <c r="AY828" s="2">
        <f t="shared" si="35"/>
        <v>0</v>
      </c>
    </row>
    <row r="829" spans="1:51" ht="24.75" hidden="1" customHeight="1">
      <c r="A829" s="89"/>
      <c r="B829" s="90"/>
      <c r="C829" s="90"/>
      <c r="D829" s="90"/>
      <c r="E829" s="90"/>
      <c r="F829" s="91"/>
      <c r="G829" s="492"/>
      <c r="H829" s="493"/>
      <c r="I829" s="493"/>
      <c r="J829" s="493"/>
      <c r="K829" s="494"/>
      <c r="L829" s="495"/>
      <c r="M829" s="496"/>
      <c r="N829" s="496"/>
      <c r="O829" s="496"/>
      <c r="P829" s="496"/>
      <c r="Q829" s="496"/>
      <c r="R829" s="496"/>
      <c r="S829" s="496"/>
      <c r="T829" s="496"/>
      <c r="U829" s="496"/>
      <c r="V829" s="496"/>
      <c r="W829" s="496"/>
      <c r="X829" s="497"/>
      <c r="Y829" s="498"/>
      <c r="Z829" s="499"/>
      <c r="AA829" s="499"/>
      <c r="AB829" s="500"/>
      <c r="AC829" s="492"/>
      <c r="AD829" s="493"/>
      <c r="AE829" s="493"/>
      <c r="AF829" s="493"/>
      <c r="AG829" s="494"/>
      <c r="AH829" s="495"/>
      <c r="AI829" s="496"/>
      <c r="AJ829" s="496"/>
      <c r="AK829" s="496"/>
      <c r="AL829" s="496"/>
      <c r="AM829" s="496"/>
      <c r="AN829" s="496"/>
      <c r="AO829" s="496"/>
      <c r="AP829" s="496"/>
      <c r="AQ829" s="496"/>
      <c r="AR829" s="496"/>
      <c r="AS829" s="496"/>
      <c r="AT829" s="497"/>
      <c r="AU829" s="498"/>
      <c r="AV829" s="499"/>
      <c r="AW829" s="499"/>
      <c r="AX829" s="501"/>
      <c r="AY829">
        <f t="shared" si="35"/>
        <v>0</v>
      </c>
    </row>
    <row r="830" spans="1:51" ht="24.75" hidden="1" customHeight="1">
      <c r="A830" s="89"/>
      <c r="B830" s="90"/>
      <c r="C830" s="90"/>
      <c r="D830" s="90"/>
      <c r="E830" s="90"/>
      <c r="F830" s="91"/>
      <c r="G830" s="492"/>
      <c r="H830" s="493"/>
      <c r="I830" s="493"/>
      <c r="J830" s="493"/>
      <c r="K830" s="494"/>
      <c r="L830" s="495"/>
      <c r="M830" s="496"/>
      <c r="N830" s="496"/>
      <c r="O830" s="496"/>
      <c r="P830" s="496"/>
      <c r="Q830" s="496"/>
      <c r="R830" s="496"/>
      <c r="S830" s="496"/>
      <c r="T830" s="496"/>
      <c r="U830" s="496"/>
      <c r="V830" s="496"/>
      <c r="W830" s="496"/>
      <c r="X830" s="497"/>
      <c r="Y830" s="498"/>
      <c r="Z830" s="499"/>
      <c r="AA830" s="499"/>
      <c r="AB830" s="500"/>
      <c r="AC830" s="492"/>
      <c r="AD830" s="493"/>
      <c r="AE830" s="493"/>
      <c r="AF830" s="493"/>
      <c r="AG830" s="494"/>
      <c r="AH830" s="495"/>
      <c r="AI830" s="496"/>
      <c r="AJ830" s="496"/>
      <c r="AK830" s="496"/>
      <c r="AL830" s="496"/>
      <c r="AM830" s="496"/>
      <c r="AN830" s="496"/>
      <c r="AO830" s="496"/>
      <c r="AP830" s="496"/>
      <c r="AQ830" s="496"/>
      <c r="AR830" s="496"/>
      <c r="AS830" s="496"/>
      <c r="AT830" s="497"/>
      <c r="AU830" s="498"/>
      <c r="AV830" s="499"/>
      <c r="AW830" s="499"/>
      <c r="AX830" s="501"/>
      <c r="AY830">
        <f t="shared" si="35"/>
        <v>0</v>
      </c>
    </row>
    <row r="831" spans="1:51" ht="24.75" hidden="1" customHeight="1">
      <c r="A831" s="89"/>
      <c r="B831" s="90"/>
      <c r="C831" s="90"/>
      <c r="D831" s="90"/>
      <c r="E831" s="90"/>
      <c r="F831" s="91"/>
      <c r="G831" s="492"/>
      <c r="H831" s="493"/>
      <c r="I831" s="493"/>
      <c r="J831" s="493"/>
      <c r="K831" s="494"/>
      <c r="L831" s="495"/>
      <c r="M831" s="496"/>
      <c r="N831" s="496"/>
      <c r="O831" s="496"/>
      <c r="P831" s="496"/>
      <c r="Q831" s="496"/>
      <c r="R831" s="496"/>
      <c r="S831" s="496"/>
      <c r="T831" s="496"/>
      <c r="U831" s="496"/>
      <c r="V831" s="496"/>
      <c r="W831" s="496"/>
      <c r="X831" s="497"/>
      <c r="Y831" s="498"/>
      <c r="Z831" s="499"/>
      <c r="AA831" s="499"/>
      <c r="AB831" s="500"/>
      <c r="AC831" s="492"/>
      <c r="AD831" s="493"/>
      <c r="AE831" s="493"/>
      <c r="AF831" s="493"/>
      <c r="AG831" s="494"/>
      <c r="AH831" s="495"/>
      <c r="AI831" s="496"/>
      <c r="AJ831" s="496"/>
      <c r="AK831" s="496"/>
      <c r="AL831" s="496"/>
      <c r="AM831" s="496"/>
      <c r="AN831" s="496"/>
      <c r="AO831" s="496"/>
      <c r="AP831" s="496"/>
      <c r="AQ831" s="496"/>
      <c r="AR831" s="496"/>
      <c r="AS831" s="496"/>
      <c r="AT831" s="497"/>
      <c r="AU831" s="498"/>
      <c r="AV831" s="499"/>
      <c r="AW831" s="499"/>
      <c r="AX831" s="501"/>
      <c r="AY831">
        <f t="shared" si="35"/>
        <v>0</v>
      </c>
    </row>
    <row r="832" spans="1:51" ht="24.75" hidden="1" customHeight="1">
      <c r="A832" s="89"/>
      <c r="B832" s="90"/>
      <c r="C832" s="90"/>
      <c r="D832" s="90"/>
      <c r="E832" s="90"/>
      <c r="F832" s="91"/>
      <c r="G832" s="492"/>
      <c r="H832" s="493"/>
      <c r="I832" s="493"/>
      <c r="J832" s="493"/>
      <c r="K832" s="494"/>
      <c r="L832" s="495"/>
      <c r="M832" s="496"/>
      <c r="N832" s="496"/>
      <c r="O832" s="496"/>
      <c r="P832" s="496"/>
      <c r="Q832" s="496"/>
      <c r="R832" s="496"/>
      <c r="S832" s="496"/>
      <c r="T832" s="496"/>
      <c r="U832" s="496"/>
      <c r="V832" s="496"/>
      <c r="W832" s="496"/>
      <c r="X832" s="497"/>
      <c r="Y832" s="498"/>
      <c r="Z832" s="499"/>
      <c r="AA832" s="499"/>
      <c r="AB832" s="500"/>
      <c r="AC832" s="492"/>
      <c r="AD832" s="493"/>
      <c r="AE832" s="493"/>
      <c r="AF832" s="493"/>
      <c r="AG832" s="494"/>
      <c r="AH832" s="495"/>
      <c r="AI832" s="496"/>
      <c r="AJ832" s="496"/>
      <c r="AK832" s="496"/>
      <c r="AL832" s="496"/>
      <c r="AM832" s="496"/>
      <c r="AN832" s="496"/>
      <c r="AO832" s="496"/>
      <c r="AP832" s="496"/>
      <c r="AQ832" s="496"/>
      <c r="AR832" s="496"/>
      <c r="AS832" s="496"/>
      <c r="AT832" s="497"/>
      <c r="AU832" s="498"/>
      <c r="AV832" s="499"/>
      <c r="AW832" s="499"/>
      <c r="AX832" s="501"/>
      <c r="AY832">
        <f t="shared" si="35"/>
        <v>0</v>
      </c>
    </row>
    <row r="833" spans="1:51" ht="24.75" hidden="1" customHeight="1">
      <c r="A833" s="89"/>
      <c r="B833" s="90"/>
      <c r="C833" s="90"/>
      <c r="D833" s="90"/>
      <c r="E833" s="90"/>
      <c r="F833" s="91"/>
      <c r="G833" s="492"/>
      <c r="H833" s="493"/>
      <c r="I833" s="493"/>
      <c r="J833" s="493"/>
      <c r="K833" s="494"/>
      <c r="L833" s="495"/>
      <c r="M833" s="496"/>
      <c r="N833" s="496"/>
      <c r="O833" s="496"/>
      <c r="P833" s="496"/>
      <c r="Q833" s="496"/>
      <c r="R833" s="496"/>
      <c r="S833" s="496"/>
      <c r="T833" s="496"/>
      <c r="U833" s="496"/>
      <c r="V833" s="496"/>
      <c r="W833" s="496"/>
      <c r="X833" s="497"/>
      <c r="Y833" s="498"/>
      <c r="Z833" s="499"/>
      <c r="AA833" s="499"/>
      <c r="AB833" s="500"/>
      <c r="AC833" s="492"/>
      <c r="AD833" s="493"/>
      <c r="AE833" s="493"/>
      <c r="AF833" s="493"/>
      <c r="AG833" s="494"/>
      <c r="AH833" s="495"/>
      <c r="AI833" s="496"/>
      <c r="AJ833" s="496"/>
      <c r="AK833" s="496"/>
      <c r="AL833" s="496"/>
      <c r="AM833" s="496"/>
      <c r="AN833" s="496"/>
      <c r="AO833" s="496"/>
      <c r="AP833" s="496"/>
      <c r="AQ833" s="496"/>
      <c r="AR833" s="496"/>
      <c r="AS833" s="496"/>
      <c r="AT833" s="497"/>
      <c r="AU833" s="498"/>
      <c r="AV833" s="499"/>
      <c r="AW833" s="499"/>
      <c r="AX833" s="501"/>
      <c r="AY833">
        <f t="shared" si="35"/>
        <v>0</v>
      </c>
    </row>
    <row r="834" spans="1:51" ht="24.75" hidden="1" customHeight="1">
      <c r="A834" s="89"/>
      <c r="B834" s="90"/>
      <c r="C834" s="90"/>
      <c r="D834" s="90"/>
      <c r="E834" s="90"/>
      <c r="F834" s="91"/>
      <c r="G834" s="492"/>
      <c r="H834" s="493"/>
      <c r="I834" s="493"/>
      <c r="J834" s="493"/>
      <c r="K834" s="494"/>
      <c r="L834" s="495"/>
      <c r="M834" s="496"/>
      <c r="N834" s="496"/>
      <c r="O834" s="496"/>
      <c r="P834" s="496"/>
      <c r="Q834" s="496"/>
      <c r="R834" s="496"/>
      <c r="S834" s="496"/>
      <c r="T834" s="496"/>
      <c r="U834" s="496"/>
      <c r="V834" s="496"/>
      <c r="W834" s="496"/>
      <c r="X834" s="497"/>
      <c r="Y834" s="498"/>
      <c r="Z834" s="499"/>
      <c r="AA834" s="499"/>
      <c r="AB834" s="500"/>
      <c r="AC834" s="492"/>
      <c r="AD834" s="493"/>
      <c r="AE834" s="493"/>
      <c r="AF834" s="493"/>
      <c r="AG834" s="494"/>
      <c r="AH834" s="495"/>
      <c r="AI834" s="496"/>
      <c r="AJ834" s="496"/>
      <c r="AK834" s="496"/>
      <c r="AL834" s="496"/>
      <c r="AM834" s="496"/>
      <c r="AN834" s="496"/>
      <c r="AO834" s="496"/>
      <c r="AP834" s="496"/>
      <c r="AQ834" s="496"/>
      <c r="AR834" s="496"/>
      <c r="AS834" s="496"/>
      <c r="AT834" s="497"/>
      <c r="AU834" s="498"/>
      <c r="AV834" s="499"/>
      <c r="AW834" s="499"/>
      <c r="AX834" s="501"/>
      <c r="AY834">
        <f t="shared" si="35"/>
        <v>0</v>
      </c>
    </row>
    <row r="835" spans="1:51" ht="24.75" hidden="1" customHeight="1">
      <c r="A835" s="89"/>
      <c r="B835" s="90"/>
      <c r="C835" s="90"/>
      <c r="D835" s="90"/>
      <c r="E835" s="90"/>
      <c r="F835" s="91"/>
      <c r="G835" s="492"/>
      <c r="H835" s="493"/>
      <c r="I835" s="493"/>
      <c r="J835" s="493"/>
      <c r="K835" s="494"/>
      <c r="L835" s="495"/>
      <c r="M835" s="496"/>
      <c r="N835" s="496"/>
      <c r="O835" s="496"/>
      <c r="P835" s="496"/>
      <c r="Q835" s="496"/>
      <c r="R835" s="496"/>
      <c r="S835" s="496"/>
      <c r="T835" s="496"/>
      <c r="U835" s="496"/>
      <c r="V835" s="496"/>
      <c r="W835" s="496"/>
      <c r="X835" s="497"/>
      <c r="Y835" s="498"/>
      <c r="Z835" s="499"/>
      <c r="AA835" s="499"/>
      <c r="AB835" s="500"/>
      <c r="AC835" s="492"/>
      <c r="AD835" s="493"/>
      <c r="AE835" s="493"/>
      <c r="AF835" s="493"/>
      <c r="AG835" s="494"/>
      <c r="AH835" s="495"/>
      <c r="AI835" s="496"/>
      <c r="AJ835" s="496"/>
      <c r="AK835" s="496"/>
      <c r="AL835" s="496"/>
      <c r="AM835" s="496"/>
      <c r="AN835" s="496"/>
      <c r="AO835" s="496"/>
      <c r="AP835" s="496"/>
      <c r="AQ835" s="496"/>
      <c r="AR835" s="496"/>
      <c r="AS835" s="496"/>
      <c r="AT835" s="497"/>
      <c r="AU835" s="498"/>
      <c r="AV835" s="499"/>
      <c r="AW835" s="499"/>
      <c r="AX835" s="501"/>
      <c r="AY835">
        <f t="shared" si="35"/>
        <v>0</v>
      </c>
    </row>
    <row r="836" spans="1:51" ht="24.75" hidden="1" customHeight="1">
      <c r="A836" s="89"/>
      <c r="B836" s="90"/>
      <c r="C836" s="90"/>
      <c r="D836" s="90"/>
      <c r="E836" s="90"/>
      <c r="F836" s="91"/>
      <c r="G836" s="492"/>
      <c r="H836" s="493"/>
      <c r="I836" s="493"/>
      <c r="J836" s="493"/>
      <c r="K836" s="494"/>
      <c r="L836" s="495"/>
      <c r="M836" s="496"/>
      <c r="N836" s="496"/>
      <c r="O836" s="496"/>
      <c r="P836" s="496"/>
      <c r="Q836" s="496"/>
      <c r="R836" s="496"/>
      <c r="S836" s="496"/>
      <c r="T836" s="496"/>
      <c r="U836" s="496"/>
      <c r="V836" s="496"/>
      <c r="W836" s="496"/>
      <c r="X836" s="497"/>
      <c r="Y836" s="498"/>
      <c r="Z836" s="499"/>
      <c r="AA836" s="499"/>
      <c r="AB836" s="500"/>
      <c r="AC836" s="492"/>
      <c r="AD836" s="493"/>
      <c r="AE836" s="493"/>
      <c r="AF836" s="493"/>
      <c r="AG836" s="494"/>
      <c r="AH836" s="495"/>
      <c r="AI836" s="496"/>
      <c r="AJ836" s="496"/>
      <c r="AK836" s="496"/>
      <c r="AL836" s="496"/>
      <c r="AM836" s="496"/>
      <c r="AN836" s="496"/>
      <c r="AO836" s="496"/>
      <c r="AP836" s="496"/>
      <c r="AQ836" s="496"/>
      <c r="AR836" s="496"/>
      <c r="AS836" s="496"/>
      <c r="AT836" s="497"/>
      <c r="AU836" s="498"/>
      <c r="AV836" s="499"/>
      <c r="AW836" s="499"/>
      <c r="AX836" s="501"/>
      <c r="AY836">
        <f t="shared" si="35"/>
        <v>0</v>
      </c>
    </row>
    <row r="837" spans="1:51" ht="24.75" hidden="1" customHeight="1">
      <c r="A837" s="89"/>
      <c r="B837" s="90"/>
      <c r="C837" s="90"/>
      <c r="D837" s="90"/>
      <c r="E837" s="90"/>
      <c r="F837" s="91"/>
      <c r="G837" s="492"/>
      <c r="H837" s="493"/>
      <c r="I837" s="493"/>
      <c r="J837" s="493"/>
      <c r="K837" s="494"/>
      <c r="L837" s="495"/>
      <c r="M837" s="496"/>
      <c r="N837" s="496"/>
      <c r="O837" s="496"/>
      <c r="P837" s="496"/>
      <c r="Q837" s="496"/>
      <c r="R837" s="496"/>
      <c r="S837" s="496"/>
      <c r="T837" s="496"/>
      <c r="U837" s="496"/>
      <c r="V837" s="496"/>
      <c r="W837" s="496"/>
      <c r="X837" s="497"/>
      <c r="Y837" s="498"/>
      <c r="Z837" s="499"/>
      <c r="AA837" s="499"/>
      <c r="AB837" s="500"/>
      <c r="AC837" s="492"/>
      <c r="AD837" s="493"/>
      <c r="AE837" s="493"/>
      <c r="AF837" s="493"/>
      <c r="AG837" s="494"/>
      <c r="AH837" s="495"/>
      <c r="AI837" s="496"/>
      <c r="AJ837" s="496"/>
      <c r="AK837" s="496"/>
      <c r="AL837" s="496"/>
      <c r="AM837" s="496"/>
      <c r="AN837" s="496"/>
      <c r="AO837" s="496"/>
      <c r="AP837" s="496"/>
      <c r="AQ837" s="496"/>
      <c r="AR837" s="496"/>
      <c r="AS837" s="496"/>
      <c r="AT837" s="497"/>
      <c r="AU837" s="498"/>
      <c r="AV837" s="499"/>
      <c r="AW837" s="499"/>
      <c r="AX837" s="501"/>
      <c r="AY837">
        <f t="shared" si="35"/>
        <v>0</v>
      </c>
    </row>
    <row r="838" spans="1:51" ht="24.75" hidden="1" customHeight="1">
      <c r="A838" s="89"/>
      <c r="B838" s="90"/>
      <c r="C838" s="90"/>
      <c r="D838" s="90"/>
      <c r="E838" s="90"/>
      <c r="F838" s="91"/>
      <c r="G838" s="502" t="s">
        <v>70</v>
      </c>
      <c r="H838" s="503"/>
      <c r="I838" s="503"/>
      <c r="J838" s="503"/>
      <c r="K838" s="503"/>
      <c r="L838" s="504"/>
      <c r="M838" s="382"/>
      <c r="N838" s="382"/>
      <c r="O838" s="382"/>
      <c r="P838" s="382"/>
      <c r="Q838" s="382"/>
      <c r="R838" s="382"/>
      <c r="S838" s="382"/>
      <c r="T838" s="382"/>
      <c r="U838" s="382"/>
      <c r="V838" s="382"/>
      <c r="W838" s="382"/>
      <c r="X838" s="383"/>
      <c r="Y838" s="505">
        <f>SUM(Y828:AB837)</f>
        <v>0</v>
      </c>
      <c r="Z838" s="506"/>
      <c r="AA838" s="506"/>
      <c r="AB838" s="507"/>
      <c r="AC838" s="502" t="s">
        <v>70</v>
      </c>
      <c r="AD838" s="503"/>
      <c r="AE838" s="503"/>
      <c r="AF838" s="503"/>
      <c r="AG838" s="503"/>
      <c r="AH838" s="504"/>
      <c r="AI838" s="382"/>
      <c r="AJ838" s="382"/>
      <c r="AK838" s="382"/>
      <c r="AL838" s="382"/>
      <c r="AM838" s="382"/>
      <c r="AN838" s="382"/>
      <c r="AO838" s="382"/>
      <c r="AP838" s="382"/>
      <c r="AQ838" s="382"/>
      <c r="AR838" s="382"/>
      <c r="AS838" s="382"/>
      <c r="AT838" s="383"/>
      <c r="AU838" s="505">
        <f>SUM(AU828:AX837)</f>
        <v>0</v>
      </c>
      <c r="AV838" s="506"/>
      <c r="AW838" s="506"/>
      <c r="AX838" s="508"/>
      <c r="AY838">
        <f t="shared" si="35"/>
        <v>0</v>
      </c>
    </row>
    <row r="839" spans="1:51" ht="24.75" customHeight="1">
      <c r="A839" s="487" t="s">
        <v>241</v>
      </c>
      <c r="B839" s="488"/>
      <c r="C839" s="488"/>
      <c r="D839" s="488"/>
      <c r="E839" s="488"/>
      <c r="F839" s="488"/>
      <c r="G839" s="488"/>
      <c r="H839" s="488"/>
      <c r="I839" s="488"/>
      <c r="J839" s="488"/>
      <c r="K839" s="488"/>
      <c r="L839" s="488"/>
      <c r="M839" s="488"/>
      <c r="N839" s="488"/>
      <c r="O839" s="488"/>
      <c r="P839" s="488"/>
      <c r="Q839" s="488"/>
      <c r="R839" s="488"/>
      <c r="S839" s="488"/>
      <c r="T839" s="488"/>
      <c r="U839" s="488"/>
      <c r="V839" s="488"/>
      <c r="W839" s="488"/>
      <c r="X839" s="488"/>
      <c r="Y839" s="488"/>
      <c r="Z839" s="488"/>
      <c r="AA839" s="488"/>
      <c r="AB839" s="488"/>
      <c r="AC839" s="488"/>
      <c r="AD839" s="488"/>
      <c r="AE839" s="488"/>
      <c r="AF839" s="488"/>
      <c r="AG839" s="488"/>
      <c r="AH839" s="488"/>
      <c r="AI839" s="488"/>
      <c r="AJ839" s="488"/>
      <c r="AK839" s="489"/>
      <c r="AL839" s="490" t="s">
        <v>392</v>
      </c>
      <c r="AM839" s="491"/>
      <c r="AN839" s="491"/>
      <c r="AO839" s="37" t="s">
        <v>385</v>
      </c>
      <c r="AP839" s="35"/>
      <c r="AQ839" s="35"/>
      <c r="AR839" s="35"/>
      <c r="AS839" s="35"/>
      <c r="AT839" s="35"/>
      <c r="AU839" s="35"/>
      <c r="AV839" s="35"/>
      <c r="AW839" s="35"/>
      <c r="AX839" s="46"/>
      <c r="AY839">
        <f>COUNTIF($AO$839,"☑")</f>
        <v>0</v>
      </c>
    </row>
    <row r="840" spans="1:51" ht="24.75" customHeight="1">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row r="842" spans="1:51" ht="24.75" customHeight="1">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274"/>
      <c r="B844" s="274"/>
      <c r="C844" s="274" t="s">
        <v>81</v>
      </c>
      <c r="D844" s="274"/>
      <c r="E844" s="274"/>
      <c r="F844" s="274"/>
      <c r="G844" s="274"/>
      <c r="H844" s="274"/>
      <c r="I844" s="274"/>
      <c r="J844" s="242" t="s">
        <v>84</v>
      </c>
      <c r="K844" s="468"/>
      <c r="L844" s="468"/>
      <c r="M844" s="468"/>
      <c r="N844" s="468"/>
      <c r="O844" s="468"/>
      <c r="P844" s="274" t="s">
        <v>18</v>
      </c>
      <c r="Q844" s="274"/>
      <c r="R844" s="274"/>
      <c r="S844" s="274"/>
      <c r="T844" s="274"/>
      <c r="U844" s="274"/>
      <c r="V844" s="274"/>
      <c r="W844" s="274"/>
      <c r="X844" s="274"/>
      <c r="Y844" s="464" t="s">
        <v>353</v>
      </c>
      <c r="Z844" s="464"/>
      <c r="AA844" s="464"/>
      <c r="AB844" s="464"/>
      <c r="AC844" s="242" t="s">
        <v>299</v>
      </c>
      <c r="AD844" s="242"/>
      <c r="AE844" s="242"/>
      <c r="AF844" s="242"/>
      <c r="AG844" s="242"/>
      <c r="AH844" s="464" t="s">
        <v>404</v>
      </c>
      <c r="AI844" s="274"/>
      <c r="AJ844" s="274"/>
      <c r="AK844" s="274"/>
      <c r="AL844" s="274" t="s">
        <v>17</v>
      </c>
      <c r="AM844" s="274"/>
      <c r="AN844" s="274"/>
      <c r="AO844" s="419"/>
      <c r="AP844" s="242" t="s">
        <v>357</v>
      </c>
      <c r="AQ844" s="242"/>
      <c r="AR844" s="242"/>
      <c r="AS844" s="242"/>
      <c r="AT844" s="242"/>
      <c r="AU844" s="242"/>
      <c r="AV844" s="242"/>
      <c r="AW844" s="242"/>
      <c r="AX844" s="242"/>
    </row>
    <row r="845" spans="1:51" ht="30" customHeight="1">
      <c r="A845" s="421">
        <v>1</v>
      </c>
      <c r="B845" s="421">
        <v>1</v>
      </c>
      <c r="C845" s="466" t="s">
        <v>662</v>
      </c>
      <c r="D845" s="466"/>
      <c r="E845" s="466"/>
      <c r="F845" s="466"/>
      <c r="G845" s="466"/>
      <c r="H845" s="466"/>
      <c r="I845" s="466"/>
      <c r="J845" s="423">
        <v>6000020332020</v>
      </c>
      <c r="K845" s="423"/>
      <c r="L845" s="423"/>
      <c r="M845" s="423"/>
      <c r="N845" s="423"/>
      <c r="O845" s="423"/>
      <c r="P845" s="424" t="s">
        <v>663</v>
      </c>
      <c r="Q845" s="424"/>
      <c r="R845" s="424"/>
      <c r="S845" s="424"/>
      <c r="T845" s="424"/>
      <c r="U845" s="424"/>
      <c r="V845" s="424"/>
      <c r="W845" s="424"/>
      <c r="X845" s="424"/>
      <c r="Y845" s="425">
        <v>1533</v>
      </c>
      <c r="Z845" s="426"/>
      <c r="AA845" s="426"/>
      <c r="AB845" s="427"/>
      <c r="AC845" s="428" t="s">
        <v>402</v>
      </c>
      <c r="AD845" s="429"/>
      <c r="AE845" s="429"/>
      <c r="AF845" s="429"/>
      <c r="AG845" s="429"/>
      <c r="AH845" s="467" t="s">
        <v>622</v>
      </c>
      <c r="AI845" s="467"/>
      <c r="AJ845" s="467"/>
      <c r="AK845" s="467"/>
      <c r="AL845" s="431" t="s">
        <v>622</v>
      </c>
      <c r="AM845" s="432"/>
      <c r="AN845" s="432"/>
      <c r="AO845" s="433"/>
      <c r="AP845" s="238" t="s">
        <v>622</v>
      </c>
      <c r="AQ845" s="238"/>
      <c r="AR845" s="238"/>
      <c r="AS845" s="238"/>
      <c r="AT845" s="238"/>
      <c r="AU845" s="238"/>
      <c r="AV845" s="238"/>
      <c r="AW845" s="238"/>
      <c r="AX845" s="238"/>
    </row>
    <row r="846" spans="1:51" ht="30" customHeight="1">
      <c r="A846" s="421">
        <v>2</v>
      </c>
      <c r="B846" s="421">
        <v>1</v>
      </c>
      <c r="C846" s="466" t="s">
        <v>664</v>
      </c>
      <c r="D846" s="466"/>
      <c r="E846" s="466"/>
      <c r="F846" s="466"/>
      <c r="G846" s="466"/>
      <c r="H846" s="466"/>
      <c r="I846" s="466"/>
      <c r="J846" s="423">
        <v>9000020342025</v>
      </c>
      <c r="K846" s="423"/>
      <c r="L846" s="423"/>
      <c r="M846" s="423"/>
      <c r="N846" s="423"/>
      <c r="O846" s="423"/>
      <c r="P846" s="424" t="s">
        <v>663</v>
      </c>
      <c r="Q846" s="424"/>
      <c r="R846" s="424"/>
      <c r="S846" s="424"/>
      <c r="T846" s="424"/>
      <c r="U846" s="424"/>
      <c r="V846" s="424"/>
      <c r="W846" s="424"/>
      <c r="X846" s="424"/>
      <c r="Y846" s="425">
        <v>655</v>
      </c>
      <c r="Z846" s="426"/>
      <c r="AA846" s="426"/>
      <c r="AB846" s="427"/>
      <c r="AC846" s="428" t="s">
        <v>402</v>
      </c>
      <c r="AD846" s="429"/>
      <c r="AE846" s="429"/>
      <c r="AF846" s="429"/>
      <c r="AG846" s="429"/>
      <c r="AH846" s="467" t="s">
        <v>622</v>
      </c>
      <c r="AI846" s="467"/>
      <c r="AJ846" s="467"/>
      <c r="AK846" s="467"/>
      <c r="AL846" s="431" t="s">
        <v>622</v>
      </c>
      <c r="AM846" s="432"/>
      <c r="AN846" s="432"/>
      <c r="AO846" s="433"/>
      <c r="AP846" s="238" t="s">
        <v>622</v>
      </c>
      <c r="AQ846" s="238"/>
      <c r="AR846" s="238"/>
      <c r="AS846" s="238"/>
      <c r="AT846" s="238"/>
      <c r="AU846" s="238"/>
      <c r="AV846" s="238"/>
      <c r="AW846" s="238"/>
      <c r="AX846" s="238"/>
      <c r="AY846">
        <f>COUNTA($C$846)</f>
        <v>1</v>
      </c>
    </row>
    <row r="847" spans="1:51" ht="30" customHeight="1">
      <c r="A847" s="421">
        <v>3</v>
      </c>
      <c r="B847" s="421">
        <v>1</v>
      </c>
      <c r="C847" s="466" t="s">
        <v>665</v>
      </c>
      <c r="D847" s="466"/>
      <c r="E847" s="466"/>
      <c r="F847" s="466"/>
      <c r="G847" s="466"/>
      <c r="H847" s="466"/>
      <c r="I847" s="466"/>
      <c r="J847" s="423">
        <v>1000020382078</v>
      </c>
      <c r="K847" s="423"/>
      <c r="L847" s="423"/>
      <c r="M847" s="423"/>
      <c r="N847" s="423"/>
      <c r="O847" s="423"/>
      <c r="P847" s="424" t="s">
        <v>663</v>
      </c>
      <c r="Q847" s="424"/>
      <c r="R847" s="424"/>
      <c r="S847" s="424"/>
      <c r="T847" s="424"/>
      <c r="U847" s="424"/>
      <c r="V847" s="424"/>
      <c r="W847" s="424"/>
      <c r="X847" s="424"/>
      <c r="Y847" s="425">
        <v>595</v>
      </c>
      <c r="Z847" s="426"/>
      <c r="AA847" s="426"/>
      <c r="AB847" s="427"/>
      <c r="AC847" s="428" t="s">
        <v>402</v>
      </c>
      <c r="AD847" s="429"/>
      <c r="AE847" s="429"/>
      <c r="AF847" s="429"/>
      <c r="AG847" s="429"/>
      <c r="AH847" s="467" t="s">
        <v>622</v>
      </c>
      <c r="AI847" s="467"/>
      <c r="AJ847" s="467"/>
      <c r="AK847" s="467"/>
      <c r="AL847" s="431" t="s">
        <v>622</v>
      </c>
      <c r="AM847" s="432"/>
      <c r="AN847" s="432"/>
      <c r="AO847" s="433"/>
      <c r="AP847" s="238" t="s">
        <v>622</v>
      </c>
      <c r="AQ847" s="238"/>
      <c r="AR847" s="238"/>
      <c r="AS847" s="238"/>
      <c r="AT847" s="238"/>
      <c r="AU847" s="238"/>
      <c r="AV847" s="238"/>
      <c r="AW847" s="238"/>
      <c r="AX847" s="238"/>
      <c r="AY847">
        <f>COUNTA($C$847)</f>
        <v>1</v>
      </c>
    </row>
    <row r="848" spans="1:51" ht="30" customHeight="1">
      <c r="A848" s="421">
        <v>4</v>
      </c>
      <c r="B848" s="421">
        <v>1</v>
      </c>
      <c r="C848" s="466" t="s">
        <v>666</v>
      </c>
      <c r="D848" s="466"/>
      <c r="E848" s="466"/>
      <c r="F848" s="466"/>
      <c r="G848" s="466"/>
      <c r="H848" s="466"/>
      <c r="I848" s="466"/>
      <c r="J848" s="423">
        <v>7000020015814</v>
      </c>
      <c r="K848" s="423"/>
      <c r="L848" s="423"/>
      <c r="M848" s="423"/>
      <c r="N848" s="423"/>
      <c r="O848" s="423"/>
      <c r="P848" s="424" t="s">
        <v>663</v>
      </c>
      <c r="Q848" s="424"/>
      <c r="R848" s="424"/>
      <c r="S848" s="424"/>
      <c r="T848" s="424"/>
      <c r="U848" s="424"/>
      <c r="V848" s="424"/>
      <c r="W848" s="424"/>
      <c r="X848" s="424"/>
      <c r="Y848" s="425">
        <v>369</v>
      </c>
      <c r="Z848" s="426"/>
      <c r="AA848" s="426"/>
      <c r="AB848" s="427"/>
      <c r="AC848" s="428" t="s">
        <v>402</v>
      </c>
      <c r="AD848" s="429"/>
      <c r="AE848" s="429"/>
      <c r="AF848" s="429"/>
      <c r="AG848" s="429"/>
      <c r="AH848" s="467" t="s">
        <v>622</v>
      </c>
      <c r="AI848" s="467"/>
      <c r="AJ848" s="467"/>
      <c r="AK848" s="467"/>
      <c r="AL848" s="431" t="s">
        <v>622</v>
      </c>
      <c r="AM848" s="432"/>
      <c r="AN848" s="432"/>
      <c r="AO848" s="433"/>
      <c r="AP848" s="238" t="s">
        <v>622</v>
      </c>
      <c r="AQ848" s="238"/>
      <c r="AR848" s="238"/>
      <c r="AS848" s="238"/>
      <c r="AT848" s="238"/>
      <c r="AU848" s="238"/>
      <c r="AV848" s="238"/>
      <c r="AW848" s="238"/>
      <c r="AX848" s="238"/>
      <c r="AY848">
        <f>COUNTA($C$848)</f>
        <v>1</v>
      </c>
    </row>
    <row r="849" spans="1:51" ht="30" customHeight="1">
      <c r="A849" s="421">
        <v>5</v>
      </c>
      <c r="B849" s="421">
        <v>1</v>
      </c>
      <c r="C849" s="466" t="s">
        <v>667</v>
      </c>
      <c r="D849" s="466"/>
      <c r="E849" s="466"/>
      <c r="F849" s="466"/>
      <c r="G849" s="466"/>
      <c r="H849" s="466"/>
      <c r="I849" s="466"/>
      <c r="J849" s="423">
        <v>4000020382141</v>
      </c>
      <c r="K849" s="423"/>
      <c r="L849" s="423"/>
      <c r="M849" s="423"/>
      <c r="N849" s="423"/>
      <c r="O849" s="423"/>
      <c r="P849" s="424" t="s">
        <v>663</v>
      </c>
      <c r="Q849" s="424"/>
      <c r="R849" s="424"/>
      <c r="S849" s="424"/>
      <c r="T849" s="424"/>
      <c r="U849" s="424"/>
      <c r="V849" s="424"/>
      <c r="W849" s="424"/>
      <c r="X849" s="424"/>
      <c r="Y849" s="425">
        <v>355</v>
      </c>
      <c r="Z849" s="426"/>
      <c r="AA849" s="426"/>
      <c r="AB849" s="427"/>
      <c r="AC849" s="428" t="s">
        <v>402</v>
      </c>
      <c r="AD849" s="429"/>
      <c r="AE849" s="429"/>
      <c r="AF849" s="429"/>
      <c r="AG849" s="429"/>
      <c r="AH849" s="467" t="s">
        <v>622</v>
      </c>
      <c r="AI849" s="467"/>
      <c r="AJ849" s="467"/>
      <c r="AK849" s="467"/>
      <c r="AL849" s="431" t="s">
        <v>622</v>
      </c>
      <c r="AM849" s="432"/>
      <c r="AN849" s="432"/>
      <c r="AO849" s="433"/>
      <c r="AP849" s="238" t="s">
        <v>622</v>
      </c>
      <c r="AQ849" s="238"/>
      <c r="AR849" s="238"/>
      <c r="AS849" s="238"/>
      <c r="AT849" s="238"/>
      <c r="AU849" s="238"/>
      <c r="AV849" s="238"/>
      <c r="AW849" s="238"/>
      <c r="AX849" s="238"/>
      <c r="AY849">
        <f>COUNTA($C$849)</f>
        <v>1</v>
      </c>
    </row>
    <row r="850" spans="1:51" ht="30" customHeight="1">
      <c r="A850" s="421">
        <v>6</v>
      </c>
      <c r="B850" s="421">
        <v>1</v>
      </c>
      <c r="C850" s="466" t="s">
        <v>668</v>
      </c>
      <c r="D850" s="466"/>
      <c r="E850" s="466"/>
      <c r="F850" s="466"/>
      <c r="G850" s="466"/>
      <c r="H850" s="466"/>
      <c r="I850" s="466"/>
      <c r="J850" s="423">
        <v>5000020015865</v>
      </c>
      <c r="K850" s="423"/>
      <c r="L850" s="423"/>
      <c r="M850" s="423"/>
      <c r="N850" s="423"/>
      <c r="O850" s="423"/>
      <c r="P850" s="424" t="s">
        <v>663</v>
      </c>
      <c r="Q850" s="424"/>
      <c r="R850" s="424"/>
      <c r="S850" s="424"/>
      <c r="T850" s="424"/>
      <c r="U850" s="424"/>
      <c r="V850" s="424"/>
      <c r="W850" s="424"/>
      <c r="X850" s="424"/>
      <c r="Y850" s="425">
        <v>158</v>
      </c>
      <c r="Z850" s="426"/>
      <c r="AA850" s="426"/>
      <c r="AB850" s="427"/>
      <c r="AC850" s="428" t="s">
        <v>402</v>
      </c>
      <c r="AD850" s="429"/>
      <c r="AE850" s="429"/>
      <c r="AF850" s="429"/>
      <c r="AG850" s="429"/>
      <c r="AH850" s="467" t="s">
        <v>622</v>
      </c>
      <c r="AI850" s="467"/>
      <c r="AJ850" s="467"/>
      <c r="AK850" s="467"/>
      <c r="AL850" s="431" t="s">
        <v>622</v>
      </c>
      <c r="AM850" s="432"/>
      <c r="AN850" s="432"/>
      <c r="AO850" s="433"/>
      <c r="AP850" s="238" t="s">
        <v>622</v>
      </c>
      <c r="AQ850" s="238"/>
      <c r="AR850" s="238"/>
      <c r="AS850" s="238"/>
      <c r="AT850" s="238"/>
      <c r="AU850" s="238"/>
      <c r="AV850" s="238"/>
      <c r="AW850" s="238"/>
      <c r="AX850" s="238"/>
      <c r="AY850">
        <f>COUNTA($C$850)</f>
        <v>1</v>
      </c>
    </row>
    <row r="851" spans="1:51" ht="30" customHeight="1">
      <c r="A851" s="421">
        <v>7</v>
      </c>
      <c r="B851" s="421">
        <v>1</v>
      </c>
      <c r="C851" s="466" t="s">
        <v>691</v>
      </c>
      <c r="D851" s="466"/>
      <c r="E851" s="466"/>
      <c r="F851" s="466"/>
      <c r="G851" s="466"/>
      <c r="H851" s="466"/>
      <c r="I851" s="466"/>
      <c r="J851" s="423">
        <v>3000020202011</v>
      </c>
      <c r="K851" s="423"/>
      <c r="L851" s="423"/>
      <c r="M851" s="423"/>
      <c r="N851" s="423"/>
      <c r="O851" s="423"/>
      <c r="P851" s="424" t="s">
        <v>663</v>
      </c>
      <c r="Q851" s="424"/>
      <c r="R851" s="424"/>
      <c r="S851" s="424"/>
      <c r="T851" s="424"/>
      <c r="U851" s="424"/>
      <c r="V851" s="424"/>
      <c r="W851" s="424"/>
      <c r="X851" s="424"/>
      <c r="Y851" s="425">
        <v>29</v>
      </c>
      <c r="Z851" s="426"/>
      <c r="AA851" s="426"/>
      <c r="AB851" s="427"/>
      <c r="AC851" s="428" t="s">
        <v>402</v>
      </c>
      <c r="AD851" s="429"/>
      <c r="AE851" s="429"/>
      <c r="AF851" s="429"/>
      <c r="AG851" s="429"/>
      <c r="AH851" s="467" t="s">
        <v>622</v>
      </c>
      <c r="AI851" s="467"/>
      <c r="AJ851" s="467"/>
      <c r="AK851" s="467"/>
      <c r="AL851" s="431" t="s">
        <v>622</v>
      </c>
      <c r="AM851" s="432"/>
      <c r="AN851" s="432"/>
      <c r="AO851" s="433"/>
      <c r="AP851" s="238" t="s">
        <v>622</v>
      </c>
      <c r="AQ851" s="238"/>
      <c r="AR851" s="238"/>
      <c r="AS851" s="238"/>
      <c r="AT851" s="238"/>
      <c r="AU851" s="238"/>
      <c r="AV851" s="238"/>
      <c r="AW851" s="238"/>
      <c r="AX851" s="238"/>
      <c r="AY851">
        <f>COUNTA($C$851)</f>
        <v>1</v>
      </c>
    </row>
    <row r="852" spans="1:51" ht="30" customHeight="1">
      <c r="A852" s="421">
        <v>8</v>
      </c>
      <c r="B852" s="421">
        <v>1</v>
      </c>
      <c r="C852" s="466" t="s">
        <v>692</v>
      </c>
      <c r="D852" s="466"/>
      <c r="E852" s="466"/>
      <c r="F852" s="466"/>
      <c r="G852" s="466"/>
      <c r="H852" s="466"/>
      <c r="I852" s="466"/>
      <c r="J852" s="423">
        <v>7000020043419</v>
      </c>
      <c r="K852" s="423"/>
      <c r="L852" s="423"/>
      <c r="M852" s="423"/>
      <c r="N852" s="423"/>
      <c r="O852" s="423"/>
      <c r="P852" s="424" t="s">
        <v>663</v>
      </c>
      <c r="Q852" s="424"/>
      <c r="R852" s="424"/>
      <c r="S852" s="424"/>
      <c r="T852" s="424"/>
      <c r="U852" s="424"/>
      <c r="V852" s="424"/>
      <c r="W852" s="424"/>
      <c r="X852" s="424"/>
      <c r="Y852" s="425">
        <v>6</v>
      </c>
      <c r="Z852" s="426"/>
      <c r="AA852" s="426"/>
      <c r="AB852" s="427"/>
      <c r="AC852" s="428" t="s">
        <v>402</v>
      </c>
      <c r="AD852" s="429"/>
      <c r="AE852" s="429"/>
      <c r="AF852" s="429"/>
      <c r="AG852" s="429"/>
      <c r="AH852" s="467" t="s">
        <v>622</v>
      </c>
      <c r="AI852" s="467"/>
      <c r="AJ852" s="467"/>
      <c r="AK852" s="467"/>
      <c r="AL852" s="431" t="s">
        <v>622</v>
      </c>
      <c r="AM852" s="432"/>
      <c r="AN852" s="432"/>
      <c r="AO852" s="433"/>
      <c r="AP852" s="238" t="s">
        <v>622</v>
      </c>
      <c r="AQ852" s="238"/>
      <c r="AR852" s="238"/>
      <c r="AS852" s="238"/>
      <c r="AT852" s="238"/>
      <c r="AU852" s="238"/>
      <c r="AV852" s="238"/>
      <c r="AW852" s="238"/>
      <c r="AX852" s="238"/>
      <c r="AY852">
        <f>COUNTA($C$852)</f>
        <v>1</v>
      </c>
    </row>
    <row r="853" spans="1:51" ht="30" customHeight="1">
      <c r="A853" s="421">
        <v>9</v>
      </c>
      <c r="B853" s="421">
        <v>1</v>
      </c>
      <c r="C853" s="466" t="s">
        <v>669</v>
      </c>
      <c r="D853" s="466"/>
      <c r="E853" s="466"/>
      <c r="F853" s="466"/>
      <c r="G853" s="466"/>
      <c r="H853" s="466"/>
      <c r="I853" s="466"/>
      <c r="J853" s="423">
        <v>1000020042153</v>
      </c>
      <c r="K853" s="423"/>
      <c r="L853" s="423"/>
      <c r="M853" s="423"/>
      <c r="N853" s="423"/>
      <c r="O853" s="423"/>
      <c r="P853" s="424" t="s">
        <v>663</v>
      </c>
      <c r="Q853" s="424"/>
      <c r="R853" s="424"/>
      <c r="S853" s="424"/>
      <c r="T853" s="424"/>
      <c r="U853" s="424"/>
      <c r="V853" s="424"/>
      <c r="W853" s="424"/>
      <c r="X853" s="424"/>
      <c r="Y853" s="425">
        <v>5</v>
      </c>
      <c r="Z853" s="426"/>
      <c r="AA853" s="426"/>
      <c r="AB853" s="427"/>
      <c r="AC853" s="428" t="s">
        <v>402</v>
      </c>
      <c r="AD853" s="429"/>
      <c r="AE853" s="429"/>
      <c r="AF853" s="429"/>
      <c r="AG853" s="429"/>
      <c r="AH853" s="467" t="s">
        <v>622</v>
      </c>
      <c r="AI853" s="467"/>
      <c r="AJ853" s="467"/>
      <c r="AK853" s="467"/>
      <c r="AL853" s="431" t="s">
        <v>622</v>
      </c>
      <c r="AM853" s="432"/>
      <c r="AN853" s="432"/>
      <c r="AO853" s="433"/>
      <c r="AP853" s="238" t="s">
        <v>622</v>
      </c>
      <c r="AQ853" s="238"/>
      <c r="AR853" s="238"/>
      <c r="AS853" s="238"/>
      <c r="AT853" s="238"/>
      <c r="AU853" s="238"/>
      <c r="AV853" s="238"/>
      <c r="AW853" s="238"/>
      <c r="AX853" s="238"/>
      <c r="AY853">
        <f>COUNTA($C$853)</f>
        <v>1</v>
      </c>
    </row>
    <row r="854" spans="1:51" ht="30" hidden="1" customHeight="1">
      <c r="A854" s="421">
        <v>10</v>
      </c>
      <c r="B854" s="421">
        <v>1</v>
      </c>
      <c r="C854" s="469"/>
      <c r="D854" s="470"/>
      <c r="E854" s="470"/>
      <c r="F854" s="470"/>
      <c r="G854" s="470"/>
      <c r="H854" s="470"/>
      <c r="I854" s="471"/>
      <c r="J854" s="472"/>
      <c r="K854" s="473"/>
      <c r="L854" s="473"/>
      <c r="M854" s="473"/>
      <c r="N854" s="473"/>
      <c r="O854" s="474"/>
      <c r="P854" s="475"/>
      <c r="Q854" s="476"/>
      <c r="R854" s="476"/>
      <c r="S854" s="476"/>
      <c r="T854" s="476"/>
      <c r="U854" s="476"/>
      <c r="V854" s="476"/>
      <c r="W854" s="476"/>
      <c r="X854" s="477"/>
      <c r="Y854" s="425"/>
      <c r="Z854" s="426"/>
      <c r="AA854" s="426"/>
      <c r="AB854" s="427"/>
      <c r="AC854" s="478"/>
      <c r="AD854" s="479"/>
      <c r="AE854" s="479"/>
      <c r="AF854" s="479"/>
      <c r="AG854" s="480"/>
      <c r="AH854" s="481"/>
      <c r="AI854" s="482"/>
      <c r="AJ854" s="482"/>
      <c r="AK854" s="483"/>
      <c r="AL854" s="431"/>
      <c r="AM854" s="432"/>
      <c r="AN854" s="432"/>
      <c r="AO854" s="433"/>
      <c r="AP854" s="484"/>
      <c r="AQ854" s="485"/>
      <c r="AR854" s="485"/>
      <c r="AS854" s="485"/>
      <c r="AT854" s="485"/>
      <c r="AU854" s="485"/>
      <c r="AV854" s="485"/>
      <c r="AW854" s="485"/>
      <c r="AX854" s="486"/>
      <c r="AY854">
        <f>COUNTA($C$854)</f>
        <v>0</v>
      </c>
    </row>
    <row r="855" spans="1:51" ht="30" hidden="1" customHeight="1">
      <c r="A855" s="421">
        <v>11</v>
      </c>
      <c r="B855" s="421">
        <v>1</v>
      </c>
      <c r="C855" s="466"/>
      <c r="D855" s="466"/>
      <c r="E855" s="466"/>
      <c r="F855" s="466"/>
      <c r="G855" s="466"/>
      <c r="H855" s="466"/>
      <c r="I855" s="466"/>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38"/>
      <c r="AQ855" s="238"/>
      <c r="AR855" s="238"/>
      <c r="AS855" s="238"/>
      <c r="AT855" s="238"/>
      <c r="AU855" s="238"/>
      <c r="AV855" s="238"/>
      <c r="AW855" s="238"/>
      <c r="AX855" s="238"/>
      <c r="AY855">
        <f>COUNTA($C$855)</f>
        <v>0</v>
      </c>
    </row>
    <row r="856" spans="1:51" ht="30" hidden="1" customHeight="1">
      <c r="A856" s="421">
        <v>12</v>
      </c>
      <c r="B856" s="421">
        <v>1</v>
      </c>
      <c r="C856" s="466"/>
      <c r="D856" s="466"/>
      <c r="E856" s="466"/>
      <c r="F856" s="466"/>
      <c r="G856" s="466"/>
      <c r="H856" s="466"/>
      <c r="I856" s="466"/>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38"/>
      <c r="AQ856" s="238"/>
      <c r="AR856" s="238"/>
      <c r="AS856" s="238"/>
      <c r="AT856" s="238"/>
      <c r="AU856" s="238"/>
      <c r="AV856" s="238"/>
      <c r="AW856" s="238"/>
      <c r="AX856" s="238"/>
      <c r="AY856">
        <f>COUNTA($C$856)</f>
        <v>0</v>
      </c>
    </row>
    <row r="857" spans="1:51" ht="30" hidden="1" customHeight="1">
      <c r="A857" s="421">
        <v>13</v>
      </c>
      <c r="B857" s="421">
        <v>1</v>
      </c>
      <c r="C857" s="466"/>
      <c r="D857" s="466"/>
      <c r="E857" s="466"/>
      <c r="F857" s="466"/>
      <c r="G857" s="466"/>
      <c r="H857" s="466"/>
      <c r="I857" s="466"/>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38"/>
      <c r="AQ857" s="238"/>
      <c r="AR857" s="238"/>
      <c r="AS857" s="238"/>
      <c r="AT857" s="238"/>
      <c r="AU857" s="238"/>
      <c r="AV857" s="238"/>
      <c r="AW857" s="238"/>
      <c r="AX857" s="238"/>
      <c r="AY857">
        <f>COUNTA($C$857)</f>
        <v>0</v>
      </c>
    </row>
    <row r="858" spans="1:51" ht="30" hidden="1" customHeight="1">
      <c r="A858" s="421">
        <v>14</v>
      </c>
      <c r="B858" s="421">
        <v>1</v>
      </c>
      <c r="C858" s="466"/>
      <c r="D858" s="466"/>
      <c r="E858" s="466"/>
      <c r="F858" s="466"/>
      <c r="G858" s="466"/>
      <c r="H858" s="466"/>
      <c r="I858" s="466"/>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38"/>
      <c r="AQ858" s="238"/>
      <c r="AR858" s="238"/>
      <c r="AS858" s="238"/>
      <c r="AT858" s="238"/>
      <c r="AU858" s="238"/>
      <c r="AV858" s="238"/>
      <c r="AW858" s="238"/>
      <c r="AX858" s="238"/>
      <c r="AY858">
        <f>COUNTA($C$858)</f>
        <v>0</v>
      </c>
    </row>
    <row r="859" spans="1:51" ht="30" hidden="1" customHeight="1">
      <c r="A859" s="421">
        <v>15</v>
      </c>
      <c r="B859" s="421">
        <v>1</v>
      </c>
      <c r="C859" s="466"/>
      <c r="D859" s="466"/>
      <c r="E859" s="466"/>
      <c r="F859" s="466"/>
      <c r="G859" s="466"/>
      <c r="H859" s="466"/>
      <c r="I859" s="466"/>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38"/>
      <c r="AQ859" s="238"/>
      <c r="AR859" s="238"/>
      <c r="AS859" s="238"/>
      <c r="AT859" s="238"/>
      <c r="AU859" s="238"/>
      <c r="AV859" s="238"/>
      <c r="AW859" s="238"/>
      <c r="AX859" s="238"/>
      <c r="AY859">
        <f>COUNTA($C$859)</f>
        <v>0</v>
      </c>
    </row>
    <row r="860" spans="1:51" ht="30" hidden="1" customHeight="1">
      <c r="A860" s="421">
        <v>16</v>
      </c>
      <c r="B860" s="421">
        <v>1</v>
      </c>
      <c r="C860" s="466"/>
      <c r="D860" s="466"/>
      <c r="E860" s="466"/>
      <c r="F860" s="466"/>
      <c r="G860" s="466"/>
      <c r="H860" s="466"/>
      <c r="I860" s="466"/>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38"/>
      <c r="AQ860" s="238"/>
      <c r="AR860" s="238"/>
      <c r="AS860" s="238"/>
      <c r="AT860" s="238"/>
      <c r="AU860" s="238"/>
      <c r="AV860" s="238"/>
      <c r="AW860" s="238"/>
      <c r="AX860" s="238"/>
      <c r="AY860">
        <f>COUNTA($C$860)</f>
        <v>0</v>
      </c>
    </row>
    <row r="861" spans="1:51" s="1" customFormat="1" ht="30" hidden="1" customHeight="1">
      <c r="A861" s="421">
        <v>17</v>
      </c>
      <c r="B861" s="421">
        <v>1</v>
      </c>
      <c r="C861" s="466"/>
      <c r="D861" s="466"/>
      <c r="E861" s="466"/>
      <c r="F861" s="466"/>
      <c r="G861" s="466"/>
      <c r="H861" s="466"/>
      <c r="I861" s="466"/>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38"/>
      <c r="AQ861" s="238"/>
      <c r="AR861" s="238"/>
      <c r="AS861" s="238"/>
      <c r="AT861" s="238"/>
      <c r="AU861" s="238"/>
      <c r="AV861" s="238"/>
      <c r="AW861" s="238"/>
      <c r="AX861" s="238"/>
      <c r="AY861" s="2">
        <f>COUNTA($C$861)</f>
        <v>0</v>
      </c>
    </row>
    <row r="862" spans="1:51" ht="30" hidden="1" customHeight="1">
      <c r="A862" s="421">
        <v>18</v>
      </c>
      <c r="B862" s="421">
        <v>1</v>
      </c>
      <c r="C862" s="466"/>
      <c r="D862" s="466"/>
      <c r="E862" s="466"/>
      <c r="F862" s="466"/>
      <c r="G862" s="466"/>
      <c r="H862" s="466"/>
      <c r="I862" s="466"/>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38"/>
      <c r="AQ862" s="238"/>
      <c r="AR862" s="238"/>
      <c r="AS862" s="238"/>
      <c r="AT862" s="238"/>
      <c r="AU862" s="238"/>
      <c r="AV862" s="238"/>
      <c r="AW862" s="238"/>
      <c r="AX862" s="238"/>
      <c r="AY862">
        <f>COUNTA($C$862)</f>
        <v>0</v>
      </c>
    </row>
    <row r="863" spans="1:51" ht="30" hidden="1" customHeight="1">
      <c r="A863" s="421">
        <v>19</v>
      </c>
      <c r="B863" s="421">
        <v>1</v>
      </c>
      <c r="C863" s="466"/>
      <c r="D863" s="466"/>
      <c r="E863" s="466"/>
      <c r="F863" s="466"/>
      <c r="G863" s="466"/>
      <c r="H863" s="466"/>
      <c r="I863" s="466"/>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38"/>
      <c r="AQ863" s="238"/>
      <c r="AR863" s="238"/>
      <c r="AS863" s="238"/>
      <c r="AT863" s="238"/>
      <c r="AU863" s="238"/>
      <c r="AV863" s="238"/>
      <c r="AW863" s="238"/>
      <c r="AX863" s="238"/>
      <c r="AY863">
        <f>COUNTA($C$863)</f>
        <v>0</v>
      </c>
    </row>
    <row r="864" spans="1:51" ht="30" hidden="1" customHeight="1">
      <c r="A864" s="421">
        <v>20</v>
      </c>
      <c r="B864" s="421">
        <v>1</v>
      </c>
      <c r="C864" s="466"/>
      <c r="D864" s="466"/>
      <c r="E864" s="466"/>
      <c r="F864" s="466"/>
      <c r="G864" s="466"/>
      <c r="H864" s="466"/>
      <c r="I864" s="466"/>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38"/>
      <c r="AQ864" s="238"/>
      <c r="AR864" s="238"/>
      <c r="AS864" s="238"/>
      <c r="AT864" s="238"/>
      <c r="AU864" s="238"/>
      <c r="AV864" s="238"/>
      <c r="AW864" s="238"/>
      <c r="AX864" s="238"/>
      <c r="AY864">
        <f>COUNTA($C$864)</f>
        <v>0</v>
      </c>
    </row>
    <row r="865" spans="1:51" ht="30" hidden="1" customHeight="1">
      <c r="A865" s="421">
        <v>21</v>
      </c>
      <c r="B865" s="421">
        <v>1</v>
      </c>
      <c r="C865" s="466"/>
      <c r="D865" s="466"/>
      <c r="E865" s="466"/>
      <c r="F865" s="466"/>
      <c r="G865" s="466"/>
      <c r="H865" s="466"/>
      <c r="I865" s="466"/>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38"/>
      <c r="AQ865" s="238"/>
      <c r="AR865" s="238"/>
      <c r="AS865" s="238"/>
      <c r="AT865" s="238"/>
      <c r="AU865" s="238"/>
      <c r="AV865" s="238"/>
      <c r="AW865" s="238"/>
      <c r="AX865" s="238"/>
      <c r="AY865">
        <f>COUNTA($C$865)</f>
        <v>0</v>
      </c>
    </row>
    <row r="866" spans="1:51" ht="30" hidden="1" customHeight="1">
      <c r="A866" s="421">
        <v>22</v>
      </c>
      <c r="B866" s="421">
        <v>1</v>
      </c>
      <c r="C866" s="466"/>
      <c r="D866" s="466"/>
      <c r="E866" s="466"/>
      <c r="F866" s="466"/>
      <c r="G866" s="466"/>
      <c r="H866" s="466"/>
      <c r="I866" s="466"/>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38"/>
      <c r="AQ866" s="238"/>
      <c r="AR866" s="238"/>
      <c r="AS866" s="238"/>
      <c r="AT866" s="238"/>
      <c r="AU866" s="238"/>
      <c r="AV866" s="238"/>
      <c r="AW866" s="238"/>
      <c r="AX866" s="238"/>
      <c r="AY866">
        <f>COUNTA($C$866)</f>
        <v>0</v>
      </c>
    </row>
    <row r="867" spans="1:51" ht="30" hidden="1" customHeight="1">
      <c r="A867" s="421">
        <v>23</v>
      </c>
      <c r="B867" s="421">
        <v>1</v>
      </c>
      <c r="C867" s="466"/>
      <c r="D867" s="466"/>
      <c r="E867" s="466"/>
      <c r="F867" s="466"/>
      <c r="G867" s="466"/>
      <c r="H867" s="466"/>
      <c r="I867" s="466"/>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38"/>
      <c r="AQ867" s="238"/>
      <c r="AR867" s="238"/>
      <c r="AS867" s="238"/>
      <c r="AT867" s="238"/>
      <c r="AU867" s="238"/>
      <c r="AV867" s="238"/>
      <c r="AW867" s="238"/>
      <c r="AX867" s="238"/>
      <c r="AY867">
        <f>COUNTA($C$867)</f>
        <v>0</v>
      </c>
    </row>
    <row r="868" spans="1:51" ht="30" hidden="1" customHeight="1">
      <c r="A868" s="421">
        <v>24</v>
      </c>
      <c r="B868" s="421">
        <v>1</v>
      </c>
      <c r="C868" s="466"/>
      <c r="D868" s="466"/>
      <c r="E868" s="466"/>
      <c r="F868" s="466"/>
      <c r="G868" s="466"/>
      <c r="H868" s="466"/>
      <c r="I868" s="466"/>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38"/>
      <c r="AQ868" s="238"/>
      <c r="AR868" s="238"/>
      <c r="AS868" s="238"/>
      <c r="AT868" s="238"/>
      <c r="AU868" s="238"/>
      <c r="AV868" s="238"/>
      <c r="AW868" s="238"/>
      <c r="AX868" s="238"/>
      <c r="AY868">
        <f>COUNTA($C$868)</f>
        <v>0</v>
      </c>
    </row>
    <row r="869" spans="1:51" ht="30" hidden="1" customHeight="1">
      <c r="A869" s="421">
        <v>25</v>
      </c>
      <c r="B869" s="421">
        <v>1</v>
      </c>
      <c r="C869" s="466"/>
      <c r="D869" s="466"/>
      <c r="E869" s="466"/>
      <c r="F869" s="466"/>
      <c r="G869" s="466"/>
      <c r="H869" s="466"/>
      <c r="I869" s="466"/>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38"/>
      <c r="AQ869" s="238"/>
      <c r="AR869" s="238"/>
      <c r="AS869" s="238"/>
      <c r="AT869" s="238"/>
      <c r="AU869" s="238"/>
      <c r="AV869" s="238"/>
      <c r="AW869" s="238"/>
      <c r="AX869" s="238"/>
      <c r="AY869">
        <f>COUNTA($C$869)</f>
        <v>0</v>
      </c>
    </row>
    <row r="870" spans="1:51" ht="30" hidden="1" customHeight="1">
      <c r="A870" s="421">
        <v>26</v>
      </c>
      <c r="B870" s="421">
        <v>1</v>
      </c>
      <c r="C870" s="466"/>
      <c r="D870" s="466"/>
      <c r="E870" s="466"/>
      <c r="F870" s="466"/>
      <c r="G870" s="466"/>
      <c r="H870" s="466"/>
      <c r="I870" s="466"/>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38"/>
      <c r="AQ870" s="238"/>
      <c r="AR870" s="238"/>
      <c r="AS870" s="238"/>
      <c r="AT870" s="238"/>
      <c r="AU870" s="238"/>
      <c r="AV870" s="238"/>
      <c r="AW870" s="238"/>
      <c r="AX870" s="238"/>
      <c r="AY870">
        <f>COUNTA($C$870)</f>
        <v>0</v>
      </c>
    </row>
    <row r="871" spans="1:51" ht="30" hidden="1" customHeight="1">
      <c r="A871" s="421">
        <v>27</v>
      </c>
      <c r="B871" s="421">
        <v>1</v>
      </c>
      <c r="C871" s="466"/>
      <c r="D871" s="466"/>
      <c r="E871" s="466"/>
      <c r="F871" s="466"/>
      <c r="G871" s="466"/>
      <c r="H871" s="466"/>
      <c r="I871" s="466"/>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38"/>
      <c r="AQ871" s="238"/>
      <c r="AR871" s="238"/>
      <c r="AS871" s="238"/>
      <c r="AT871" s="238"/>
      <c r="AU871" s="238"/>
      <c r="AV871" s="238"/>
      <c r="AW871" s="238"/>
      <c r="AX871" s="238"/>
      <c r="AY871">
        <f>COUNTA($C$871)</f>
        <v>0</v>
      </c>
    </row>
    <row r="872" spans="1:51" ht="30" hidden="1" customHeight="1">
      <c r="A872" s="421">
        <v>28</v>
      </c>
      <c r="B872" s="421">
        <v>1</v>
      </c>
      <c r="C872" s="466"/>
      <c r="D872" s="466"/>
      <c r="E872" s="466"/>
      <c r="F872" s="466"/>
      <c r="G872" s="466"/>
      <c r="H872" s="466"/>
      <c r="I872" s="466"/>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38"/>
      <c r="AQ872" s="238"/>
      <c r="AR872" s="238"/>
      <c r="AS872" s="238"/>
      <c r="AT872" s="238"/>
      <c r="AU872" s="238"/>
      <c r="AV872" s="238"/>
      <c r="AW872" s="238"/>
      <c r="AX872" s="238"/>
      <c r="AY872">
        <f>COUNTA($C$872)</f>
        <v>0</v>
      </c>
    </row>
    <row r="873" spans="1:51" ht="30" hidden="1" customHeight="1">
      <c r="A873" s="421">
        <v>29</v>
      </c>
      <c r="B873" s="421">
        <v>1</v>
      </c>
      <c r="C873" s="466"/>
      <c r="D873" s="466"/>
      <c r="E873" s="466"/>
      <c r="F873" s="466"/>
      <c r="G873" s="466"/>
      <c r="H873" s="466"/>
      <c r="I873" s="466"/>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38"/>
      <c r="AQ873" s="238"/>
      <c r="AR873" s="238"/>
      <c r="AS873" s="238"/>
      <c r="AT873" s="238"/>
      <c r="AU873" s="238"/>
      <c r="AV873" s="238"/>
      <c r="AW873" s="238"/>
      <c r="AX873" s="238"/>
      <c r="AY873">
        <f>COUNTA($C$873)</f>
        <v>0</v>
      </c>
    </row>
    <row r="874" spans="1:51" ht="30" hidden="1" customHeight="1">
      <c r="A874" s="421">
        <v>30</v>
      </c>
      <c r="B874" s="421">
        <v>1</v>
      </c>
      <c r="C874" s="466"/>
      <c r="D874" s="466"/>
      <c r="E874" s="466"/>
      <c r="F874" s="466"/>
      <c r="G874" s="466"/>
      <c r="H874" s="466"/>
      <c r="I874" s="466"/>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38"/>
      <c r="AQ874" s="238"/>
      <c r="AR874" s="238"/>
      <c r="AS874" s="238"/>
      <c r="AT874" s="238"/>
      <c r="AU874" s="238"/>
      <c r="AV874" s="238"/>
      <c r="AW874" s="238"/>
      <c r="AX874" s="238"/>
      <c r="AY874">
        <f>COUNTA($C$874)</f>
        <v>0</v>
      </c>
    </row>
    <row r="875" spans="1:51" ht="24.75" customHeight="1">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c r="A876" s="5"/>
      <c r="B876" s="12" t="s">
        <v>280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c r="A877" s="274"/>
      <c r="B877" s="274"/>
      <c r="C877" s="274" t="s">
        <v>81</v>
      </c>
      <c r="D877" s="274"/>
      <c r="E877" s="274"/>
      <c r="F877" s="274"/>
      <c r="G877" s="274"/>
      <c r="H877" s="274"/>
      <c r="I877" s="274"/>
      <c r="J877" s="242" t="s">
        <v>84</v>
      </c>
      <c r="K877" s="468"/>
      <c r="L877" s="468"/>
      <c r="M877" s="468"/>
      <c r="N877" s="468"/>
      <c r="O877" s="468"/>
      <c r="P877" s="274" t="s">
        <v>18</v>
      </c>
      <c r="Q877" s="274"/>
      <c r="R877" s="274"/>
      <c r="S877" s="274"/>
      <c r="T877" s="274"/>
      <c r="U877" s="274"/>
      <c r="V877" s="274"/>
      <c r="W877" s="274"/>
      <c r="X877" s="274"/>
      <c r="Y877" s="464" t="s">
        <v>353</v>
      </c>
      <c r="Z877" s="464"/>
      <c r="AA877" s="464"/>
      <c r="AB877" s="464"/>
      <c r="AC877" s="242" t="s">
        <v>299</v>
      </c>
      <c r="AD877" s="242"/>
      <c r="AE877" s="242"/>
      <c r="AF877" s="242"/>
      <c r="AG877" s="242"/>
      <c r="AH877" s="464" t="s">
        <v>404</v>
      </c>
      <c r="AI877" s="274"/>
      <c r="AJ877" s="274"/>
      <c r="AK877" s="274"/>
      <c r="AL877" s="274" t="s">
        <v>17</v>
      </c>
      <c r="AM877" s="274"/>
      <c r="AN877" s="274"/>
      <c r="AO877" s="419"/>
      <c r="AP877" s="242" t="s">
        <v>357</v>
      </c>
      <c r="AQ877" s="242"/>
      <c r="AR877" s="242"/>
      <c r="AS877" s="242"/>
      <c r="AT877" s="242"/>
      <c r="AU877" s="242"/>
      <c r="AV877" s="242"/>
      <c r="AW877" s="242"/>
      <c r="AX877" s="242"/>
      <c r="AY877">
        <f>$AY$875</f>
        <v>0</v>
      </c>
    </row>
    <row r="878" spans="1:51" ht="30" hidden="1" customHeight="1">
      <c r="A878" s="421">
        <v>1</v>
      </c>
      <c r="B878" s="421">
        <v>1</v>
      </c>
      <c r="C878" s="466"/>
      <c r="D878" s="466"/>
      <c r="E878" s="466"/>
      <c r="F878" s="466"/>
      <c r="G878" s="466"/>
      <c r="H878" s="466"/>
      <c r="I878" s="466"/>
      <c r="J878" s="423"/>
      <c r="K878" s="423"/>
      <c r="L878" s="423"/>
      <c r="M878" s="423"/>
      <c r="N878" s="423"/>
      <c r="O878" s="423"/>
      <c r="P878" s="424"/>
      <c r="Q878" s="424"/>
      <c r="R878" s="424"/>
      <c r="S878" s="424"/>
      <c r="T878" s="424"/>
      <c r="U878" s="424"/>
      <c r="V878" s="424"/>
      <c r="W878" s="424"/>
      <c r="X878" s="424"/>
      <c r="Y878" s="425"/>
      <c r="Z878" s="426"/>
      <c r="AA878" s="426"/>
      <c r="AB878" s="427"/>
      <c r="AC878" s="428"/>
      <c r="AD878" s="429"/>
      <c r="AE878" s="429"/>
      <c r="AF878" s="429"/>
      <c r="AG878" s="429"/>
      <c r="AH878" s="467"/>
      <c r="AI878" s="467"/>
      <c r="AJ878" s="467"/>
      <c r="AK878" s="467"/>
      <c r="AL878" s="431"/>
      <c r="AM878" s="432"/>
      <c r="AN878" s="432"/>
      <c r="AO878" s="433"/>
      <c r="AP878" s="238"/>
      <c r="AQ878" s="238"/>
      <c r="AR878" s="238"/>
      <c r="AS878" s="238"/>
      <c r="AT878" s="238"/>
      <c r="AU878" s="238"/>
      <c r="AV878" s="238"/>
      <c r="AW878" s="238"/>
      <c r="AX878" s="238"/>
      <c r="AY878">
        <f>$AY$875</f>
        <v>0</v>
      </c>
    </row>
    <row r="879" spans="1:51" ht="30" hidden="1" customHeight="1">
      <c r="A879" s="421">
        <v>2</v>
      </c>
      <c r="B879" s="421">
        <v>1</v>
      </c>
      <c r="C879" s="466"/>
      <c r="D879" s="466"/>
      <c r="E879" s="466"/>
      <c r="F879" s="466"/>
      <c r="G879" s="466"/>
      <c r="H879" s="466"/>
      <c r="I879" s="466"/>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7"/>
      <c r="AI879" s="467"/>
      <c r="AJ879" s="467"/>
      <c r="AK879" s="467"/>
      <c r="AL879" s="431"/>
      <c r="AM879" s="432"/>
      <c r="AN879" s="432"/>
      <c r="AO879" s="433"/>
      <c r="AP879" s="238"/>
      <c r="AQ879" s="238"/>
      <c r="AR879" s="238"/>
      <c r="AS879" s="238"/>
      <c r="AT879" s="238"/>
      <c r="AU879" s="238"/>
      <c r="AV879" s="238"/>
      <c r="AW879" s="238"/>
      <c r="AX879" s="238"/>
      <c r="AY879">
        <f>COUNTA($C$879)</f>
        <v>0</v>
      </c>
    </row>
    <row r="880" spans="1:51" ht="30" hidden="1" customHeight="1">
      <c r="A880" s="421">
        <v>3</v>
      </c>
      <c r="B880" s="421">
        <v>1</v>
      </c>
      <c r="C880" s="466"/>
      <c r="D880" s="466"/>
      <c r="E880" s="466"/>
      <c r="F880" s="466"/>
      <c r="G880" s="466"/>
      <c r="H880" s="466"/>
      <c r="I880" s="466"/>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38"/>
      <c r="AQ880" s="238"/>
      <c r="AR880" s="238"/>
      <c r="AS880" s="238"/>
      <c r="AT880" s="238"/>
      <c r="AU880" s="238"/>
      <c r="AV880" s="238"/>
      <c r="AW880" s="238"/>
      <c r="AX880" s="238"/>
      <c r="AY880">
        <f>COUNTA($C$880)</f>
        <v>0</v>
      </c>
    </row>
    <row r="881" spans="1:51" ht="30" hidden="1" customHeight="1">
      <c r="A881" s="421">
        <v>4</v>
      </c>
      <c r="B881" s="421">
        <v>1</v>
      </c>
      <c r="C881" s="466"/>
      <c r="D881" s="466"/>
      <c r="E881" s="466"/>
      <c r="F881" s="466"/>
      <c r="G881" s="466"/>
      <c r="H881" s="466"/>
      <c r="I881" s="466"/>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38"/>
      <c r="AQ881" s="238"/>
      <c r="AR881" s="238"/>
      <c r="AS881" s="238"/>
      <c r="AT881" s="238"/>
      <c r="AU881" s="238"/>
      <c r="AV881" s="238"/>
      <c r="AW881" s="238"/>
      <c r="AX881" s="238"/>
      <c r="AY881">
        <f>COUNTA($C$881)</f>
        <v>0</v>
      </c>
    </row>
    <row r="882" spans="1:51" ht="30" hidden="1" customHeight="1">
      <c r="A882" s="421">
        <v>5</v>
      </c>
      <c r="B882" s="421">
        <v>1</v>
      </c>
      <c r="C882" s="466"/>
      <c r="D882" s="466"/>
      <c r="E882" s="466"/>
      <c r="F882" s="466"/>
      <c r="G882" s="466"/>
      <c r="H882" s="466"/>
      <c r="I882" s="466"/>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38"/>
      <c r="AQ882" s="238"/>
      <c r="AR882" s="238"/>
      <c r="AS882" s="238"/>
      <c r="AT882" s="238"/>
      <c r="AU882" s="238"/>
      <c r="AV882" s="238"/>
      <c r="AW882" s="238"/>
      <c r="AX882" s="238"/>
      <c r="AY882">
        <f>COUNTA($C$882)</f>
        <v>0</v>
      </c>
    </row>
    <row r="883" spans="1:51" ht="30" hidden="1" customHeight="1">
      <c r="A883" s="421">
        <v>6</v>
      </c>
      <c r="B883" s="421">
        <v>1</v>
      </c>
      <c r="C883" s="466"/>
      <c r="D883" s="466"/>
      <c r="E883" s="466"/>
      <c r="F883" s="466"/>
      <c r="G883" s="466"/>
      <c r="H883" s="466"/>
      <c r="I883" s="466"/>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38"/>
      <c r="AQ883" s="238"/>
      <c r="AR883" s="238"/>
      <c r="AS883" s="238"/>
      <c r="AT883" s="238"/>
      <c r="AU883" s="238"/>
      <c r="AV883" s="238"/>
      <c r="AW883" s="238"/>
      <c r="AX883" s="238"/>
      <c r="AY883">
        <f>COUNTA($C$883)</f>
        <v>0</v>
      </c>
    </row>
    <row r="884" spans="1:51" ht="30" hidden="1" customHeight="1">
      <c r="A884" s="421">
        <v>7</v>
      </c>
      <c r="B884" s="421">
        <v>1</v>
      </c>
      <c r="C884" s="466"/>
      <c r="D884" s="466"/>
      <c r="E884" s="466"/>
      <c r="F884" s="466"/>
      <c r="G884" s="466"/>
      <c r="H884" s="466"/>
      <c r="I884" s="466"/>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38"/>
      <c r="AQ884" s="238"/>
      <c r="AR884" s="238"/>
      <c r="AS884" s="238"/>
      <c r="AT884" s="238"/>
      <c r="AU884" s="238"/>
      <c r="AV884" s="238"/>
      <c r="AW884" s="238"/>
      <c r="AX884" s="238"/>
      <c r="AY884">
        <f>COUNTA($C$884)</f>
        <v>0</v>
      </c>
    </row>
    <row r="885" spans="1:51" ht="30" hidden="1" customHeight="1">
      <c r="A885" s="421">
        <v>8</v>
      </c>
      <c r="B885" s="421">
        <v>1</v>
      </c>
      <c r="C885" s="466"/>
      <c r="D885" s="466"/>
      <c r="E885" s="466"/>
      <c r="F885" s="466"/>
      <c r="G885" s="466"/>
      <c r="H885" s="466"/>
      <c r="I885" s="466"/>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38"/>
      <c r="AQ885" s="238"/>
      <c r="AR885" s="238"/>
      <c r="AS885" s="238"/>
      <c r="AT885" s="238"/>
      <c r="AU885" s="238"/>
      <c r="AV885" s="238"/>
      <c r="AW885" s="238"/>
      <c r="AX885" s="238"/>
      <c r="AY885">
        <f>COUNTA($C$885)</f>
        <v>0</v>
      </c>
    </row>
    <row r="886" spans="1:51" ht="30" hidden="1" customHeight="1">
      <c r="A886" s="421">
        <v>9</v>
      </c>
      <c r="B886" s="421">
        <v>1</v>
      </c>
      <c r="C886" s="466"/>
      <c r="D886" s="466"/>
      <c r="E886" s="466"/>
      <c r="F886" s="466"/>
      <c r="G886" s="466"/>
      <c r="H886" s="466"/>
      <c r="I886" s="466"/>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38"/>
      <c r="AQ886" s="238"/>
      <c r="AR886" s="238"/>
      <c r="AS886" s="238"/>
      <c r="AT886" s="238"/>
      <c r="AU886" s="238"/>
      <c r="AV886" s="238"/>
      <c r="AW886" s="238"/>
      <c r="AX886" s="238"/>
      <c r="AY886">
        <f>COUNTA($C$886)</f>
        <v>0</v>
      </c>
    </row>
    <row r="887" spans="1:51" ht="30" hidden="1" customHeight="1">
      <c r="A887" s="421">
        <v>10</v>
      </c>
      <c r="B887" s="421">
        <v>1</v>
      </c>
      <c r="C887" s="466"/>
      <c r="D887" s="466"/>
      <c r="E887" s="466"/>
      <c r="F887" s="466"/>
      <c r="G887" s="466"/>
      <c r="H887" s="466"/>
      <c r="I887" s="466"/>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38"/>
      <c r="AQ887" s="238"/>
      <c r="AR887" s="238"/>
      <c r="AS887" s="238"/>
      <c r="AT887" s="238"/>
      <c r="AU887" s="238"/>
      <c r="AV887" s="238"/>
      <c r="AW887" s="238"/>
      <c r="AX887" s="238"/>
      <c r="AY887">
        <f>COUNTA($C$887)</f>
        <v>0</v>
      </c>
    </row>
    <row r="888" spans="1:51" ht="30" hidden="1" customHeight="1">
      <c r="A888" s="421">
        <v>11</v>
      </c>
      <c r="B888" s="421">
        <v>1</v>
      </c>
      <c r="C888" s="466"/>
      <c r="D888" s="466"/>
      <c r="E888" s="466"/>
      <c r="F888" s="466"/>
      <c r="G888" s="466"/>
      <c r="H888" s="466"/>
      <c r="I888" s="466"/>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38"/>
      <c r="AQ888" s="238"/>
      <c r="AR888" s="238"/>
      <c r="AS888" s="238"/>
      <c r="AT888" s="238"/>
      <c r="AU888" s="238"/>
      <c r="AV888" s="238"/>
      <c r="AW888" s="238"/>
      <c r="AX888" s="238"/>
      <c r="AY888">
        <f>COUNTA($C$888)</f>
        <v>0</v>
      </c>
    </row>
    <row r="889" spans="1:51" ht="30" hidden="1" customHeight="1">
      <c r="A889" s="421">
        <v>12</v>
      </c>
      <c r="B889" s="421">
        <v>1</v>
      </c>
      <c r="C889" s="466"/>
      <c r="D889" s="466"/>
      <c r="E889" s="466"/>
      <c r="F889" s="466"/>
      <c r="G889" s="466"/>
      <c r="H889" s="466"/>
      <c r="I889" s="466"/>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38"/>
      <c r="AQ889" s="238"/>
      <c r="AR889" s="238"/>
      <c r="AS889" s="238"/>
      <c r="AT889" s="238"/>
      <c r="AU889" s="238"/>
      <c r="AV889" s="238"/>
      <c r="AW889" s="238"/>
      <c r="AX889" s="238"/>
      <c r="AY889">
        <f>COUNTA($C$889)</f>
        <v>0</v>
      </c>
    </row>
    <row r="890" spans="1:51" ht="30" hidden="1" customHeight="1">
      <c r="A890" s="421">
        <v>13</v>
      </c>
      <c r="B890" s="421">
        <v>1</v>
      </c>
      <c r="C890" s="466"/>
      <c r="D890" s="466"/>
      <c r="E890" s="466"/>
      <c r="F890" s="466"/>
      <c r="G890" s="466"/>
      <c r="H890" s="466"/>
      <c r="I890" s="466"/>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38"/>
      <c r="AQ890" s="238"/>
      <c r="AR890" s="238"/>
      <c r="AS890" s="238"/>
      <c r="AT890" s="238"/>
      <c r="AU890" s="238"/>
      <c r="AV890" s="238"/>
      <c r="AW890" s="238"/>
      <c r="AX890" s="238"/>
      <c r="AY890">
        <f>COUNTA($C$890)</f>
        <v>0</v>
      </c>
    </row>
    <row r="891" spans="1:51" ht="30" hidden="1" customHeight="1">
      <c r="A891" s="421">
        <v>14</v>
      </c>
      <c r="B891" s="421">
        <v>1</v>
      </c>
      <c r="C891" s="466"/>
      <c r="D891" s="466"/>
      <c r="E891" s="466"/>
      <c r="F891" s="466"/>
      <c r="G891" s="466"/>
      <c r="H891" s="466"/>
      <c r="I891" s="466"/>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38"/>
      <c r="AQ891" s="238"/>
      <c r="AR891" s="238"/>
      <c r="AS891" s="238"/>
      <c r="AT891" s="238"/>
      <c r="AU891" s="238"/>
      <c r="AV891" s="238"/>
      <c r="AW891" s="238"/>
      <c r="AX891" s="238"/>
      <c r="AY891">
        <f>COUNTA($C$891)</f>
        <v>0</v>
      </c>
    </row>
    <row r="892" spans="1:51" ht="30" hidden="1" customHeight="1">
      <c r="A892" s="421">
        <v>15</v>
      </c>
      <c r="B892" s="421">
        <v>1</v>
      </c>
      <c r="C892" s="466"/>
      <c r="D892" s="466"/>
      <c r="E892" s="466"/>
      <c r="F892" s="466"/>
      <c r="G892" s="466"/>
      <c r="H892" s="466"/>
      <c r="I892" s="466"/>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38"/>
      <c r="AQ892" s="238"/>
      <c r="AR892" s="238"/>
      <c r="AS892" s="238"/>
      <c r="AT892" s="238"/>
      <c r="AU892" s="238"/>
      <c r="AV892" s="238"/>
      <c r="AW892" s="238"/>
      <c r="AX892" s="238"/>
      <c r="AY892">
        <f>COUNTA($C$892)</f>
        <v>0</v>
      </c>
    </row>
    <row r="893" spans="1:51" ht="30" hidden="1" customHeight="1">
      <c r="A893" s="421">
        <v>16</v>
      </c>
      <c r="B893" s="421">
        <v>1</v>
      </c>
      <c r="C893" s="466"/>
      <c r="D893" s="466"/>
      <c r="E893" s="466"/>
      <c r="F893" s="466"/>
      <c r="G893" s="466"/>
      <c r="H893" s="466"/>
      <c r="I893" s="466"/>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38"/>
      <c r="AQ893" s="238"/>
      <c r="AR893" s="238"/>
      <c r="AS893" s="238"/>
      <c r="AT893" s="238"/>
      <c r="AU893" s="238"/>
      <c r="AV893" s="238"/>
      <c r="AW893" s="238"/>
      <c r="AX893" s="238"/>
      <c r="AY893">
        <f>COUNTA($C$893)</f>
        <v>0</v>
      </c>
    </row>
    <row r="894" spans="1:51" s="1" customFormat="1" ht="30" hidden="1" customHeight="1">
      <c r="A894" s="421">
        <v>17</v>
      </c>
      <c r="B894" s="421">
        <v>1</v>
      </c>
      <c r="C894" s="466"/>
      <c r="D894" s="466"/>
      <c r="E894" s="466"/>
      <c r="F894" s="466"/>
      <c r="G894" s="466"/>
      <c r="H894" s="466"/>
      <c r="I894" s="466"/>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38"/>
      <c r="AQ894" s="238"/>
      <c r="AR894" s="238"/>
      <c r="AS894" s="238"/>
      <c r="AT894" s="238"/>
      <c r="AU894" s="238"/>
      <c r="AV894" s="238"/>
      <c r="AW894" s="238"/>
      <c r="AX894" s="238"/>
      <c r="AY894" s="2">
        <f>COUNTA($C$894)</f>
        <v>0</v>
      </c>
    </row>
    <row r="895" spans="1:51" ht="30" hidden="1" customHeight="1">
      <c r="A895" s="421">
        <v>18</v>
      </c>
      <c r="B895" s="421">
        <v>1</v>
      </c>
      <c r="C895" s="466"/>
      <c r="D895" s="466"/>
      <c r="E895" s="466"/>
      <c r="F895" s="466"/>
      <c r="G895" s="466"/>
      <c r="H895" s="466"/>
      <c r="I895" s="466"/>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38"/>
      <c r="AQ895" s="238"/>
      <c r="AR895" s="238"/>
      <c r="AS895" s="238"/>
      <c r="AT895" s="238"/>
      <c r="AU895" s="238"/>
      <c r="AV895" s="238"/>
      <c r="AW895" s="238"/>
      <c r="AX895" s="238"/>
      <c r="AY895">
        <f>COUNTA($C$895)</f>
        <v>0</v>
      </c>
    </row>
    <row r="896" spans="1:51" ht="30" hidden="1" customHeight="1">
      <c r="A896" s="421">
        <v>19</v>
      </c>
      <c r="B896" s="421">
        <v>1</v>
      </c>
      <c r="C896" s="466"/>
      <c r="D896" s="466"/>
      <c r="E896" s="466"/>
      <c r="F896" s="466"/>
      <c r="G896" s="466"/>
      <c r="H896" s="466"/>
      <c r="I896" s="466"/>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38"/>
      <c r="AQ896" s="238"/>
      <c r="AR896" s="238"/>
      <c r="AS896" s="238"/>
      <c r="AT896" s="238"/>
      <c r="AU896" s="238"/>
      <c r="AV896" s="238"/>
      <c r="AW896" s="238"/>
      <c r="AX896" s="238"/>
      <c r="AY896">
        <f>COUNTA($C$896)</f>
        <v>0</v>
      </c>
    </row>
    <row r="897" spans="1:51" ht="30" hidden="1" customHeight="1">
      <c r="A897" s="421">
        <v>20</v>
      </c>
      <c r="B897" s="421">
        <v>1</v>
      </c>
      <c r="C897" s="466"/>
      <c r="D897" s="466"/>
      <c r="E897" s="466"/>
      <c r="F897" s="466"/>
      <c r="G897" s="466"/>
      <c r="H897" s="466"/>
      <c r="I897" s="466"/>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38"/>
      <c r="AQ897" s="238"/>
      <c r="AR897" s="238"/>
      <c r="AS897" s="238"/>
      <c r="AT897" s="238"/>
      <c r="AU897" s="238"/>
      <c r="AV897" s="238"/>
      <c r="AW897" s="238"/>
      <c r="AX897" s="238"/>
      <c r="AY897">
        <f>COUNTA($C$897)</f>
        <v>0</v>
      </c>
    </row>
    <row r="898" spans="1:51" ht="30" hidden="1" customHeight="1">
      <c r="A898" s="421">
        <v>21</v>
      </c>
      <c r="B898" s="421">
        <v>1</v>
      </c>
      <c r="C898" s="466"/>
      <c r="D898" s="466"/>
      <c r="E898" s="466"/>
      <c r="F898" s="466"/>
      <c r="G898" s="466"/>
      <c r="H898" s="466"/>
      <c r="I898" s="466"/>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38"/>
      <c r="AQ898" s="238"/>
      <c r="AR898" s="238"/>
      <c r="AS898" s="238"/>
      <c r="AT898" s="238"/>
      <c r="AU898" s="238"/>
      <c r="AV898" s="238"/>
      <c r="AW898" s="238"/>
      <c r="AX898" s="238"/>
      <c r="AY898">
        <f>COUNTA($C$898)</f>
        <v>0</v>
      </c>
    </row>
    <row r="899" spans="1:51" ht="30" hidden="1" customHeight="1">
      <c r="A899" s="421">
        <v>22</v>
      </c>
      <c r="B899" s="421">
        <v>1</v>
      </c>
      <c r="C899" s="466"/>
      <c r="D899" s="466"/>
      <c r="E899" s="466"/>
      <c r="F899" s="466"/>
      <c r="G899" s="466"/>
      <c r="H899" s="466"/>
      <c r="I899" s="466"/>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38"/>
      <c r="AQ899" s="238"/>
      <c r="AR899" s="238"/>
      <c r="AS899" s="238"/>
      <c r="AT899" s="238"/>
      <c r="AU899" s="238"/>
      <c r="AV899" s="238"/>
      <c r="AW899" s="238"/>
      <c r="AX899" s="238"/>
      <c r="AY899">
        <f>COUNTA($C$899)</f>
        <v>0</v>
      </c>
    </row>
    <row r="900" spans="1:51" ht="30" hidden="1" customHeight="1">
      <c r="A900" s="421">
        <v>23</v>
      </c>
      <c r="B900" s="421">
        <v>1</v>
      </c>
      <c r="C900" s="466"/>
      <c r="D900" s="466"/>
      <c r="E900" s="466"/>
      <c r="F900" s="466"/>
      <c r="G900" s="466"/>
      <c r="H900" s="466"/>
      <c r="I900" s="466"/>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38"/>
      <c r="AQ900" s="238"/>
      <c r="AR900" s="238"/>
      <c r="AS900" s="238"/>
      <c r="AT900" s="238"/>
      <c r="AU900" s="238"/>
      <c r="AV900" s="238"/>
      <c r="AW900" s="238"/>
      <c r="AX900" s="238"/>
      <c r="AY900">
        <f>COUNTA($C$900)</f>
        <v>0</v>
      </c>
    </row>
    <row r="901" spans="1:51" ht="30" hidden="1" customHeight="1">
      <c r="A901" s="421">
        <v>24</v>
      </c>
      <c r="B901" s="421">
        <v>1</v>
      </c>
      <c r="C901" s="466"/>
      <c r="D901" s="466"/>
      <c r="E901" s="466"/>
      <c r="F901" s="466"/>
      <c r="G901" s="466"/>
      <c r="H901" s="466"/>
      <c r="I901" s="466"/>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38"/>
      <c r="AQ901" s="238"/>
      <c r="AR901" s="238"/>
      <c r="AS901" s="238"/>
      <c r="AT901" s="238"/>
      <c r="AU901" s="238"/>
      <c r="AV901" s="238"/>
      <c r="AW901" s="238"/>
      <c r="AX901" s="238"/>
      <c r="AY901">
        <f>COUNTA($C$901)</f>
        <v>0</v>
      </c>
    </row>
    <row r="902" spans="1:51" ht="30" hidden="1" customHeight="1">
      <c r="A902" s="421">
        <v>25</v>
      </c>
      <c r="B902" s="421">
        <v>1</v>
      </c>
      <c r="C902" s="466"/>
      <c r="D902" s="466"/>
      <c r="E902" s="466"/>
      <c r="F902" s="466"/>
      <c r="G902" s="466"/>
      <c r="H902" s="466"/>
      <c r="I902" s="466"/>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38"/>
      <c r="AQ902" s="238"/>
      <c r="AR902" s="238"/>
      <c r="AS902" s="238"/>
      <c r="AT902" s="238"/>
      <c r="AU902" s="238"/>
      <c r="AV902" s="238"/>
      <c r="AW902" s="238"/>
      <c r="AX902" s="238"/>
      <c r="AY902">
        <f>COUNTA($C$902)</f>
        <v>0</v>
      </c>
    </row>
    <row r="903" spans="1:51" ht="30" hidden="1" customHeight="1">
      <c r="A903" s="421">
        <v>26</v>
      </c>
      <c r="B903" s="421">
        <v>1</v>
      </c>
      <c r="C903" s="466"/>
      <c r="D903" s="466"/>
      <c r="E903" s="466"/>
      <c r="F903" s="466"/>
      <c r="G903" s="466"/>
      <c r="H903" s="466"/>
      <c r="I903" s="466"/>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38"/>
      <c r="AQ903" s="238"/>
      <c r="AR903" s="238"/>
      <c r="AS903" s="238"/>
      <c r="AT903" s="238"/>
      <c r="AU903" s="238"/>
      <c r="AV903" s="238"/>
      <c r="AW903" s="238"/>
      <c r="AX903" s="238"/>
      <c r="AY903">
        <f>COUNTA($C$903)</f>
        <v>0</v>
      </c>
    </row>
    <row r="904" spans="1:51" ht="30" hidden="1" customHeight="1">
      <c r="A904" s="421">
        <v>27</v>
      </c>
      <c r="B904" s="421">
        <v>1</v>
      </c>
      <c r="C904" s="466"/>
      <c r="D904" s="466"/>
      <c r="E904" s="466"/>
      <c r="F904" s="466"/>
      <c r="G904" s="466"/>
      <c r="H904" s="466"/>
      <c r="I904" s="466"/>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38"/>
      <c r="AQ904" s="238"/>
      <c r="AR904" s="238"/>
      <c r="AS904" s="238"/>
      <c r="AT904" s="238"/>
      <c r="AU904" s="238"/>
      <c r="AV904" s="238"/>
      <c r="AW904" s="238"/>
      <c r="AX904" s="238"/>
      <c r="AY904">
        <f>COUNTA($C$904)</f>
        <v>0</v>
      </c>
    </row>
    <row r="905" spans="1:51" ht="30" hidden="1" customHeight="1">
      <c r="A905" s="421">
        <v>28</v>
      </c>
      <c r="B905" s="421">
        <v>1</v>
      </c>
      <c r="C905" s="466"/>
      <c r="D905" s="466"/>
      <c r="E905" s="466"/>
      <c r="F905" s="466"/>
      <c r="G905" s="466"/>
      <c r="H905" s="466"/>
      <c r="I905" s="466"/>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38"/>
      <c r="AQ905" s="238"/>
      <c r="AR905" s="238"/>
      <c r="AS905" s="238"/>
      <c r="AT905" s="238"/>
      <c r="AU905" s="238"/>
      <c r="AV905" s="238"/>
      <c r="AW905" s="238"/>
      <c r="AX905" s="238"/>
      <c r="AY905">
        <f>COUNTA($C$905)</f>
        <v>0</v>
      </c>
    </row>
    <row r="906" spans="1:51" ht="30" hidden="1" customHeight="1">
      <c r="A906" s="421">
        <v>29</v>
      </c>
      <c r="B906" s="421">
        <v>1</v>
      </c>
      <c r="C906" s="466"/>
      <c r="D906" s="466"/>
      <c r="E906" s="466"/>
      <c r="F906" s="466"/>
      <c r="G906" s="466"/>
      <c r="H906" s="466"/>
      <c r="I906" s="466"/>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38"/>
      <c r="AQ906" s="238"/>
      <c r="AR906" s="238"/>
      <c r="AS906" s="238"/>
      <c r="AT906" s="238"/>
      <c r="AU906" s="238"/>
      <c r="AV906" s="238"/>
      <c r="AW906" s="238"/>
      <c r="AX906" s="238"/>
      <c r="AY906">
        <f>COUNTA($C$906)</f>
        <v>0</v>
      </c>
    </row>
    <row r="907" spans="1:51" ht="30" hidden="1" customHeight="1">
      <c r="A907" s="421">
        <v>30</v>
      </c>
      <c r="B907" s="421">
        <v>1</v>
      </c>
      <c r="C907" s="466"/>
      <c r="D907" s="466"/>
      <c r="E907" s="466"/>
      <c r="F907" s="466"/>
      <c r="G907" s="466"/>
      <c r="H907" s="466"/>
      <c r="I907" s="466"/>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38"/>
      <c r="AQ907" s="238"/>
      <c r="AR907" s="238"/>
      <c r="AS907" s="238"/>
      <c r="AT907" s="238"/>
      <c r="AU907" s="238"/>
      <c r="AV907" s="238"/>
      <c r="AW907" s="238"/>
      <c r="AX907" s="238"/>
      <c r="AY907">
        <f>COUNTA($C$907)</f>
        <v>0</v>
      </c>
    </row>
    <row r="908" spans="1:51" ht="24.75" hidden="1" customHeight="1">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c r="A909" s="5"/>
      <c r="B909" s="12" t="s">
        <v>380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c r="A910" s="274"/>
      <c r="B910" s="274"/>
      <c r="C910" s="274" t="s">
        <v>81</v>
      </c>
      <c r="D910" s="274"/>
      <c r="E910" s="274"/>
      <c r="F910" s="274"/>
      <c r="G910" s="274"/>
      <c r="H910" s="274"/>
      <c r="I910" s="274"/>
      <c r="J910" s="242" t="s">
        <v>84</v>
      </c>
      <c r="K910" s="468"/>
      <c r="L910" s="468"/>
      <c r="M910" s="468"/>
      <c r="N910" s="468"/>
      <c r="O910" s="468"/>
      <c r="P910" s="274" t="s">
        <v>18</v>
      </c>
      <c r="Q910" s="274"/>
      <c r="R910" s="274"/>
      <c r="S910" s="274"/>
      <c r="T910" s="274"/>
      <c r="U910" s="274"/>
      <c r="V910" s="274"/>
      <c r="W910" s="274"/>
      <c r="X910" s="274"/>
      <c r="Y910" s="464" t="s">
        <v>353</v>
      </c>
      <c r="Z910" s="464"/>
      <c r="AA910" s="464"/>
      <c r="AB910" s="464"/>
      <c r="AC910" s="242" t="s">
        <v>299</v>
      </c>
      <c r="AD910" s="242"/>
      <c r="AE910" s="242"/>
      <c r="AF910" s="242"/>
      <c r="AG910" s="242"/>
      <c r="AH910" s="464" t="s">
        <v>404</v>
      </c>
      <c r="AI910" s="274"/>
      <c r="AJ910" s="274"/>
      <c r="AK910" s="274"/>
      <c r="AL910" s="274" t="s">
        <v>17</v>
      </c>
      <c r="AM910" s="274"/>
      <c r="AN910" s="274"/>
      <c r="AO910" s="419"/>
      <c r="AP910" s="242" t="s">
        <v>357</v>
      </c>
      <c r="AQ910" s="242"/>
      <c r="AR910" s="242"/>
      <c r="AS910" s="242"/>
      <c r="AT910" s="242"/>
      <c r="AU910" s="242"/>
      <c r="AV910" s="242"/>
      <c r="AW910" s="242"/>
      <c r="AX910" s="242"/>
      <c r="AY910">
        <f>$AY$908</f>
        <v>0</v>
      </c>
    </row>
    <row r="911" spans="1:51" ht="30" hidden="1" customHeight="1">
      <c r="A911" s="421">
        <v>1</v>
      </c>
      <c r="B911" s="421">
        <v>1</v>
      </c>
      <c r="C911" s="466"/>
      <c r="D911" s="466"/>
      <c r="E911" s="466"/>
      <c r="F911" s="466"/>
      <c r="G911" s="466"/>
      <c r="H911" s="466"/>
      <c r="I911" s="466"/>
      <c r="J911" s="423"/>
      <c r="K911" s="423"/>
      <c r="L911" s="423"/>
      <c r="M911" s="423"/>
      <c r="N911" s="423"/>
      <c r="O911" s="423"/>
      <c r="P911" s="424"/>
      <c r="Q911" s="424"/>
      <c r="R911" s="424"/>
      <c r="S911" s="424"/>
      <c r="T911" s="424"/>
      <c r="U911" s="424"/>
      <c r="V911" s="424"/>
      <c r="W911" s="424"/>
      <c r="X911" s="424"/>
      <c r="Y911" s="425"/>
      <c r="Z911" s="426"/>
      <c r="AA911" s="426"/>
      <c r="AB911" s="427"/>
      <c r="AC911" s="428"/>
      <c r="AD911" s="429"/>
      <c r="AE911" s="429"/>
      <c r="AF911" s="429"/>
      <c r="AG911" s="429"/>
      <c r="AH911" s="467"/>
      <c r="AI911" s="467"/>
      <c r="AJ911" s="467"/>
      <c r="AK911" s="467"/>
      <c r="AL911" s="431"/>
      <c r="AM911" s="432"/>
      <c r="AN911" s="432"/>
      <c r="AO911" s="433"/>
      <c r="AP911" s="238"/>
      <c r="AQ911" s="238"/>
      <c r="AR911" s="238"/>
      <c r="AS911" s="238"/>
      <c r="AT911" s="238"/>
      <c r="AU911" s="238"/>
      <c r="AV911" s="238"/>
      <c r="AW911" s="238"/>
      <c r="AX911" s="238"/>
      <c r="AY911">
        <f>$AY$908</f>
        <v>0</v>
      </c>
    </row>
    <row r="912" spans="1:51" ht="30" hidden="1" customHeight="1">
      <c r="A912" s="421">
        <v>2</v>
      </c>
      <c r="B912" s="421">
        <v>1</v>
      </c>
      <c r="C912" s="466"/>
      <c r="D912" s="466"/>
      <c r="E912" s="466"/>
      <c r="F912" s="466"/>
      <c r="G912" s="466"/>
      <c r="H912" s="466"/>
      <c r="I912" s="466"/>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7"/>
      <c r="AI912" s="467"/>
      <c r="AJ912" s="467"/>
      <c r="AK912" s="467"/>
      <c r="AL912" s="431"/>
      <c r="AM912" s="432"/>
      <c r="AN912" s="432"/>
      <c r="AO912" s="433"/>
      <c r="AP912" s="238"/>
      <c r="AQ912" s="238"/>
      <c r="AR912" s="238"/>
      <c r="AS912" s="238"/>
      <c r="AT912" s="238"/>
      <c r="AU912" s="238"/>
      <c r="AV912" s="238"/>
      <c r="AW912" s="238"/>
      <c r="AX912" s="238"/>
      <c r="AY912">
        <f>COUNTA($C$912)</f>
        <v>0</v>
      </c>
    </row>
    <row r="913" spans="1:51" ht="30" hidden="1" customHeight="1">
      <c r="A913" s="421">
        <v>3</v>
      </c>
      <c r="B913" s="421">
        <v>1</v>
      </c>
      <c r="C913" s="466"/>
      <c r="D913" s="466"/>
      <c r="E913" s="466"/>
      <c r="F913" s="466"/>
      <c r="G913" s="466"/>
      <c r="H913" s="466"/>
      <c r="I913" s="466"/>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38"/>
      <c r="AQ913" s="238"/>
      <c r="AR913" s="238"/>
      <c r="AS913" s="238"/>
      <c r="AT913" s="238"/>
      <c r="AU913" s="238"/>
      <c r="AV913" s="238"/>
      <c r="AW913" s="238"/>
      <c r="AX913" s="238"/>
      <c r="AY913">
        <f>COUNTA($C$913)</f>
        <v>0</v>
      </c>
    </row>
    <row r="914" spans="1:51" ht="30" hidden="1" customHeight="1">
      <c r="A914" s="421">
        <v>4</v>
      </c>
      <c r="B914" s="421">
        <v>1</v>
      </c>
      <c r="C914" s="466"/>
      <c r="D914" s="466"/>
      <c r="E914" s="466"/>
      <c r="F914" s="466"/>
      <c r="G914" s="466"/>
      <c r="H914" s="466"/>
      <c r="I914" s="466"/>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38"/>
      <c r="AQ914" s="238"/>
      <c r="AR914" s="238"/>
      <c r="AS914" s="238"/>
      <c r="AT914" s="238"/>
      <c r="AU914" s="238"/>
      <c r="AV914" s="238"/>
      <c r="AW914" s="238"/>
      <c r="AX914" s="238"/>
      <c r="AY914">
        <f>COUNTA($C$914)</f>
        <v>0</v>
      </c>
    </row>
    <row r="915" spans="1:51" ht="30" hidden="1" customHeight="1">
      <c r="A915" s="421">
        <v>5</v>
      </c>
      <c r="B915" s="421">
        <v>1</v>
      </c>
      <c r="C915" s="466"/>
      <c r="D915" s="466"/>
      <c r="E915" s="466"/>
      <c r="F915" s="466"/>
      <c r="G915" s="466"/>
      <c r="H915" s="466"/>
      <c r="I915" s="466"/>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38"/>
      <c r="AQ915" s="238"/>
      <c r="AR915" s="238"/>
      <c r="AS915" s="238"/>
      <c r="AT915" s="238"/>
      <c r="AU915" s="238"/>
      <c r="AV915" s="238"/>
      <c r="AW915" s="238"/>
      <c r="AX915" s="238"/>
      <c r="AY915">
        <f>COUNTA($C$915)</f>
        <v>0</v>
      </c>
    </row>
    <row r="916" spans="1:51" ht="30" hidden="1" customHeight="1">
      <c r="A916" s="421">
        <v>6</v>
      </c>
      <c r="B916" s="421">
        <v>1</v>
      </c>
      <c r="C916" s="466"/>
      <c r="D916" s="466"/>
      <c r="E916" s="466"/>
      <c r="F916" s="466"/>
      <c r="G916" s="466"/>
      <c r="H916" s="466"/>
      <c r="I916" s="466"/>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38"/>
      <c r="AQ916" s="238"/>
      <c r="AR916" s="238"/>
      <c r="AS916" s="238"/>
      <c r="AT916" s="238"/>
      <c r="AU916" s="238"/>
      <c r="AV916" s="238"/>
      <c r="AW916" s="238"/>
      <c r="AX916" s="238"/>
      <c r="AY916">
        <f>COUNTA($C$916)</f>
        <v>0</v>
      </c>
    </row>
    <row r="917" spans="1:51" ht="30" hidden="1" customHeight="1">
      <c r="A917" s="421">
        <v>7</v>
      </c>
      <c r="B917" s="421">
        <v>1</v>
      </c>
      <c r="C917" s="466"/>
      <c r="D917" s="466"/>
      <c r="E917" s="466"/>
      <c r="F917" s="466"/>
      <c r="G917" s="466"/>
      <c r="H917" s="466"/>
      <c r="I917" s="466"/>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38"/>
      <c r="AQ917" s="238"/>
      <c r="AR917" s="238"/>
      <c r="AS917" s="238"/>
      <c r="AT917" s="238"/>
      <c r="AU917" s="238"/>
      <c r="AV917" s="238"/>
      <c r="AW917" s="238"/>
      <c r="AX917" s="238"/>
      <c r="AY917">
        <f>COUNTA($C$917)</f>
        <v>0</v>
      </c>
    </row>
    <row r="918" spans="1:51" ht="30" hidden="1" customHeight="1">
      <c r="A918" s="421">
        <v>8</v>
      </c>
      <c r="B918" s="421">
        <v>1</v>
      </c>
      <c r="C918" s="466"/>
      <c r="D918" s="466"/>
      <c r="E918" s="466"/>
      <c r="F918" s="466"/>
      <c r="G918" s="466"/>
      <c r="H918" s="466"/>
      <c r="I918" s="466"/>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38"/>
      <c r="AQ918" s="238"/>
      <c r="AR918" s="238"/>
      <c r="AS918" s="238"/>
      <c r="AT918" s="238"/>
      <c r="AU918" s="238"/>
      <c r="AV918" s="238"/>
      <c r="AW918" s="238"/>
      <c r="AX918" s="238"/>
      <c r="AY918">
        <f>COUNTA($C$918)</f>
        <v>0</v>
      </c>
    </row>
    <row r="919" spans="1:51" ht="30" hidden="1" customHeight="1">
      <c r="A919" s="421">
        <v>9</v>
      </c>
      <c r="B919" s="421">
        <v>1</v>
      </c>
      <c r="C919" s="466"/>
      <c r="D919" s="466"/>
      <c r="E919" s="466"/>
      <c r="F919" s="466"/>
      <c r="G919" s="466"/>
      <c r="H919" s="466"/>
      <c r="I919" s="466"/>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38"/>
      <c r="AQ919" s="238"/>
      <c r="AR919" s="238"/>
      <c r="AS919" s="238"/>
      <c r="AT919" s="238"/>
      <c r="AU919" s="238"/>
      <c r="AV919" s="238"/>
      <c r="AW919" s="238"/>
      <c r="AX919" s="238"/>
      <c r="AY919">
        <f>COUNTA($C$919)</f>
        <v>0</v>
      </c>
    </row>
    <row r="920" spans="1:51" ht="30" hidden="1" customHeight="1">
      <c r="A920" s="421">
        <v>10</v>
      </c>
      <c r="B920" s="421">
        <v>1</v>
      </c>
      <c r="C920" s="466"/>
      <c r="D920" s="466"/>
      <c r="E920" s="466"/>
      <c r="F920" s="466"/>
      <c r="G920" s="466"/>
      <c r="H920" s="466"/>
      <c r="I920" s="466"/>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38"/>
      <c r="AQ920" s="238"/>
      <c r="AR920" s="238"/>
      <c r="AS920" s="238"/>
      <c r="AT920" s="238"/>
      <c r="AU920" s="238"/>
      <c r="AV920" s="238"/>
      <c r="AW920" s="238"/>
      <c r="AX920" s="238"/>
      <c r="AY920">
        <f>COUNTA($C$920)</f>
        <v>0</v>
      </c>
    </row>
    <row r="921" spans="1:51" ht="30" hidden="1" customHeight="1">
      <c r="A921" s="421">
        <v>11</v>
      </c>
      <c r="B921" s="421">
        <v>1</v>
      </c>
      <c r="C921" s="466"/>
      <c r="D921" s="466"/>
      <c r="E921" s="466"/>
      <c r="F921" s="466"/>
      <c r="G921" s="466"/>
      <c r="H921" s="466"/>
      <c r="I921" s="466"/>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38"/>
      <c r="AQ921" s="238"/>
      <c r="AR921" s="238"/>
      <c r="AS921" s="238"/>
      <c r="AT921" s="238"/>
      <c r="AU921" s="238"/>
      <c r="AV921" s="238"/>
      <c r="AW921" s="238"/>
      <c r="AX921" s="238"/>
      <c r="AY921">
        <f>COUNTA($C$921)</f>
        <v>0</v>
      </c>
    </row>
    <row r="922" spans="1:51" ht="30" hidden="1" customHeight="1">
      <c r="A922" s="421">
        <v>12</v>
      </c>
      <c r="B922" s="421">
        <v>1</v>
      </c>
      <c r="C922" s="466"/>
      <c r="D922" s="466"/>
      <c r="E922" s="466"/>
      <c r="F922" s="466"/>
      <c r="G922" s="466"/>
      <c r="H922" s="466"/>
      <c r="I922" s="466"/>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38"/>
      <c r="AQ922" s="238"/>
      <c r="AR922" s="238"/>
      <c r="AS922" s="238"/>
      <c r="AT922" s="238"/>
      <c r="AU922" s="238"/>
      <c r="AV922" s="238"/>
      <c r="AW922" s="238"/>
      <c r="AX922" s="238"/>
      <c r="AY922">
        <f>COUNTA($C$922)</f>
        <v>0</v>
      </c>
    </row>
    <row r="923" spans="1:51" ht="30" hidden="1" customHeight="1">
      <c r="A923" s="421">
        <v>13</v>
      </c>
      <c r="B923" s="421">
        <v>1</v>
      </c>
      <c r="C923" s="466"/>
      <c r="D923" s="466"/>
      <c r="E923" s="466"/>
      <c r="F923" s="466"/>
      <c r="G923" s="466"/>
      <c r="H923" s="466"/>
      <c r="I923" s="466"/>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38"/>
      <c r="AQ923" s="238"/>
      <c r="AR923" s="238"/>
      <c r="AS923" s="238"/>
      <c r="AT923" s="238"/>
      <c r="AU923" s="238"/>
      <c r="AV923" s="238"/>
      <c r="AW923" s="238"/>
      <c r="AX923" s="238"/>
      <c r="AY923">
        <f>COUNTA($C$923)</f>
        <v>0</v>
      </c>
    </row>
    <row r="924" spans="1:51" ht="30" hidden="1" customHeight="1">
      <c r="A924" s="421">
        <v>14</v>
      </c>
      <c r="B924" s="421">
        <v>1</v>
      </c>
      <c r="C924" s="466"/>
      <c r="D924" s="466"/>
      <c r="E924" s="466"/>
      <c r="F924" s="466"/>
      <c r="G924" s="466"/>
      <c r="H924" s="466"/>
      <c r="I924" s="466"/>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38"/>
      <c r="AQ924" s="238"/>
      <c r="AR924" s="238"/>
      <c r="AS924" s="238"/>
      <c r="AT924" s="238"/>
      <c r="AU924" s="238"/>
      <c r="AV924" s="238"/>
      <c r="AW924" s="238"/>
      <c r="AX924" s="238"/>
      <c r="AY924">
        <f>COUNTA($C$924)</f>
        <v>0</v>
      </c>
    </row>
    <row r="925" spans="1:51" ht="30" hidden="1" customHeight="1">
      <c r="A925" s="421">
        <v>15</v>
      </c>
      <c r="B925" s="421">
        <v>1</v>
      </c>
      <c r="C925" s="466"/>
      <c r="D925" s="466"/>
      <c r="E925" s="466"/>
      <c r="F925" s="466"/>
      <c r="G925" s="466"/>
      <c r="H925" s="466"/>
      <c r="I925" s="466"/>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38"/>
      <c r="AQ925" s="238"/>
      <c r="AR925" s="238"/>
      <c r="AS925" s="238"/>
      <c r="AT925" s="238"/>
      <c r="AU925" s="238"/>
      <c r="AV925" s="238"/>
      <c r="AW925" s="238"/>
      <c r="AX925" s="238"/>
      <c r="AY925">
        <f>COUNTA($C$925)</f>
        <v>0</v>
      </c>
    </row>
    <row r="926" spans="1:51" ht="30" hidden="1" customHeight="1">
      <c r="A926" s="421">
        <v>16</v>
      </c>
      <c r="B926" s="421">
        <v>1</v>
      </c>
      <c r="C926" s="466"/>
      <c r="D926" s="466"/>
      <c r="E926" s="466"/>
      <c r="F926" s="466"/>
      <c r="G926" s="466"/>
      <c r="H926" s="466"/>
      <c r="I926" s="466"/>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38"/>
      <c r="AQ926" s="238"/>
      <c r="AR926" s="238"/>
      <c r="AS926" s="238"/>
      <c r="AT926" s="238"/>
      <c r="AU926" s="238"/>
      <c r="AV926" s="238"/>
      <c r="AW926" s="238"/>
      <c r="AX926" s="238"/>
      <c r="AY926">
        <f>COUNTA($C$926)</f>
        <v>0</v>
      </c>
    </row>
    <row r="927" spans="1:51" s="1" customFormat="1" ht="30" hidden="1" customHeight="1">
      <c r="A927" s="421">
        <v>17</v>
      </c>
      <c r="B927" s="421">
        <v>1</v>
      </c>
      <c r="C927" s="466"/>
      <c r="D927" s="466"/>
      <c r="E927" s="466"/>
      <c r="F927" s="466"/>
      <c r="G927" s="466"/>
      <c r="H927" s="466"/>
      <c r="I927" s="466"/>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38"/>
      <c r="AQ927" s="238"/>
      <c r="AR927" s="238"/>
      <c r="AS927" s="238"/>
      <c r="AT927" s="238"/>
      <c r="AU927" s="238"/>
      <c r="AV927" s="238"/>
      <c r="AW927" s="238"/>
      <c r="AX927" s="238"/>
      <c r="AY927" s="2">
        <f>COUNTA($C$927)</f>
        <v>0</v>
      </c>
    </row>
    <row r="928" spans="1:51" ht="30" hidden="1" customHeight="1">
      <c r="A928" s="421">
        <v>18</v>
      </c>
      <c r="B928" s="421">
        <v>1</v>
      </c>
      <c r="C928" s="466"/>
      <c r="D928" s="466"/>
      <c r="E928" s="466"/>
      <c r="F928" s="466"/>
      <c r="G928" s="466"/>
      <c r="H928" s="466"/>
      <c r="I928" s="466"/>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38"/>
      <c r="AQ928" s="238"/>
      <c r="AR928" s="238"/>
      <c r="AS928" s="238"/>
      <c r="AT928" s="238"/>
      <c r="AU928" s="238"/>
      <c r="AV928" s="238"/>
      <c r="AW928" s="238"/>
      <c r="AX928" s="238"/>
      <c r="AY928">
        <f>COUNTA($C$928)</f>
        <v>0</v>
      </c>
    </row>
    <row r="929" spans="1:51" ht="30" hidden="1" customHeight="1">
      <c r="A929" s="421">
        <v>19</v>
      </c>
      <c r="B929" s="421">
        <v>1</v>
      </c>
      <c r="C929" s="466"/>
      <c r="D929" s="466"/>
      <c r="E929" s="466"/>
      <c r="F929" s="466"/>
      <c r="G929" s="466"/>
      <c r="H929" s="466"/>
      <c r="I929" s="466"/>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38"/>
      <c r="AQ929" s="238"/>
      <c r="AR929" s="238"/>
      <c r="AS929" s="238"/>
      <c r="AT929" s="238"/>
      <c r="AU929" s="238"/>
      <c r="AV929" s="238"/>
      <c r="AW929" s="238"/>
      <c r="AX929" s="238"/>
      <c r="AY929">
        <f>COUNTA($C$929)</f>
        <v>0</v>
      </c>
    </row>
    <row r="930" spans="1:51" ht="30" hidden="1" customHeight="1">
      <c r="A930" s="421">
        <v>20</v>
      </c>
      <c r="B930" s="421">
        <v>1</v>
      </c>
      <c r="C930" s="466"/>
      <c r="D930" s="466"/>
      <c r="E930" s="466"/>
      <c r="F930" s="466"/>
      <c r="G930" s="466"/>
      <c r="H930" s="466"/>
      <c r="I930" s="466"/>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38"/>
      <c r="AQ930" s="238"/>
      <c r="AR930" s="238"/>
      <c r="AS930" s="238"/>
      <c r="AT930" s="238"/>
      <c r="AU930" s="238"/>
      <c r="AV930" s="238"/>
      <c r="AW930" s="238"/>
      <c r="AX930" s="238"/>
      <c r="AY930">
        <f>COUNTA($C$930)</f>
        <v>0</v>
      </c>
    </row>
    <row r="931" spans="1:51" ht="30" hidden="1" customHeight="1">
      <c r="A931" s="421">
        <v>21</v>
      </c>
      <c r="B931" s="421">
        <v>1</v>
      </c>
      <c r="C931" s="466"/>
      <c r="D931" s="466"/>
      <c r="E931" s="466"/>
      <c r="F931" s="466"/>
      <c r="G931" s="466"/>
      <c r="H931" s="466"/>
      <c r="I931" s="466"/>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38"/>
      <c r="AQ931" s="238"/>
      <c r="AR931" s="238"/>
      <c r="AS931" s="238"/>
      <c r="AT931" s="238"/>
      <c r="AU931" s="238"/>
      <c r="AV931" s="238"/>
      <c r="AW931" s="238"/>
      <c r="AX931" s="238"/>
      <c r="AY931">
        <f>COUNTA($C$931)</f>
        <v>0</v>
      </c>
    </row>
    <row r="932" spans="1:51" ht="30" hidden="1" customHeight="1">
      <c r="A932" s="421">
        <v>22</v>
      </c>
      <c r="B932" s="421">
        <v>1</v>
      </c>
      <c r="C932" s="466"/>
      <c r="D932" s="466"/>
      <c r="E932" s="466"/>
      <c r="F932" s="466"/>
      <c r="G932" s="466"/>
      <c r="H932" s="466"/>
      <c r="I932" s="466"/>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38"/>
      <c r="AQ932" s="238"/>
      <c r="AR932" s="238"/>
      <c r="AS932" s="238"/>
      <c r="AT932" s="238"/>
      <c r="AU932" s="238"/>
      <c r="AV932" s="238"/>
      <c r="AW932" s="238"/>
      <c r="AX932" s="238"/>
      <c r="AY932">
        <f>COUNTA($C$932)</f>
        <v>0</v>
      </c>
    </row>
    <row r="933" spans="1:51" ht="30" hidden="1" customHeight="1">
      <c r="A933" s="421">
        <v>23</v>
      </c>
      <c r="B933" s="421">
        <v>1</v>
      </c>
      <c r="C933" s="466"/>
      <c r="D933" s="466"/>
      <c r="E933" s="466"/>
      <c r="F933" s="466"/>
      <c r="G933" s="466"/>
      <c r="H933" s="466"/>
      <c r="I933" s="466"/>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38"/>
      <c r="AQ933" s="238"/>
      <c r="AR933" s="238"/>
      <c r="AS933" s="238"/>
      <c r="AT933" s="238"/>
      <c r="AU933" s="238"/>
      <c r="AV933" s="238"/>
      <c r="AW933" s="238"/>
      <c r="AX933" s="238"/>
      <c r="AY933">
        <f>COUNTA($C$933)</f>
        <v>0</v>
      </c>
    </row>
    <row r="934" spans="1:51" ht="30" hidden="1" customHeight="1">
      <c r="A934" s="421">
        <v>24</v>
      </c>
      <c r="B934" s="421">
        <v>1</v>
      </c>
      <c r="C934" s="466"/>
      <c r="D934" s="466"/>
      <c r="E934" s="466"/>
      <c r="F934" s="466"/>
      <c r="G934" s="466"/>
      <c r="H934" s="466"/>
      <c r="I934" s="466"/>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38"/>
      <c r="AQ934" s="238"/>
      <c r="AR934" s="238"/>
      <c r="AS934" s="238"/>
      <c r="AT934" s="238"/>
      <c r="AU934" s="238"/>
      <c r="AV934" s="238"/>
      <c r="AW934" s="238"/>
      <c r="AX934" s="238"/>
      <c r="AY934">
        <f>COUNTA($C$934)</f>
        <v>0</v>
      </c>
    </row>
    <row r="935" spans="1:51" ht="30" hidden="1" customHeight="1">
      <c r="A935" s="421">
        <v>25</v>
      </c>
      <c r="B935" s="421">
        <v>1</v>
      </c>
      <c r="C935" s="466"/>
      <c r="D935" s="466"/>
      <c r="E935" s="466"/>
      <c r="F935" s="466"/>
      <c r="G935" s="466"/>
      <c r="H935" s="466"/>
      <c r="I935" s="466"/>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38"/>
      <c r="AQ935" s="238"/>
      <c r="AR935" s="238"/>
      <c r="AS935" s="238"/>
      <c r="AT935" s="238"/>
      <c r="AU935" s="238"/>
      <c r="AV935" s="238"/>
      <c r="AW935" s="238"/>
      <c r="AX935" s="238"/>
      <c r="AY935">
        <f>COUNTA($C$935)</f>
        <v>0</v>
      </c>
    </row>
    <row r="936" spans="1:51" ht="30" hidden="1" customHeight="1">
      <c r="A936" s="421">
        <v>26</v>
      </c>
      <c r="B936" s="421">
        <v>1</v>
      </c>
      <c r="C936" s="466"/>
      <c r="D936" s="466"/>
      <c r="E936" s="466"/>
      <c r="F936" s="466"/>
      <c r="G936" s="466"/>
      <c r="H936" s="466"/>
      <c r="I936" s="466"/>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38"/>
      <c r="AQ936" s="238"/>
      <c r="AR936" s="238"/>
      <c r="AS936" s="238"/>
      <c r="AT936" s="238"/>
      <c r="AU936" s="238"/>
      <c r="AV936" s="238"/>
      <c r="AW936" s="238"/>
      <c r="AX936" s="238"/>
      <c r="AY936">
        <f>COUNTA($C$936)</f>
        <v>0</v>
      </c>
    </row>
    <row r="937" spans="1:51" ht="30" hidden="1" customHeight="1">
      <c r="A937" s="421">
        <v>27</v>
      </c>
      <c r="B937" s="421">
        <v>1</v>
      </c>
      <c r="C937" s="466"/>
      <c r="D937" s="466"/>
      <c r="E937" s="466"/>
      <c r="F937" s="466"/>
      <c r="G937" s="466"/>
      <c r="H937" s="466"/>
      <c r="I937" s="466"/>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38"/>
      <c r="AQ937" s="238"/>
      <c r="AR937" s="238"/>
      <c r="AS937" s="238"/>
      <c r="AT937" s="238"/>
      <c r="AU937" s="238"/>
      <c r="AV937" s="238"/>
      <c r="AW937" s="238"/>
      <c r="AX937" s="238"/>
      <c r="AY937">
        <f>COUNTA($C$937)</f>
        <v>0</v>
      </c>
    </row>
    <row r="938" spans="1:51" ht="30" hidden="1" customHeight="1">
      <c r="A938" s="421">
        <v>28</v>
      </c>
      <c r="B938" s="421">
        <v>1</v>
      </c>
      <c r="C938" s="466"/>
      <c r="D938" s="466"/>
      <c r="E938" s="466"/>
      <c r="F938" s="466"/>
      <c r="G938" s="466"/>
      <c r="H938" s="466"/>
      <c r="I938" s="466"/>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38"/>
      <c r="AQ938" s="238"/>
      <c r="AR938" s="238"/>
      <c r="AS938" s="238"/>
      <c r="AT938" s="238"/>
      <c r="AU938" s="238"/>
      <c r="AV938" s="238"/>
      <c r="AW938" s="238"/>
      <c r="AX938" s="238"/>
      <c r="AY938">
        <f>COUNTA($C$938)</f>
        <v>0</v>
      </c>
    </row>
    <row r="939" spans="1:51" ht="30" hidden="1" customHeight="1">
      <c r="A939" s="421">
        <v>29</v>
      </c>
      <c r="B939" s="421">
        <v>1</v>
      </c>
      <c r="C939" s="466"/>
      <c r="D939" s="466"/>
      <c r="E939" s="466"/>
      <c r="F939" s="466"/>
      <c r="G939" s="466"/>
      <c r="H939" s="466"/>
      <c r="I939" s="466"/>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38"/>
      <c r="AQ939" s="238"/>
      <c r="AR939" s="238"/>
      <c r="AS939" s="238"/>
      <c r="AT939" s="238"/>
      <c r="AU939" s="238"/>
      <c r="AV939" s="238"/>
      <c r="AW939" s="238"/>
      <c r="AX939" s="238"/>
      <c r="AY939">
        <f>COUNTA($C$939)</f>
        <v>0</v>
      </c>
    </row>
    <row r="940" spans="1:51" ht="30" hidden="1" customHeight="1">
      <c r="A940" s="421">
        <v>30</v>
      </c>
      <c r="B940" s="421">
        <v>1</v>
      </c>
      <c r="C940" s="466"/>
      <c r="D940" s="466"/>
      <c r="E940" s="466"/>
      <c r="F940" s="466"/>
      <c r="G940" s="466"/>
      <c r="H940" s="466"/>
      <c r="I940" s="466"/>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38"/>
      <c r="AQ940" s="238"/>
      <c r="AR940" s="238"/>
      <c r="AS940" s="238"/>
      <c r="AT940" s="238"/>
      <c r="AU940" s="238"/>
      <c r="AV940" s="238"/>
      <c r="AW940" s="238"/>
      <c r="AX940" s="238"/>
      <c r="AY940">
        <f>COUNTA($C$940)</f>
        <v>0</v>
      </c>
    </row>
    <row r="941" spans="1:51" ht="24.75" hidden="1" customHeight="1">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c r="A942" s="5"/>
      <c r="B942" s="12" t="s">
        <v>281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c r="A943" s="274"/>
      <c r="B943" s="274"/>
      <c r="C943" s="274" t="s">
        <v>81</v>
      </c>
      <c r="D943" s="274"/>
      <c r="E943" s="274"/>
      <c r="F943" s="274"/>
      <c r="G943" s="274"/>
      <c r="H943" s="274"/>
      <c r="I943" s="274"/>
      <c r="J943" s="242" t="s">
        <v>84</v>
      </c>
      <c r="K943" s="468"/>
      <c r="L943" s="468"/>
      <c r="M943" s="468"/>
      <c r="N943" s="468"/>
      <c r="O943" s="468"/>
      <c r="P943" s="274" t="s">
        <v>18</v>
      </c>
      <c r="Q943" s="274"/>
      <c r="R943" s="274"/>
      <c r="S943" s="274"/>
      <c r="T943" s="274"/>
      <c r="U943" s="274"/>
      <c r="V943" s="274"/>
      <c r="W943" s="274"/>
      <c r="X943" s="274"/>
      <c r="Y943" s="464" t="s">
        <v>353</v>
      </c>
      <c r="Z943" s="464"/>
      <c r="AA943" s="464"/>
      <c r="AB943" s="464"/>
      <c r="AC943" s="242" t="s">
        <v>299</v>
      </c>
      <c r="AD943" s="242"/>
      <c r="AE943" s="242"/>
      <c r="AF943" s="242"/>
      <c r="AG943" s="242"/>
      <c r="AH943" s="464" t="s">
        <v>404</v>
      </c>
      <c r="AI943" s="274"/>
      <c r="AJ943" s="274"/>
      <c r="AK943" s="274"/>
      <c r="AL943" s="274" t="s">
        <v>17</v>
      </c>
      <c r="AM943" s="274"/>
      <c r="AN943" s="274"/>
      <c r="AO943" s="419"/>
      <c r="AP943" s="242" t="s">
        <v>357</v>
      </c>
      <c r="AQ943" s="242"/>
      <c r="AR943" s="242"/>
      <c r="AS943" s="242"/>
      <c r="AT943" s="242"/>
      <c r="AU943" s="242"/>
      <c r="AV943" s="242"/>
      <c r="AW943" s="242"/>
      <c r="AX943" s="242"/>
      <c r="AY943">
        <f>$AY$941</f>
        <v>0</v>
      </c>
    </row>
    <row r="944" spans="1:51" ht="30" hidden="1" customHeight="1">
      <c r="A944" s="421">
        <v>1</v>
      </c>
      <c r="B944" s="421">
        <v>1</v>
      </c>
      <c r="C944" s="466"/>
      <c r="D944" s="466"/>
      <c r="E944" s="466"/>
      <c r="F944" s="466"/>
      <c r="G944" s="466"/>
      <c r="H944" s="466"/>
      <c r="I944" s="466"/>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7"/>
      <c r="AI944" s="467"/>
      <c r="AJ944" s="467"/>
      <c r="AK944" s="467"/>
      <c r="AL944" s="431"/>
      <c r="AM944" s="432"/>
      <c r="AN944" s="432"/>
      <c r="AO944" s="433"/>
      <c r="AP944" s="238"/>
      <c r="AQ944" s="238"/>
      <c r="AR944" s="238"/>
      <c r="AS944" s="238"/>
      <c r="AT944" s="238"/>
      <c r="AU944" s="238"/>
      <c r="AV944" s="238"/>
      <c r="AW944" s="238"/>
      <c r="AX944" s="238"/>
      <c r="AY944">
        <f>$AY$941</f>
        <v>0</v>
      </c>
    </row>
    <row r="945" spans="1:51" ht="30" hidden="1" customHeight="1">
      <c r="A945" s="421">
        <v>2</v>
      </c>
      <c r="B945" s="421">
        <v>1</v>
      </c>
      <c r="C945" s="466"/>
      <c r="D945" s="466"/>
      <c r="E945" s="466"/>
      <c r="F945" s="466"/>
      <c r="G945" s="466"/>
      <c r="H945" s="466"/>
      <c r="I945" s="466"/>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7"/>
      <c r="AI945" s="467"/>
      <c r="AJ945" s="467"/>
      <c r="AK945" s="467"/>
      <c r="AL945" s="431"/>
      <c r="AM945" s="432"/>
      <c r="AN945" s="432"/>
      <c r="AO945" s="433"/>
      <c r="AP945" s="238"/>
      <c r="AQ945" s="238"/>
      <c r="AR945" s="238"/>
      <c r="AS945" s="238"/>
      <c r="AT945" s="238"/>
      <c r="AU945" s="238"/>
      <c r="AV945" s="238"/>
      <c r="AW945" s="238"/>
      <c r="AX945" s="238"/>
      <c r="AY945">
        <f>COUNTA($C$945)</f>
        <v>0</v>
      </c>
    </row>
    <row r="946" spans="1:51" ht="30" hidden="1" customHeight="1">
      <c r="A946" s="421">
        <v>3</v>
      </c>
      <c r="B946" s="421">
        <v>1</v>
      </c>
      <c r="C946" s="466"/>
      <c r="D946" s="466"/>
      <c r="E946" s="466"/>
      <c r="F946" s="466"/>
      <c r="G946" s="466"/>
      <c r="H946" s="466"/>
      <c r="I946" s="466"/>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38"/>
      <c r="AQ946" s="238"/>
      <c r="AR946" s="238"/>
      <c r="AS946" s="238"/>
      <c r="AT946" s="238"/>
      <c r="AU946" s="238"/>
      <c r="AV946" s="238"/>
      <c r="AW946" s="238"/>
      <c r="AX946" s="238"/>
      <c r="AY946">
        <f>COUNTA($C$946)</f>
        <v>0</v>
      </c>
    </row>
    <row r="947" spans="1:51" ht="30" hidden="1" customHeight="1">
      <c r="A947" s="421">
        <v>4</v>
      </c>
      <c r="B947" s="421">
        <v>1</v>
      </c>
      <c r="C947" s="466"/>
      <c r="D947" s="466"/>
      <c r="E947" s="466"/>
      <c r="F947" s="466"/>
      <c r="G947" s="466"/>
      <c r="H947" s="466"/>
      <c r="I947" s="466"/>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38"/>
      <c r="AQ947" s="238"/>
      <c r="AR947" s="238"/>
      <c r="AS947" s="238"/>
      <c r="AT947" s="238"/>
      <c r="AU947" s="238"/>
      <c r="AV947" s="238"/>
      <c r="AW947" s="238"/>
      <c r="AX947" s="238"/>
      <c r="AY947">
        <f>COUNTA($C$947)</f>
        <v>0</v>
      </c>
    </row>
    <row r="948" spans="1:51" ht="30" hidden="1" customHeight="1">
      <c r="A948" s="421">
        <v>5</v>
      </c>
      <c r="B948" s="421">
        <v>1</v>
      </c>
      <c r="C948" s="466"/>
      <c r="D948" s="466"/>
      <c r="E948" s="466"/>
      <c r="F948" s="466"/>
      <c r="G948" s="466"/>
      <c r="H948" s="466"/>
      <c r="I948" s="466"/>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38"/>
      <c r="AQ948" s="238"/>
      <c r="AR948" s="238"/>
      <c r="AS948" s="238"/>
      <c r="AT948" s="238"/>
      <c r="AU948" s="238"/>
      <c r="AV948" s="238"/>
      <c r="AW948" s="238"/>
      <c r="AX948" s="238"/>
      <c r="AY948">
        <f>COUNTA($C$948)</f>
        <v>0</v>
      </c>
    </row>
    <row r="949" spans="1:51" ht="30" hidden="1" customHeight="1">
      <c r="A949" s="421">
        <v>6</v>
      </c>
      <c r="B949" s="421">
        <v>1</v>
      </c>
      <c r="C949" s="466"/>
      <c r="D949" s="466"/>
      <c r="E949" s="466"/>
      <c r="F949" s="466"/>
      <c r="G949" s="466"/>
      <c r="H949" s="466"/>
      <c r="I949" s="466"/>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38"/>
      <c r="AQ949" s="238"/>
      <c r="AR949" s="238"/>
      <c r="AS949" s="238"/>
      <c r="AT949" s="238"/>
      <c r="AU949" s="238"/>
      <c r="AV949" s="238"/>
      <c r="AW949" s="238"/>
      <c r="AX949" s="238"/>
      <c r="AY949">
        <f>COUNTA($C$949)</f>
        <v>0</v>
      </c>
    </row>
    <row r="950" spans="1:51" ht="30" hidden="1" customHeight="1">
      <c r="A950" s="421">
        <v>7</v>
      </c>
      <c r="B950" s="421">
        <v>1</v>
      </c>
      <c r="C950" s="466"/>
      <c r="D950" s="466"/>
      <c r="E950" s="466"/>
      <c r="F950" s="466"/>
      <c r="G950" s="466"/>
      <c r="H950" s="466"/>
      <c r="I950" s="466"/>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38"/>
      <c r="AQ950" s="238"/>
      <c r="AR950" s="238"/>
      <c r="AS950" s="238"/>
      <c r="AT950" s="238"/>
      <c r="AU950" s="238"/>
      <c r="AV950" s="238"/>
      <c r="AW950" s="238"/>
      <c r="AX950" s="238"/>
      <c r="AY950">
        <f>COUNTA($C$950)</f>
        <v>0</v>
      </c>
    </row>
    <row r="951" spans="1:51" ht="30" hidden="1" customHeight="1">
      <c r="A951" s="421">
        <v>8</v>
      </c>
      <c r="B951" s="421">
        <v>1</v>
      </c>
      <c r="C951" s="466"/>
      <c r="D951" s="466"/>
      <c r="E951" s="466"/>
      <c r="F951" s="466"/>
      <c r="G951" s="466"/>
      <c r="H951" s="466"/>
      <c r="I951" s="466"/>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38"/>
      <c r="AQ951" s="238"/>
      <c r="AR951" s="238"/>
      <c r="AS951" s="238"/>
      <c r="AT951" s="238"/>
      <c r="AU951" s="238"/>
      <c r="AV951" s="238"/>
      <c r="AW951" s="238"/>
      <c r="AX951" s="238"/>
      <c r="AY951">
        <f>COUNTA($C$951)</f>
        <v>0</v>
      </c>
    </row>
    <row r="952" spans="1:51" ht="30" hidden="1" customHeight="1">
      <c r="A952" s="421">
        <v>9</v>
      </c>
      <c r="B952" s="421">
        <v>1</v>
      </c>
      <c r="C952" s="466"/>
      <c r="D952" s="466"/>
      <c r="E952" s="466"/>
      <c r="F952" s="466"/>
      <c r="G952" s="466"/>
      <c r="H952" s="466"/>
      <c r="I952" s="466"/>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38"/>
      <c r="AQ952" s="238"/>
      <c r="AR952" s="238"/>
      <c r="AS952" s="238"/>
      <c r="AT952" s="238"/>
      <c r="AU952" s="238"/>
      <c r="AV952" s="238"/>
      <c r="AW952" s="238"/>
      <c r="AX952" s="238"/>
      <c r="AY952">
        <f>COUNTA($C$952)</f>
        <v>0</v>
      </c>
    </row>
    <row r="953" spans="1:51" ht="30" hidden="1" customHeight="1">
      <c r="A953" s="421">
        <v>10</v>
      </c>
      <c r="B953" s="421">
        <v>1</v>
      </c>
      <c r="C953" s="466"/>
      <c r="D953" s="466"/>
      <c r="E953" s="466"/>
      <c r="F953" s="466"/>
      <c r="G953" s="466"/>
      <c r="H953" s="466"/>
      <c r="I953" s="466"/>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38"/>
      <c r="AQ953" s="238"/>
      <c r="AR953" s="238"/>
      <c r="AS953" s="238"/>
      <c r="AT953" s="238"/>
      <c r="AU953" s="238"/>
      <c r="AV953" s="238"/>
      <c r="AW953" s="238"/>
      <c r="AX953" s="238"/>
      <c r="AY953">
        <f>COUNTA($C$953)</f>
        <v>0</v>
      </c>
    </row>
    <row r="954" spans="1:51" ht="30" hidden="1" customHeight="1">
      <c r="A954" s="421">
        <v>11</v>
      </c>
      <c r="B954" s="421">
        <v>1</v>
      </c>
      <c r="C954" s="466"/>
      <c r="D954" s="466"/>
      <c r="E954" s="466"/>
      <c r="F954" s="466"/>
      <c r="G954" s="466"/>
      <c r="H954" s="466"/>
      <c r="I954" s="466"/>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38"/>
      <c r="AQ954" s="238"/>
      <c r="AR954" s="238"/>
      <c r="AS954" s="238"/>
      <c r="AT954" s="238"/>
      <c r="AU954" s="238"/>
      <c r="AV954" s="238"/>
      <c r="AW954" s="238"/>
      <c r="AX954" s="238"/>
      <c r="AY954">
        <f>COUNTA($C$954)</f>
        <v>0</v>
      </c>
    </row>
    <row r="955" spans="1:51" ht="30" hidden="1" customHeight="1">
      <c r="A955" s="421">
        <v>12</v>
      </c>
      <c r="B955" s="421">
        <v>1</v>
      </c>
      <c r="C955" s="466"/>
      <c r="D955" s="466"/>
      <c r="E955" s="466"/>
      <c r="F955" s="466"/>
      <c r="G955" s="466"/>
      <c r="H955" s="466"/>
      <c r="I955" s="466"/>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38"/>
      <c r="AQ955" s="238"/>
      <c r="AR955" s="238"/>
      <c r="AS955" s="238"/>
      <c r="AT955" s="238"/>
      <c r="AU955" s="238"/>
      <c r="AV955" s="238"/>
      <c r="AW955" s="238"/>
      <c r="AX955" s="238"/>
      <c r="AY955">
        <f>COUNTA($C$955)</f>
        <v>0</v>
      </c>
    </row>
    <row r="956" spans="1:51" ht="30" hidden="1" customHeight="1">
      <c r="A956" s="421">
        <v>13</v>
      </c>
      <c r="B956" s="421">
        <v>1</v>
      </c>
      <c r="C956" s="466"/>
      <c r="D956" s="466"/>
      <c r="E956" s="466"/>
      <c r="F956" s="466"/>
      <c r="G956" s="466"/>
      <c r="H956" s="466"/>
      <c r="I956" s="466"/>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38"/>
      <c r="AQ956" s="238"/>
      <c r="AR956" s="238"/>
      <c r="AS956" s="238"/>
      <c r="AT956" s="238"/>
      <c r="AU956" s="238"/>
      <c r="AV956" s="238"/>
      <c r="AW956" s="238"/>
      <c r="AX956" s="238"/>
      <c r="AY956">
        <f>COUNTA($C$956)</f>
        <v>0</v>
      </c>
    </row>
    <row r="957" spans="1:51" ht="30" hidden="1" customHeight="1">
      <c r="A957" s="421">
        <v>14</v>
      </c>
      <c r="B957" s="421">
        <v>1</v>
      </c>
      <c r="C957" s="466"/>
      <c r="D957" s="466"/>
      <c r="E957" s="466"/>
      <c r="F957" s="466"/>
      <c r="G957" s="466"/>
      <c r="H957" s="466"/>
      <c r="I957" s="466"/>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38"/>
      <c r="AQ957" s="238"/>
      <c r="AR957" s="238"/>
      <c r="AS957" s="238"/>
      <c r="AT957" s="238"/>
      <c r="AU957" s="238"/>
      <c r="AV957" s="238"/>
      <c r="AW957" s="238"/>
      <c r="AX957" s="238"/>
      <c r="AY957">
        <f>COUNTA($C$957)</f>
        <v>0</v>
      </c>
    </row>
    <row r="958" spans="1:51" ht="30" hidden="1" customHeight="1">
      <c r="A958" s="421">
        <v>15</v>
      </c>
      <c r="B958" s="421">
        <v>1</v>
      </c>
      <c r="C958" s="466"/>
      <c r="D958" s="466"/>
      <c r="E958" s="466"/>
      <c r="F958" s="466"/>
      <c r="G958" s="466"/>
      <c r="H958" s="466"/>
      <c r="I958" s="466"/>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38"/>
      <c r="AQ958" s="238"/>
      <c r="AR958" s="238"/>
      <c r="AS958" s="238"/>
      <c r="AT958" s="238"/>
      <c r="AU958" s="238"/>
      <c r="AV958" s="238"/>
      <c r="AW958" s="238"/>
      <c r="AX958" s="238"/>
      <c r="AY958">
        <f>COUNTA($C$958)</f>
        <v>0</v>
      </c>
    </row>
    <row r="959" spans="1:51" ht="30" hidden="1" customHeight="1">
      <c r="A959" s="421">
        <v>16</v>
      </c>
      <c r="B959" s="421">
        <v>1</v>
      </c>
      <c r="C959" s="466"/>
      <c r="D959" s="466"/>
      <c r="E959" s="466"/>
      <c r="F959" s="466"/>
      <c r="G959" s="466"/>
      <c r="H959" s="466"/>
      <c r="I959" s="466"/>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38"/>
      <c r="AQ959" s="238"/>
      <c r="AR959" s="238"/>
      <c r="AS959" s="238"/>
      <c r="AT959" s="238"/>
      <c r="AU959" s="238"/>
      <c r="AV959" s="238"/>
      <c r="AW959" s="238"/>
      <c r="AX959" s="238"/>
      <c r="AY959">
        <f>COUNTA($C$959)</f>
        <v>0</v>
      </c>
    </row>
    <row r="960" spans="1:51" s="1" customFormat="1" ht="30" hidden="1" customHeight="1">
      <c r="A960" s="421">
        <v>17</v>
      </c>
      <c r="B960" s="421">
        <v>1</v>
      </c>
      <c r="C960" s="466"/>
      <c r="D960" s="466"/>
      <c r="E960" s="466"/>
      <c r="F960" s="466"/>
      <c r="G960" s="466"/>
      <c r="H960" s="466"/>
      <c r="I960" s="466"/>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38"/>
      <c r="AQ960" s="238"/>
      <c r="AR960" s="238"/>
      <c r="AS960" s="238"/>
      <c r="AT960" s="238"/>
      <c r="AU960" s="238"/>
      <c r="AV960" s="238"/>
      <c r="AW960" s="238"/>
      <c r="AX960" s="238"/>
      <c r="AY960" s="2">
        <f>COUNTA($C$960)</f>
        <v>0</v>
      </c>
    </row>
    <row r="961" spans="1:51" ht="30" hidden="1" customHeight="1">
      <c r="A961" s="421">
        <v>18</v>
      </c>
      <c r="B961" s="421">
        <v>1</v>
      </c>
      <c r="C961" s="466"/>
      <c r="D961" s="466"/>
      <c r="E961" s="466"/>
      <c r="F961" s="466"/>
      <c r="G961" s="466"/>
      <c r="H961" s="466"/>
      <c r="I961" s="466"/>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38"/>
      <c r="AQ961" s="238"/>
      <c r="AR961" s="238"/>
      <c r="AS961" s="238"/>
      <c r="AT961" s="238"/>
      <c r="AU961" s="238"/>
      <c r="AV961" s="238"/>
      <c r="AW961" s="238"/>
      <c r="AX961" s="238"/>
      <c r="AY961">
        <f>COUNTA($C$961)</f>
        <v>0</v>
      </c>
    </row>
    <row r="962" spans="1:51" ht="30" hidden="1" customHeight="1">
      <c r="A962" s="421">
        <v>19</v>
      </c>
      <c r="B962" s="421">
        <v>1</v>
      </c>
      <c r="C962" s="466"/>
      <c r="D962" s="466"/>
      <c r="E962" s="466"/>
      <c r="F962" s="466"/>
      <c r="G962" s="466"/>
      <c r="H962" s="466"/>
      <c r="I962" s="466"/>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38"/>
      <c r="AQ962" s="238"/>
      <c r="AR962" s="238"/>
      <c r="AS962" s="238"/>
      <c r="AT962" s="238"/>
      <c r="AU962" s="238"/>
      <c r="AV962" s="238"/>
      <c r="AW962" s="238"/>
      <c r="AX962" s="238"/>
      <c r="AY962">
        <f>COUNTA($C$962)</f>
        <v>0</v>
      </c>
    </row>
    <row r="963" spans="1:51" ht="30" hidden="1" customHeight="1">
      <c r="A963" s="421">
        <v>20</v>
      </c>
      <c r="B963" s="421">
        <v>1</v>
      </c>
      <c r="C963" s="466"/>
      <c r="D963" s="466"/>
      <c r="E963" s="466"/>
      <c r="F963" s="466"/>
      <c r="G963" s="466"/>
      <c r="H963" s="466"/>
      <c r="I963" s="466"/>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38"/>
      <c r="AQ963" s="238"/>
      <c r="AR963" s="238"/>
      <c r="AS963" s="238"/>
      <c r="AT963" s="238"/>
      <c r="AU963" s="238"/>
      <c r="AV963" s="238"/>
      <c r="AW963" s="238"/>
      <c r="AX963" s="238"/>
      <c r="AY963">
        <f>COUNTA($C$963)</f>
        <v>0</v>
      </c>
    </row>
    <row r="964" spans="1:51" ht="30" hidden="1" customHeight="1">
      <c r="A964" s="421">
        <v>21</v>
      </c>
      <c r="B964" s="421">
        <v>1</v>
      </c>
      <c r="C964" s="466"/>
      <c r="D964" s="466"/>
      <c r="E964" s="466"/>
      <c r="F964" s="466"/>
      <c r="G964" s="466"/>
      <c r="H964" s="466"/>
      <c r="I964" s="466"/>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38"/>
      <c r="AQ964" s="238"/>
      <c r="AR964" s="238"/>
      <c r="AS964" s="238"/>
      <c r="AT964" s="238"/>
      <c r="AU964" s="238"/>
      <c r="AV964" s="238"/>
      <c r="AW964" s="238"/>
      <c r="AX964" s="238"/>
      <c r="AY964">
        <f>COUNTA($C$964)</f>
        <v>0</v>
      </c>
    </row>
    <row r="965" spans="1:51" ht="30" hidden="1" customHeight="1">
      <c r="A965" s="421">
        <v>22</v>
      </c>
      <c r="B965" s="421">
        <v>1</v>
      </c>
      <c r="C965" s="466"/>
      <c r="D965" s="466"/>
      <c r="E965" s="466"/>
      <c r="F965" s="466"/>
      <c r="G965" s="466"/>
      <c r="H965" s="466"/>
      <c r="I965" s="466"/>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38"/>
      <c r="AQ965" s="238"/>
      <c r="AR965" s="238"/>
      <c r="AS965" s="238"/>
      <c r="AT965" s="238"/>
      <c r="AU965" s="238"/>
      <c r="AV965" s="238"/>
      <c r="AW965" s="238"/>
      <c r="AX965" s="238"/>
      <c r="AY965">
        <f>COUNTA($C$965)</f>
        <v>0</v>
      </c>
    </row>
    <row r="966" spans="1:51" ht="30" hidden="1" customHeight="1">
      <c r="A966" s="421">
        <v>23</v>
      </c>
      <c r="B966" s="421">
        <v>1</v>
      </c>
      <c r="C966" s="466"/>
      <c r="D966" s="466"/>
      <c r="E966" s="466"/>
      <c r="F966" s="466"/>
      <c r="G966" s="466"/>
      <c r="H966" s="466"/>
      <c r="I966" s="466"/>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38"/>
      <c r="AQ966" s="238"/>
      <c r="AR966" s="238"/>
      <c r="AS966" s="238"/>
      <c r="AT966" s="238"/>
      <c r="AU966" s="238"/>
      <c r="AV966" s="238"/>
      <c r="AW966" s="238"/>
      <c r="AX966" s="238"/>
      <c r="AY966">
        <f>COUNTA($C$966)</f>
        <v>0</v>
      </c>
    </row>
    <row r="967" spans="1:51" ht="30" hidden="1" customHeight="1">
      <c r="A967" s="421">
        <v>24</v>
      </c>
      <c r="B967" s="421">
        <v>1</v>
      </c>
      <c r="C967" s="466"/>
      <c r="D967" s="466"/>
      <c r="E967" s="466"/>
      <c r="F967" s="466"/>
      <c r="G967" s="466"/>
      <c r="H967" s="466"/>
      <c r="I967" s="466"/>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38"/>
      <c r="AQ967" s="238"/>
      <c r="AR967" s="238"/>
      <c r="AS967" s="238"/>
      <c r="AT967" s="238"/>
      <c r="AU967" s="238"/>
      <c r="AV967" s="238"/>
      <c r="AW967" s="238"/>
      <c r="AX967" s="238"/>
      <c r="AY967">
        <f>COUNTA($C$967)</f>
        <v>0</v>
      </c>
    </row>
    <row r="968" spans="1:51" ht="30" hidden="1" customHeight="1">
      <c r="A968" s="421">
        <v>25</v>
      </c>
      <c r="B968" s="421">
        <v>1</v>
      </c>
      <c r="C968" s="466"/>
      <c r="D968" s="466"/>
      <c r="E968" s="466"/>
      <c r="F968" s="466"/>
      <c r="G968" s="466"/>
      <c r="H968" s="466"/>
      <c r="I968" s="466"/>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38"/>
      <c r="AQ968" s="238"/>
      <c r="AR968" s="238"/>
      <c r="AS968" s="238"/>
      <c r="AT968" s="238"/>
      <c r="AU968" s="238"/>
      <c r="AV968" s="238"/>
      <c r="AW968" s="238"/>
      <c r="AX968" s="238"/>
      <c r="AY968">
        <f>COUNTA($C$968)</f>
        <v>0</v>
      </c>
    </row>
    <row r="969" spans="1:51" ht="30" hidden="1" customHeight="1">
      <c r="A969" s="421">
        <v>26</v>
      </c>
      <c r="B969" s="421">
        <v>1</v>
      </c>
      <c r="C969" s="466"/>
      <c r="D969" s="466"/>
      <c r="E969" s="466"/>
      <c r="F969" s="466"/>
      <c r="G969" s="466"/>
      <c r="H969" s="466"/>
      <c r="I969" s="466"/>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38"/>
      <c r="AQ969" s="238"/>
      <c r="AR969" s="238"/>
      <c r="AS969" s="238"/>
      <c r="AT969" s="238"/>
      <c r="AU969" s="238"/>
      <c r="AV969" s="238"/>
      <c r="AW969" s="238"/>
      <c r="AX969" s="238"/>
      <c r="AY969">
        <f>COUNTA($C$969)</f>
        <v>0</v>
      </c>
    </row>
    <row r="970" spans="1:51" ht="30" hidden="1" customHeight="1">
      <c r="A970" s="421">
        <v>27</v>
      </c>
      <c r="B970" s="421">
        <v>1</v>
      </c>
      <c r="C970" s="466"/>
      <c r="D970" s="466"/>
      <c r="E970" s="466"/>
      <c r="F970" s="466"/>
      <c r="G970" s="466"/>
      <c r="H970" s="466"/>
      <c r="I970" s="466"/>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38"/>
      <c r="AQ970" s="238"/>
      <c r="AR970" s="238"/>
      <c r="AS970" s="238"/>
      <c r="AT970" s="238"/>
      <c r="AU970" s="238"/>
      <c r="AV970" s="238"/>
      <c r="AW970" s="238"/>
      <c r="AX970" s="238"/>
      <c r="AY970">
        <f>COUNTA($C$970)</f>
        <v>0</v>
      </c>
    </row>
    <row r="971" spans="1:51" ht="30" hidden="1" customHeight="1">
      <c r="A971" s="421">
        <v>28</v>
      </c>
      <c r="B971" s="421">
        <v>1</v>
      </c>
      <c r="C971" s="466"/>
      <c r="D971" s="466"/>
      <c r="E971" s="466"/>
      <c r="F971" s="466"/>
      <c r="G971" s="466"/>
      <c r="H971" s="466"/>
      <c r="I971" s="466"/>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38"/>
      <c r="AQ971" s="238"/>
      <c r="AR971" s="238"/>
      <c r="AS971" s="238"/>
      <c r="AT971" s="238"/>
      <c r="AU971" s="238"/>
      <c r="AV971" s="238"/>
      <c r="AW971" s="238"/>
      <c r="AX971" s="238"/>
      <c r="AY971">
        <f>COUNTA($C$971)</f>
        <v>0</v>
      </c>
    </row>
    <row r="972" spans="1:51" ht="30" hidden="1" customHeight="1">
      <c r="A972" s="421">
        <v>29</v>
      </c>
      <c r="B972" s="421">
        <v>1</v>
      </c>
      <c r="C972" s="466"/>
      <c r="D972" s="466"/>
      <c r="E972" s="466"/>
      <c r="F972" s="466"/>
      <c r="G972" s="466"/>
      <c r="H972" s="466"/>
      <c r="I972" s="466"/>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38"/>
      <c r="AQ972" s="238"/>
      <c r="AR972" s="238"/>
      <c r="AS972" s="238"/>
      <c r="AT972" s="238"/>
      <c r="AU972" s="238"/>
      <c r="AV972" s="238"/>
      <c r="AW972" s="238"/>
      <c r="AX972" s="238"/>
      <c r="AY972">
        <f>COUNTA($C$972)</f>
        <v>0</v>
      </c>
    </row>
    <row r="973" spans="1:51" ht="30" hidden="1" customHeight="1">
      <c r="A973" s="421">
        <v>30</v>
      </c>
      <c r="B973" s="421">
        <v>1</v>
      </c>
      <c r="C973" s="466"/>
      <c r="D973" s="466"/>
      <c r="E973" s="466"/>
      <c r="F973" s="466"/>
      <c r="G973" s="466"/>
      <c r="H973" s="466"/>
      <c r="I973" s="466"/>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38"/>
      <c r="AQ973" s="238"/>
      <c r="AR973" s="238"/>
      <c r="AS973" s="238"/>
      <c r="AT973" s="238"/>
      <c r="AU973" s="238"/>
      <c r="AV973" s="238"/>
      <c r="AW973" s="238"/>
      <c r="AX973" s="238"/>
      <c r="AY973">
        <f>COUNTA($C$973)</f>
        <v>0</v>
      </c>
    </row>
    <row r="974" spans="1:51" ht="24.75" hidden="1" customHeight="1">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c r="A975" s="5"/>
      <c r="B975" s="12" t="s">
        <v>282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c r="A976" s="274"/>
      <c r="B976" s="274"/>
      <c r="C976" s="274" t="s">
        <v>81</v>
      </c>
      <c r="D976" s="274"/>
      <c r="E976" s="274"/>
      <c r="F976" s="274"/>
      <c r="G976" s="274"/>
      <c r="H976" s="274"/>
      <c r="I976" s="274"/>
      <c r="J976" s="242" t="s">
        <v>84</v>
      </c>
      <c r="K976" s="468"/>
      <c r="L976" s="468"/>
      <c r="M976" s="468"/>
      <c r="N976" s="468"/>
      <c r="O976" s="468"/>
      <c r="P976" s="274" t="s">
        <v>18</v>
      </c>
      <c r="Q976" s="274"/>
      <c r="R976" s="274"/>
      <c r="S976" s="274"/>
      <c r="T976" s="274"/>
      <c r="U976" s="274"/>
      <c r="V976" s="274"/>
      <c r="W976" s="274"/>
      <c r="X976" s="274"/>
      <c r="Y976" s="464" t="s">
        <v>353</v>
      </c>
      <c r="Z976" s="464"/>
      <c r="AA976" s="464"/>
      <c r="AB976" s="464"/>
      <c r="AC976" s="242" t="s">
        <v>299</v>
      </c>
      <c r="AD976" s="242"/>
      <c r="AE976" s="242"/>
      <c r="AF976" s="242"/>
      <c r="AG976" s="242"/>
      <c r="AH976" s="464" t="s">
        <v>404</v>
      </c>
      <c r="AI976" s="274"/>
      <c r="AJ976" s="274"/>
      <c r="AK976" s="274"/>
      <c r="AL976" s="274" t="s">
        <v>17</v>
      </c>
      <c r="AM976" s="274"/>
      <c r="AN976" s="274"/>
      <c r="AO976" s="419"/>
      <c r="AP976" s="242" t="s">
        <v>357</v>
      </c>
      <c r="AQ976" s="242"/>
      <c r="AR976" s="242"/>
      <c r="AS976" s="242"/>
      <c r="AT976" s="242"/>
      <c r="AU976" s="242"/>
      <c r="AV976" s="242"/>
      <c r="AW976" s="242"/>
      <c r="AX976" s="242"/>
      <c r="AY976">
        <f>$AY$974</f>
        <v>0</v>
      </c>
    </row>
    <row r="977" spans="1:51" ht="30" hidden="1" customHeight="1">
      <c r="A977" s="421">
        <v>1</v>
      </c>
      <c r="B977" s="421">
        <v>1</v>
      </c>
      <c r="C977" s="466"/>
      <c r="D977" s="466"/>
      <c r="E977" s="466"/>
      <c r="F977" s="466"/>
      <c r="G977" s="466"/>
      <c r="H977" s="466"/>
      <c r="I977" s="466"/>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7"/>
      <c r="AI977" s="467"/>
      <c r="AJ977" s="467"/>
      <c r="AK977" s="467"/>
      <c r="AL977" s="431"/>
      <c r="AM977" s="432"/>
      <c r="AN977" s="432"/>
      <c r="AO977" s="433"/>
      <c r="AP977" s="238"/>
      <c r="AQ977" s="238"/>
      <c r="AR977" s="238"/>
      <c r="AS977" s="238"/>
      <c r="AT977" s="238"/>
      <c r="AU977" s="238"/>
      <c r="AV977" s="238"/>
      <c r="AW977" s="238"/>
      <c r="AX977" s="238"/>
      <c r="AY977">
        <f>$AY$974</f>
        <v>0</v>
      </c>
    </row>
    <row r="978" spans="1:51" ht="30" hidden="1" customHeight="1">
      <c r="A978" s="421">
        <v>2</v>
      </c>
      <c r="B978" s="421">
        <v>1</v>
      </c>
      <c r="C978" s="466"/>
      <c r="D978" s="466"/>
      <c r="E978" s="466"/>
      <c r="F978" s="466"/>
      <c r="G978" s="466"/>
      <c r="H978" s="466"/>
      <c r="I978" s="466"/>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7"/>
      <c r="AI978" s="467"/>
      <c r="AJ978" s="467"/>
      <c r="AK978" s="467"/>
      <c r="AL978" s="431"/>
      <c r="AM978" s="432"/>
      <c r="AN978" s="432"/>
      <c r="AO978" s="433"/>
      <c r="AP978" s="238"/>
      <c r="AQ978" s="238"/>
      <c r="AR978" s="238"/>
      <c r="AS978" s="238"/>
      <c r="AT978" s="238"/>
      <c r="AU978" s="238"/>
      <c r="AV978" s="238"/>
      <c r="AW978" s="238"/>
      <c r="AX978" s="238"/>
      <c r="AY978">
        <f>COUNTA($C$978)</f>
        <v>0</v>
      </c>
    </row>
    <row r="979" spans="1:51" ht="30" hidden="1" customHeight="1">
      <c r="A979" s="421">
        <v>3</v>
      </c>
      <c r="B979" s="421">
        <v>1</v>
      </c>
      <c r="C979" s="466"/>
      <c r="D979" s="466"/>
      <c r="E979" s="466"/>
      <c r="F979" s="466"/>
      <c r="G979" s="466"/>
      <c r="H979" s="466"/>
      <c r="I979" s="466"/>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38"/>
      <c r="AQ979" s="238"/>
      <c r="AR979" s="238"/>
      <c r="AS979" s="238"/>
      <c r="AT979" s="238"/>
      <c r="AU979" s="238"/>
      <c r="AV979" s="238"/>
      <c r="AW979" s="238"/>
      <c r="AX979" s="238"/>
      <c r="AY979">
        <f>COUNTA($C$979)</f>
        <v>0</v>
      </c>
    </row>
    <row r="980" spans="1:51" ht="30" hidden="1" customHeight="1">
      <c r="A980" s="421">
        <v>4</v>
      </c>
      <c r="B980" s="421">
        <v>1</v>
      </c>
      <c r="C980" s="466"/>
      <c r="D980" s="466"/>
      <c r="E980" s="466"/>
      <c r="F980" s="466"/>
      <c r="G980" s="466"/>
      <c r="H980" s="466"/>
      <c r="I980" s="466"/>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38"/>
      <c r="AQ980" s="238"/>
      <c r="AR980" s="238"/>
      <c r="AS980" s="238"/>
      <c r="AT980" s="238"/>
      <c r="AU980" s="238"/>
      <c r="AV980" s="238"/>
      <c r="AW980" s="238"/>
      <c r="AX980" s="238"/>
      <c r="AY980">
        <f>COUNTA($C$980)</f>
        <v>0</v>
      </c>
    </row>
    <row r="981" spans="1:51" ht="30" hidden="1" customHeight="1">
      <c r="A981" s="421">
        <v>5</v>
      </c>
      <c r="B981" s="421">
        <v>1</v>
      </c>
      <c r="C981" s="466"/>
      <c r="D981" s="466"/>
      <c r="E981" s="466"/>
      <c r="F981" s="466"/>
      <c r="G981" s="466"/>
      <c r="H981" s="466"/>
      <c r="I981" s="466"/>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38"/>
      <c r="AQ981" s="238"/>
      <c r="AR981" s="238"/>
      <c r="AS981" s="238"/>
      <c r="AT981" s="238"/>
      <c r="AU981" s="238"/>
      <c r="AV981" s="238"/>
      <c r="AW981" s="238"/>
      <c r="AX981" s="238"/>
      <c r="AY981">
        <f>COUNTA($C$981)</f>
        <v>0</v>
      </c>
    </row>
    <row r="982" spans="1:51" ht="30" hidden="1" customHeight="1">
      <c r="A982" s="421">
        <v>6</v>
      </c>
      <c r="B982" s="421">
        <v>1</v>
      </c>
      <c r="C982" s="466"/>
      <c r="D982" s="466"/>
      <c r="E982" s="466"/>
      <c r="F982" s="466"/>
      <c r="G982" s="466"/>
      <c r="H982" s="466"/>
      <c r="I982" s="466"/>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38"/>
      <c r="AQ982" s="238"/>
      <c r="AR982" s="238"/>
      <c r="AS982" s="238"/>
      <c r="AT982" s="238"/>
      <c r="AU982" s="238"/>
      <c r="AV982" s="238"/>
      <c r="AW982" s="238"/>
      <c r="AX982" s="238"/>
      <c r="AY982">
        <f>COUNTA($C$982)</f>
        <v>0</v>
      </c>
    </row>
    <row r="983" spans="1:51" ht="30" hidden="1" customHeight="1">
      <c r="A983" s="421">
        <v>7</v>
      </c>
      <c r="B983" s="421">
        <v>1</v>
      </c>
      <c r="C983" s="466"/>
      <c r="D983" s="466"/>
      <c r="E983" s="466"/>
      <c r="F983" s="466"/>
      <c r="G983" s="466"/>
      <c r="H983" s="466"/>
      <c r="I983" s="466"/>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38"/>
      <c r="AQ983" s="238"/>
      <c r="AR983" s="238"/>
      <c r="AS983" s="238"/>
      <c r="AT983" s="238"/>
      <c r="AU983" s="238"/>
      <c r="AV983" s="238"/>
      <c r="AW983" s="238"/>
      <c r="AX983" s="238"/>
      <c r="AY983">
        <f>COUNTA($C$983)</f>
        <v>0</v>
      </c>
    </row>
    <row r="984" spans="1:51" ht="30" hidden="1" customHeight="1">
      <c r="A984" s="421">
        <v>8</v>
      </c>
      <c r="B984" s="421">
        <v>1</v>
      </c>
      <c r="C984" s="466"/>
      <c r="D984" s="466"/>
      <c r="E984" s="466"/>
      <c r="F984" s="466"/>
      <c r="G984" s="466"/>
      <c r="H984" s="466"/>
      <c r="I984" s="466"/>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38"/>
      <c r="AQ984" s="238"/>
      <c r="AR984" s="238"/>
      <c r="AS984" s="238"/>
      <c r="AT984" s="238"/>
      <c r="AU984" s="238"/>
      <c r="AV984" s="238"/>
      <c r="AW984" s="238"/>
      <c r="AX984" s="238"/>
      <c r="AY984">
        <f>COUNTA($C$984)</f>
        <v>0</v>
      </c>
    </row>
    <row r="985" spans="1:51" ht="30" hidden="1" customHeight="1">
      <c r="A985" s="421">
        <v>9</v>
      </c>
      <c r="B985" s="421">
        <v>1</v>
      </c>
      <c r="C985" s="466"/>
      <c r="D985" s="466"/>
      <c r="E985" s="466"/>
      <c r="F985" s="466"/>
      <c r="G985" s="466"/>
      <c r="H985" s="466"/>
      <c r="I985" s="466"/>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38"/>
      <c r="AQ985" s="238"/>
      <c r="AR985" s="238"/>
      <c r="AS985" s="238"/>
      <c r="AT985" s="238"/>
      <c r="AU985" s="238"/>
      <c r="AV985" s="238"/>
      <c r="AW985" s="238"/>
      <c r="AX985" s="238"/>
      <c r="AY985">
        <f>COUNTA($C$985)</f>
        <v>0</v>
      </c>
    </row>
    <row r="986" spans="1:51" ht="30" hidden="1" customHeight="1">
      <c r="A986" s="421">
        <v>10</v>
      </c>
      <c r="B986" s="421">
        <v>1</v>
      </c>
      <c r="C986" s="466"/>
      <c r="D986" s="466"/>
      <c r="E986" s="466"/>
      <c r="F986" s="466"/>
      <c r="G986" s="466"/>
      <c r="H986" s="466"/>
      <c r="I986" s="466"/>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38"/>
      <c r="AQ986" s="238"/>
      <c r="AR986" s="238"/>
      <c r="AS986" s="238"/>
      <c r="AT986" s="238"/>
      <c r="AU986" s="238"/>
      <c r="AV986" s="238"/>
      <c r="AW986" s="238"/>
      <c r="AX986" s="238"/>
      <c r="AY986">
        <f>COUNTA($C$986)</f>
        <v>0</v>
      </c>
    </row>
    <row r="987" spans="1:51" ht="30" hidden="1" customHeight="1">
      <c r="A987" s="421">
        <v>11</v>
      </c>
      <c r="B987" s="421">
        <v>1</v>
      </c>
      <c r="C987" s="466"/>
      <c r="D987" s="466"/>
      <c r="E987" s="466"/>
      <c r="F987" s="466"/>
      <c r="G987" s="466"/>
      <c r="H987" s="466"/>
      <c r="I987" s="466"/>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38"/>
      <c r="AQ987" s="238"/>
      <c r="AR987" s="238"/>
      <c r="AS987" s="238"/>
      <c r="AT987" s="238"/>
      <c r="AU987" s="238"/>
      <c r="AV987" s="238"/>
      <c r="AW987" s="238"/>
      <c r="AX987" s="238"/>
      <c r="AY987">
        <f>COUNTA($C$987)</f>
        <v>0</v>
      </c>
    </row>
    <row r="988" spans="1:51" ht="30" hidden="1" customHeight="1">
      <c r="A988" s="421">
        <v>12</v>
      </c>
      <c r="B988" s="421">
        <v>1</v>
      </c>
      <c r="C988" s="466"/>
      <c r="D988" s="466"/>
      <c r="E988" s="466"/>
      <c r="F988" s="466"/>
      <c r="G988" s="466"/>
      <c r="H988" s="466"/>
      <c r="I988" s="466"/>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38"/>
      <c r="AQ988" s="238"/>
      <c r="AR988" s="238"/>
      <c r="AS988" s="238"/>
      <c r="AT988" s="238"/>
      <c r="AU988" s="238"/>
      <c r="AV988" s="238"/>
      <c r="AW988" s="238"/>
      <c r="AX988" s="238"/>
      <c r="AY988">
        <f>COUNTA($C$988)</f>
        <v>0</v>
      </c>
    </row>
    <row r="989" spans="1:51" ht="30" hidden="1" customHeight="1">
      <c r="A989" s="421">
        <v>13</v>
      </c>
      <c r="B989" s="421">
        <v>1</v>
      </c>
      <c r="C989" s="466"/>
      <c r="D989" s="466"/>
      <c r="E989" s="466"/>
      <c r="F989" s="466"/>
      <c r="G989" s="466"/>
      <c r="H989" s="466"/>
      <c r="I989" s="466"/>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38"/>
      <c r="AQ989" s="238"/>
      <c r="AR989" s="238"/>
      <c r="AS989" s="238"/>
      <c r="AT989" s="238"/>
      <c r="AU989" s="238"/>
      <c r="AV989" s="238"/>
      <c r="AW989" s="238"/>
      <c r="AX989" s="238"/>
      <c r="AY989">
        <f>COUNTA($C$989)</f>
        <v>0</v>
      </c>
    </row>
    <row r="990" spans="1:51" ht="30" hidden="1" customHeight="1">
      <c r="A990" s="421">
        <v>14</v>
      </c>
      <c r="B990" s="421">
        <v>1</v>
      </c>
      <c r="C990" s="466"/>
      <c r="D990" s="466"/>
      <c r="E990" s="466"/>
      <c r="F990" s="466"/>
      <c r="G990" s="466"/>
      <c r="H990" s="466"/>
      <c r="I990" s="466"/>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38"/>
      <c r="AQ990" s="238"/>
      <c r="AR990" s="238"/>
      <c r="AS990" s="238"/>
      <c r="AT990" s="238"/>
      <c r="AU990" s="238"/>
      <c r="AV990" s="238"/>
      <c r="AW990" s="238"/>
      <c r="AX990" s="238"/>
      <c r="AY990">
        <f>COUNTA($C$990)</f>
        <v>0</v>
      </c>
    </row>
    <row r="991" spans="1:51" ht="30" hidden="1" customHeight="1">
      <c r="A991" s="421">
        <v>15</v>
      </c>
      <c r="B991" s="421">
        <v>1</v>
      </c>
      <c r="C991" s="466"/>
      <c r="D991" s="466"/>
      <c r="E991" s="466"/>
      <c r="F991" s="466"/>
      <c r="G991" s="466"/>
      <c r="H991" s="466"/>
      <c r="I991" s="466"/>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38"/>
      <c r="AQ991" s="238"/>
      <c r="AR991" s="238"/>
      <c r="AS991" s="238"/>
      <c r="AT991" s="238"/>
      <c r="AU991" s="238"/>
      <c r="AV991" s="238"/>
      <c r="AW991" s="238"/>
      <c r="AX991" s="238"/>
      <c r="AY991">
        <f>COUNTA($C$991)</f>
        <v>0</v>
      </c>
    </row>
    <row r="992" spans="1:51" ht="30" hidden="1" customHeight="1">
      <c r="A992" s="421">
        <v>16</v>
      </c>
      <c r="B992" s="421">
        <v>1</v>
      </c>
      <c r="C992" s="466"/>
      <c r="D992" s="466"/>
      <c r="E992" s="466"/>
      <c r="F992" s="466"/>
      <c r="G992" s="466"/>
      <c r="H992" s="466"/>
      <c r="I992" s="466"/>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38"/>
      <c r="AQ992" s="238"/>
      <c r="AR992" s="238"/>
      <c r="AS992" s="238"/>
      <c r="AT992" s="238"/>
      <c r="AU992" s="238"/>
      <c r="AV992" s="238"/>
      <c r="AW992" s="238"/>
      <c r="AX992" s="238"/>
      <c r="AY992">
        <f>COUNTA($C$992)</f>
        <v>0</v>
      </c>
    </row>
    <row r="993" spans="1:51" s="1" customFormat="1" ht="30" hidden="1" customHeight="1">
      <c r="A993" s="421">
        <v>17</v>
      </c>
      <c r="B993" s="421">
        <v>1</v>
      </c>
      <c r="C993" s="466"/>
      <c r="D993" s="466"/>
      <c r="E993" s="466"/>
      <c r="F993" s="466"/>
      <c r="G993" s="466"/>
      <c r="H993" s="466"/>
      <c r="I993" s="466"/>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38"/>
      <c r="AQ993" s="238"/>
      <c r="AR993" s="238"/>
      <c r="AS993" s="238"/>
      <c r="AT993" s="238"/>
      <c r="AU993" s="238"/>
      <c r="AV993" s="238"/>
      <c r="AW993" s="238"/>
      <c r="AX993" s="238"/>
      <c r="AY993" s="2">
        <f>COUNTA($C$993)</f>
        <v>0</v>
      </c>
    </row>
    <row r="994" spans="1:51" ht="30" hidden="1" customHeight="1">
      <c r="A994" s="421">
        <v>18</v>
      </c>
      <c r="B994" s="421">
        <v>1</v>
      </c>
      <c r="C994" s="466"/>
      <c r="D994" s="466"/>
      <c r="E994" s="466"/>
      <c r="F994" s="466"/>
      <c r="G994" s="466"/>
      <c r="H994" s="466"/>
      <c r="I994" s="466"/>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38"/>
      <c r="AQ994" s="238"/>
      <c r="AR994" s="238"/>
      <c r="AS994" s="238"/>
      <c r="AT994" s="238"/>
      <c r="AU994" s="238"/>
      <c r="AV994" s="238"/>
      <c r="AW994" s="238"/>
      <c r="AX994" s="238"/>
      <c r="AY994">
        <f>COUNTA($C$994)</f>
        <v>0</v>
      </c>
    </row>
    <row r="995" spans="1:51" ht="30" hidden="1" customHeight="1">
      <c r="A995" s="421">
        <v>19</v>
      </c>
      <c r="B995" s="421">
        <v>1</v>
      </c>
      <c r="C995" s="466"/>
      <c r="D995" s="466"/>
      <c r="E995" s="466"/>
      <c r="F995" s="466"/>
      <c r="G995" s="466"/>
      <c r="H995" s="466"/>
      <c r="I995" s="466"/>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38"/>
      <c r="AQ995" s="238"/>
      <c r="AR995" s="238"/>
      <c r="AS995" s="238"/>
      <c r="AT995" s="238"/>
      <c r="AU995" s="238"/>
      <c r="AV995" s="238"/>
      <c r="AW995" s="238"/>
      <c r="AX995" s="238"/>
      <c r="AY995">
        <f>COUNTA($C$995)</f>
        <v>0</v>
      </c>
    </row>
    <row r="996" spans="1:51" ht="30" hidden="1" customHeight="1">
      <c r="A996" s="421">
        <v>20</v>
      </c>
      <c r="B996" s="421">
        <v>1</v>
      </c>
      <c r="C996" s="466"/>
      <c r="D996" s="466"/>
      <c r="E996" s="466"/>
      <c r="F996" s="466"/>
      <c r="G996" s="466"/>
      <c r="H996" s="466"/>
      <c r="I996" s="466"/>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38"/>
      <c r="AQ996" s="238"/>
      <c r="AR996" s="238"/>
      <c r="AS996" s="238"/>
      <c r="AT996" s="238"/>
      <c r="AU996" s="238"/>
      <c r="AV996" s="238"/>
      <c r="AW996" s="238"/>
      <c r="AX996" s="238"/>
      <c r="AY996">
        <f>COUNTA($C$996)</f>
        <v>0</v>
      </c>
    </row>
    <row r="997" spans="1:51" ht="30" hidden="1" customHeight="1">
      <c r="A997" s="421">
        <v>21</v>
      </c>
      <c r="B997" s="421">
        <v>1</v>
      </c>
      <c r="C997" s="466"/>
      <c r="D997" s="466"/>
      <c r="E997" s="466"/>
      <c r="F997" s="466"/>
      <c r="G997" s="466"/>
      <c r="H997" s="466"/>
      <c r="I997" s="466"/>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38"/>
      <c r="AQ997" s="238"/>
      <c r="AR997" s="238"/>
      <c r="AS997" s="238"/>
      <c r="AT997" s="238"/>
      <c r="AU997" s="238"/>
      <c r="AV997" s="238"/>
      <c r="AW997" s="238"/>
      <c r="AX997" s="238"/>
      <c r="AY997">
        <f>COUNTA($C$997)</f>
        <v>0</v>
      </c>
    </row>
    <row r="998" spans="1:51" ht="30" hidden="1" customHeight="1">
      <c r="A998" s="421">
        <v>22</v>
      </c>
      <c r="B998" s="421">
        <v>1</v>
      </c>
      <c r="C998" s="466"/>
      <c r="D998" s="466"/>
      <c r="E998" s="466"/>
      <c r="F998" s="466"/>
      <c r="G998" s="466"/>
      <c r="H998" s="466"/>
      <c r="I998" s="466"/>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38"/>
      <c r="AQ998" s="238"/>
      <c r="AR998" s="238"/>
      <c r="AS998" s="238"/>
      <c r="AT998" s="238"/>
      <c r="AU998" s="238"/>
      <c r="AV998" s="238"/>
      <c r="AW998" s="238"/>
      <c r="AX998" s="238"/>
      <c r="AY998">
        <f>COUNTA($C$998)</f>
        <v>0</v>
      </c>
    </row>
    <row r="999" spans="1:51" ht="30" hidden="1" customHeight="1">
      <c r="A999" s="421">
        <v>23</v>
      </c>
      <c r="B999" s="421">
        <v>1</v>
      </c>
      <c r="C999" s="466"/>
      <c r="D999" s="466"/>
      <c r="E999" s="466"/>
      <c r="F999" s="466"/>
      <c r="G999" s="466"/>
      <c r="H999" s="466"/>
      <c r="I999" s="466"/>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38"/>
      <c r="AQ999" s="238"/>
      <c r="AR999" s="238"/>
      <c r="AS999" s="238"/>
      <c r="AT999" s="238"/>
      <c r="AU999" s="238"/>
      <c r="AV999" s="238"/>
      <c r="AW999" s="238"/>
      <c r="AX999" s="238"/>
      <c r="AY999">
        <f>COUNTA($C$999)</f>
        <v>0</v>
      </c>
    </row>
    <row r="1000" spans="1:51" ht="30" hidden="1" customHeight="1">
      <c r="A1000" s="421">
        <v>24</v>
      </c>
      <c r="B1000" s="421">
        <v>1</v>
      </c>
      <c r="C1000" s="466"/>
      <c r="D1000" s="466"/>
      <c r="E1000" s="466"/>
      <c r="F1000" s="466"/>
      <c r="G1000" s="466"/>
      <c r="H1000" s="466"/>
      <c r="I1000" s="466"/>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38"/>
      <c r="AQ1000" s="238"/>
      <c r="AR1000" s="238"/>
      <c r="AS1000" s="238"/>
      <c r="AT1000" s="238"/>
      <c r="AU1000" s="238"/>
      <c r="AV1000" s="238"/>
      <c r="AW1000" s="238"/>
      <c r="AX1000" s="238"/>
      <c r="AY1000">
        <f>COUNTA($C$1000)</f>
        <v>0</v>
      </c>
    </row>
    <row r="1001" spans="1:51" ht="30" hidden="1" customHeight="1">
      <c r="A1001" s="421">
        <v>25</v>
      </c>
      <c r="B1001" s="421">
        <v>1</v>
      </c>
      <c r="C1001" s="466"/>
      <c r="D1001" s="466"/>
      <c r="E1001" s="466"/>
      <c r="F1001" s="466"/>
      <c r="G1001" s="466"/>
      <c r="H1001" s="466"/>
      <c r="I1001" s="466"/>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38"/>
      <c r="AQ1001" s="238"/>
      <c r="AR1001" s="238"/>
      <c r="AS1001" s="238"/>
      <c r="AT1001" s="238"/>
      <c r="AU1001" s="238"/>
      <c r="AV1001" s="238"/>
      <c r="AW1001" s="238"/>
      <c r="AX1001" s="238"/>
      <c r="AY1001">
        <f>COUNTA($C$1001)</f>
        <v>0</v>
      </c>
    </row>
    <row r="1002" spans="1:51" ht="30" hidden="1" customHeight="1">
      <c r="A1002" s="421">
        <v>26</v>
      </c>
      <c r="B1002" s="421">
        <v>1</v>
      </c>
      <c r="C1002" s="466"/>
      <c r="D1002" s="466"/>
      <c r="E1002" s="466"/>
      <c r="F1002" s="466"/>
      <c r="G1002" s="466"/>
      <c r="H1002" s="466"/>
      <c r="I1002" s="466"/>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38"/>
      <c r="AQ1002" s="238"/>
      <c r="AR1002" s="238"/>
      <c r="AS1002" s="238"/>
      <c r="AT1002" s="238"/>
      <c r="AU1002" s="238"/>
      <c r="AV1002" s="238"/>
      <c r="AW1002" s="238"/>
      <c r="AX1002" s="238"/>
      <c r="AY1002">
        <f>COUNTA($C$1002)</f>
        <v>0</v>
      </c>
    </row>
    <row r="1003" spans="1:51" ht="30" hidden="1" customHeight="1">
      <c r="A1003" s="421">
        <v>27</v>
      </c>
      <c r="B1003" s="421">
        <v>1</v>
      </c>
      <c r="C1003" s="466"/>
      <c r="D1003" s="466"/>
      <c r="E1003" s="466"/>
      <c r="F1003" s="466"/>
      <c r="G1003" s="466"/>
      <c r="H1003" s="466"/>
      <c r="I1003" s="466"/>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38"/>
      <c r="AQ1003" s="238"/>
      <c r="AR1003" s="238"/>
      <c r="AS1003" s="238"/>
      <c r="AT1003" s="238"/>
      <c r="AU1003" s="238"/>
      <c r="AV1003" s="238"/>
      <c r="AW1003" s="238"/>
      <c r="AX1003" s="238"/>
      <c r="AY1003">
        <f>COUNTA($C$1003)</f>
        <v>0</v>
      </c>
    </row>
    <row r="1004" spans="1:51" ht="30" hidden="1" customHeight="1">
      <c r="A1004" s="421">
        <v>28</v>
      </c>
      <c r="B1004" s="421">
        <v>1</v>
      </c>
      <c r="C1004" s="466"/>
      <c r="D1004" s="466"/>
      <c r="E1004" s="466"/>
      <c r="F1004" s="466"/>
      <c r="G1004" s="466"/>
      <c r="H1004" s="466"/>
      <c r="I1004" s="466"/>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38"/>
      <c r="AQ1004" s="238"/>
      <c r="AR1004" s="238"/>
      <c r="AS1004" s="238"/>
      <c r="AT1004" s="238"/>
      <c r="AU1004" s="238"/>
      <c r="AV1004" s="238"/>
      <c r="AW1004" s="238"/>
      <c r="AX1004" s="238"/>
      <c r="AY1004">
        <f>COUNTA($C$1004)</f>
        <v>0</v>
      </c>
    </row>
    <row r="1005" spans="1:51" ht="30" hidden="1" customHeight="1">
      <c r="A1005" s="421">
        <v>29</v>
      </c>
      <c r="B1005" s="421">
        <v>1</v>
      </c>
      <c r="C1005" s="466"/>
      <c r="D1005" s="466"/>
      <c r="E1005" s="466"/>
      <c r="F1005" s="466"/>
      <c r="G1005" s="466"/>
      <c r="H1005" s="466"/>
      <c r="I1005" s="466"/>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38"/>
      <c r="AQ1005" s="238"/>
      <c r="AR1005" s="238"/>
      <c r="AS1005" s="238"/>
      <c r="AT1005" s="238"/>
      <c r="AU1005" s="238"/>
      <c r="AV1005" s="238"/>
      <c r="AW1005" s="238"/>
      <c r="AX1005" s="238"/>
      <c r="AY1005">
        <f>COUNTA($C$1005)</f>
        <v>0</v>
      </c>
    </row>
    <row r="1006" spans="1:51" ht="30" hidden="1" customHeight="1">
      <c r="A1006" s="421">
        <v>30</v>
      </c>
      <c r="B1006" s="421">
        <v>1</v>
      </c>
      <c r="C1006" s="466"/>
      <c r="D1006" s="466"/>
      <c r="E1006" s="466"/>
      <c r="F1006" s="466"/>
      <c r="G1006" s="466"/>
      <c r="H1006" s="466"/>
      <c r="I1006" s="466"/>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38"/>
      <c r="AQ1006" s="238"/>
      <c r="AR1006" s="238"/>
      <c r="AS1006" s="238"/>
      <c r="AT1006" s="238"/>
      <c r="AU1006" s="238"/>
      <c r="AV1006" s="238"/>
      <c r="AW1006" s="238"/>
      <c r="AX1006" s="238"/>
      <c r="AY1006">
        <f>COUNTA($C$1006)</f>
        <v>0</v>
      </c>
    </row>
    <row r="1007" spans="1:51" ht="24.75" hidden="1" customHeight="1">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c r="A1008" s="5"/>
      <c r="B1008" s="12" t="s">
        <v>114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c r="A1009" s="274"/>
      <c r="B1009" s="274"/>
      <c r="C1009" s="274" t="s">
        <v>81</v>
      </c>
      <c r="D1009" s="274"/>
      <c r="E1009" s="274"/>
      <c r="F1009" s="274"/>
      <c r="G1009" s="274"/>
      <c r="H1009" s="274"/>
      <c r="I1009" s="274"/>
      <c r="J1009" s="242" t="s">
        <v>84</v>
      </c>
      <c r="K1009" s="468"/>
      <c r="L1009" s="468"/>
      <c r="M1009" s="468"/>
      <c r="N1009" s="468"/>
      <c r="O1009" s="468"/>
      <c r="P1009" s="274" t="s">
        <v>18</v>
      </c>
      <c r="Q1009" s="274"/>
      <c r="R1009" s="274"/>
      <c r="S1009" s="274"/>
      <c r="T1009" s="274"/>
      <c r="U1009" s="274"/>
      <c r="V1009" s="274"/>
      <c r="W1009" s="274"/>
      <c r="X1009" s="274"/>
      <c r="Y1009" s="464" t="s">
        <v>353</v>
      </c>
      <c r="Z1009" s="464"/>
      <c r="AA1009" s="464"/>
      <c r="AB1009" s="464"/>
      <c r="AC1009" s="242" t="s">
        <v>299</v>
      </c>
      <c r="AD1009" s="242"/>
      <c r="AE1009" s="242"/>
      <c r="AF1009" s="242"/>
      <c r="AG1009" s="242"/>
      <c r="AH1009" s="464" t="s">
        <v>404</v>
      </c>
      <c r="AI1009" s="274"/>
      <c r="AJ1009" s="274"/>
      <c r="AK1009" s="274"/>
      <c r="AL1009" s="274" t="s">
        <v>17</v>
      </c>
      <c r="AM1009" s="274"/>
      <c r="AN1009" s="274"/>
      <c r="AO1009" s="419"/>
      <c r="AP1009" s="242" t="s">
        <v>357</v>
      </c>
      <c r="AQ1009" s="242"/>
      <c r="AR1009" s="242"/>
      <c r="AS1009" s="242"/>
      <c r="AT1009" s="242"/>
      <c r="AU1009" s="242"/>
      <c r="AV1009" s="242"/>
      <c r="AW1009" s="242"/>
      <c r="AX1009" s="242"/>
      <c r="AY1009">
        <f>$AY$1007</f>
        <v>0</v>
      </c>
    </row>
    <row r="1010" spans="1:51" ht="30" hidden="1" customHeight="1">
      <c r="A1010" s="421">
        <v>1</v>
      </c>
      <c r="B1010" s="421">
        <v>1</v>
      </c>
      <c r="C1010" s="466"/>
      <c r="D1010" s="466"/>
      <c r="E1010" s="466"/>
      <c r="F1010" s="466"/>
      <c r="G1010" s="466"/>
      <c r="H1010" s="466"/>
      <c r="I1010" s="466"/>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7"/>
      <c r="AI1010" s="467"/>
      <c r="AJ1010" s="467"/>
      <c r="AK1010" s="467"/>
      <c r="AL1010" s="431"/>
      <c r="AM1010" s="432"/>
      <c r="AN1010" s="432"/>
      <c r="AO1010" s="433"/>
      <c r="AP1010" s="238"/>
      <c r="AQ1010" s="238"/>
      <c r="AR1010" s="238"/>
      <c r="AS1010" s="238"/>
      <c r="AT1010" s="238"/>
      <c r="AU1010" s="238"/>
      <c r="AV1010" s="238"/>
      <c r="AW1010" s="238"/>
      <c r="AX1010" s="238"/>
      <c r="AY1010">
        <f>$AY$1007</f>
        <v>0</v>
      </c>
    </row>
    <row r="1011" spans="1:51" ht="30" hidden="1" customHeight="1">
      <c r="A1011" s="421">
        <v>2</v>
      </c>
      <c r="B1011" s="421">
        <v>1</v>
      </c>
      <c r="C1011" s="466"/>
      <c r="D1011" s="466"/>
      <c r="E1011" s="466"/>
      <c r="F1011" s="466"/>
      <c r="G1011" s="466"/>
      <c r="H1011" s="466"/>
      <c r="I1011" s="466"/>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7"/>
      <c r="AI1011" s="467"/>
      <c r="AJ1011" s="467"/>
      <c r="AK1011" s="467"/>
      <c r="AL1011" s="431"/>
      <c r="AM1011" s="432"/>
      <c r="AN1011" s="432"/>
      <c r="AO1011" s="433"/>
      <c r="AP1011" s="238"/>
      <c r="AQ1011" s="238"/>
      <c r="AR1011" s="238"/>
      <c r="AS1011" s="238"/>
      <c r="AT1011" s="238"/>
      <c r="AU1011" s="238"/>
      <c r="AV1011" s="238"/>
      <c r="AW1011" s="238"/>
      <c r="AX1011" s="238"/>
      <c r="AY1011">
        <f>COUNTA($C$1011)</f>
        <v>0</v>
      </c>
    </row>
    <row r="1012" spans="1:51" ht="30" hidden="1" customHeight="1">
      <c r="A1012" s="421">
        <v>3</v>
      </c>
      <c r="B1012" s="421">
        <v>1</v>
      </c>
      <c r="C1012" s="466"/>
      <c r="D1012" s="466"/>
      <c r="E1012" s="466"/>
      <c r="F1012" s="466"/>
      <c r="G1012" s="466"/>
      <c r="H1012" s="466"/>
      <c r="I1012" s="466"/>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38"/>
      <c r="AQ1012" s="238"/>
      <c r="AR1012" s="238"/>
      <c r="AS1012" s="238"/>
      <c r="AT1012" s="238"/>
      <c r="AU1012" s="238"/>
      <c r="AV1012" s="238"/>
      <c r="AW1012" s="238"/>
      <c r="AX1012" s="238"/>
      <c r="AY1012">
        <f>COUNTA($C$1012)</f>
        <v>0</v>
      </c>
    </row>
    <row r="1013" spans="1:51" ht="30" hidden="1" customHeight="1">
      <c r="A1013" s="421">
        <v>4</v>
      </c>
      <c r="B1013" s="421">
        <v>1</v>
      </c>
      <c r="C1013" s="466"/>
      <c r="D1013" s="466"/>
      <c r="E1013" s="466"/>
      <c r="F1013" s="466"/>
      <c r="G1013" s="466"/>
      <c r="H1013" s="466"/>
      <c r="I1013" s="466"/>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38"/>
      <c r="AQ1013" s="238"/>
      <c r="AR1013" s="238"/>
      <c r="AS1013" s="238"/>
      <c r="AT1013" s="238"/>
      <c r="AU1013" s="238"/>
      <c r="AV1013" s="238"/>
      <c r="AW1013" s="238"/>
      <c r="AX1013" s="238"/>
      <c r="AY1013">
        <f>COUNTA($C$1013)</f>
        <v>0</v>
      </c>
    </row>
    <row r="1014" spans="1:51" ht="30" hidden="1" customHeight="1">
      <c r="A1014" s="421">
        <v>5</v>
      </c>
      <c r="B1014" s="421">
        <v>1</v>
      </c>
      <c r="C1014" s="466"/>
      <c r="D1014" s="466"/>
      <c r="E1014" s="466"/>
      <c r="F1014" s="466"/>
      <c r="G1014" s="466"/>
      <c r="H1014" s="466"/>
      <c r="I1014" s="466"/>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38"/>
      <c r="AQ1014" s="238"/>
      <c r="AR1014" s="238"/>
      <c r="AS1014" s="238"/>
      <c r="AT1014" s="238"/>
      <c r="AU1014" s="238"/>
      <c r="AV1014" s="238"/>
      <c r="AW1014" s="238"/>
      <c r="AX1014" s="238"/>
      <c r="AY1014">
        <f>COUNTA($C$1014)</f>
        <v>0</v>
      </c>
    </row>
    <row r="1015" spans="1:51" ht="30" hidden="1" customHeight="1">
      <c r="A1015" s="421">
        <v>6</v>
      </c>
      <c r="B1015" s="421">
        <v>1</v>
      </c>
      <c r="C1015" s="466"/>
      <c r="D1015" s="466"/>
      <c r="E1015" s="466"/>
      <c r="F1015" s="466"/>
      <c r="G1015" s="466"/>
      <c r="H1015" s="466"/>
      <c r="I1015" s="466"/>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38"/>
      <c r="AQ1015" s="238"/>
      <c r="AR1015" s="238"/>
      <c r="AS1015" s="238"/>
      <c r="AT1015" s="238"/>
      <c r="AU1015" s="238"/>
      <c r="AV1015" s="238"/>
      <c r="AW1015" s="238"/>
      <c r="AX1015" s="238"/>
      <c r="AY1015">
        <f>COUNTA($C$1015)</f>
        <v>0</v>
      </c>
    </row>
    <row r="1016" spans="1:51" ht="30" hidden="1" customHeight="1">
      <c r="A1016" s="421">
        <v>7</v>
      </c>
      <c r="B1016" s="421">
        <v>1</v>
      </c>
      <c r="C1016" s="466"/>
      <c r="D1016" s="466"/>
      <c r="E1016" s="466"/>
      <c r="F1016" s="466"/>
      <c r="G1016" s="466"/>
      <c r="H1016" s="466"/>
      <c r="I1016" s="466"/>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38"/>
      <c r="AQ1016" s="238"/>
      <c r="AR1016" s="238"/>
      <c r="AS1016" s="238"/>
      <c r="AT1016" s="238"/>
      <c r="AU1016" s="238"/>
      <c r="AV1016" s="238"/>
      <c r="AW1016" s="238"/>
      <c r="AX1016" s="238"/>
      <c r="AY1016">
        <f>COUNTA($C$1016)</f>
        <v>0</v>
      </c>
    </row>
    <row r="1017" spans="1:51" ht="30" hidden="1" customHeight="1">
      <c r="A1017" s="421">
        <v>8</v>
      </c>
      <c r="B1017" s="421">
        <v>1</v>
      </c>
      <c r="C1017" s="466"/>
      <c r="D1017" s="466"/>
      <c r="E1017" s="466"/>
      <c r="F1017" s="466"/>
      <c r="G1017" s="466"/>
      <c r="H1017" s="466"/>
      <c r="I1017" s="466"/>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38"/>
      <c r="AQ1017" s="238"/>
      <c r="AR1017" s="238"/>
      <c r="AS1017" s="238"/>
      <c r="AT1017" s="238"/>
      <c r="AU1017" s="238"/>
      <c r="AV1017" s="238"/>
      <c r="AW1017" s="238"/>
      <c r="AX1017" s="238"/>
      <c r="AY1017">
        <f>COUNTA($C$1017)</f>
        <v>0</v>
      </c>
    </row>
    <row r="1018" spans="1:51" ht="30" hidden="1" customHeight="1">
      <c r="A1018" s="421">
        <v>9</v>
      </c>
      <c r="B1018" s="421">
        <v>1</v>
      </c>
      <c r="C1018" s="466"/>
      <c r="D1018" s="466"/>
      <c r="E1018" s="466"/>
      <c r="F1018" s="466"/>
      <c r="G1018" s="466"/>
      <c r="H1018" s="466"/>
      <c r="I1018" s="466"/>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38"/>
      <c r="AQ1018" s="238"/>
      <c r="AR1018" s="238"/>
      <c r="AS1018" s="238"/>
      <c r="AT1018" s="238"/>
      <c r="AU1018" s="238"/>
      <c r="AV1018" s="238"/>
      <c r="AW1018" s="238"/>
      <c r="AX1018" s="238"/>
      <c r="AY1018">
        <f>COUNTA($C$1018)</f>
        <v>0</v>
      </c>
    </row>
    <row r="1019" spans="1:51" ht="30" hidden="1" customHeight="1">
      <c r="A1019" s="421">
        <v>10</v>
      </c>
      <c r="B1019" s="421">
        <v>1</v>
      </c>
      <c r="C1019" s="466"/>
      <c r="D1019" s="466"/>
      <c r="E1019" s="466"/>
      <c r="F1019" s="466"/>
      <c r="G1019" s="466"/>
      <c r="H1019" s="466"/>
      <c r="I1019" s="466"/>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38"/>
      <c r="AQ1019" s="238"/>
      <c r="AR1019" s="238"/>
      <c r="AS1019" s="238"/>
      <c r="AT1019" s="238"/>
      <c r="AU1019" s="238"/>
      <c r="AV1019" s="238"/>
      <c r="AW1019" s="238"/>
      <c r="AX1019" s="238"/>
      <c r="AY1019">
        <f>COUNTA($C$1019)</f>
        <v>0</v>
      </c>
    </row>
    <row r="1020" spans="1:51" ht="30" hidden="1" customHeight="1">
      <c r="A1020" s="421">
        <v>11</v>
      </c>
      <c r="B1020" s="421">
        <v>1</v>
      </c>
      <c r="C1020" s="466"/>
      <c r="D1020" s="466"/>
      <c r="E1020" s="466"/>
      <c r="F1020" s="466"/>
      <c r="G1020" s="466"/>
      <c r="H1020" s="466"/>
      <c r="I1020" s="466"/>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38"/>
      <c r="AQ1020" s="238"/>
      <c r="AR1020" s="238"/>
      <c r="AS1020" s="238"/>
      <c r="AT1020" s="238"/>
      <c r="AU1020" s="238"/>
      <c r="AV1020" s="238"/>
      <c r="AW1020" s="238"/>
      <c r="AX1020" s="238"/>
      <c r="AY1020">
        <f>COUNTA($C$1020)</f>
        <v>0</v>
      </c>
    </row>
    <row r="1021" spans="1:51" ht="30" hidden="1" customHeight="1">
      <c r="A1021" s="421">
        <v>12</v>
      </c>
      <c r="B1021" s="421">
        <v>1</v>
      </c>
      <c r="C1021" s="466"/>
      <c r="D1021" s="466"/>
      <c r="E1021" s="466"/>
      <c r="F1021" s="466"/>
      <c r="G1021" s="466"/>
      <c r="H1021" s="466"/>
      <c r="I1021" s="466"/>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38"/>
      <c r="AQ1021" s="238"/>
      <c r="AR1021" s="238"/>
      <c r="AS1021" s="238"/>
      <c r="AT1021" s="238"/>
      <c r="AU1021" s="238"/>
      <c r="AV1021" s="238"/>
      <c r="AW1021" s="238"/>
      <c r="AX1021" s="238"/>
      <c r="AY1021">
        <f>COUNTA($C$1021)</f>
        <v>0</v>
      </c>
    </row>
    <row r="1022" spans="1:51" ht="30" hidden="1" customHeight="1">
      <c r="A1022" s="421">
        <v>13</v>
      </c>
      <c r="B1022" s="421">
        <v>1</v>
      </c>
      <c r="C1022" s="466"/>
      <c r="D1022" s="466"/>
      <c r="E1022" s="466"/>
      <c r="F1022" s="466"/>
      <c r="G1022" s="466"/>
      <c r="H1022" s="466"/>
      <c r="I1022" s="466"/>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38"/>
      <c r="AQ1022" s="238"/>
      <c r="AR1022" s="238"/>
      <c r="AS1022" s="238"/>
      <c r="AT1022" s="238"/>
      <c r="AU1022" s="238"/>
      <c r="AV1022" s="238"/>
      <c r="AW1022" s="238"/>
      <c r="AX1022" s="238"/>
      <c r="AY1022">
        <f>COUNTA($C$1022)</f>
        <v>0</v>
      </c>
    </row>
    <row r="1023" spans="1:51" ht="30" hidden="1" customHeight="1">
      <c r="A1023" s="421">
        <v>14</v>
      </c>
      <c r="B1023" s="421">
        <v>1</v>
      </c>
      <c r="C1023" s="466"/>
      <c r="D1023" s="466"/>
      <c r="E1023" s="466"/>
      <c r="F1023" s="466"/>
      <c r="G1023" s="466"/>
      <c r="H1023" s="466"/>
      <c r="I1023" s="466"/>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38"/>
      <c r="AQ1023" s="238"/>
      <c r="AR1023" s="238"/>
      <c r="AS1023" s="238"/>
      <c r="AT1023" s="238"/>
      <c r="AU1023" s="238"/>
      <c r="AV1023" s="238"/>
      <c r="AW1023" s="238"/>
      <c r="AX1023" s="238"/>
      <c r="AY1023">
        <f>COUNTA($C$1023)</f>
        <v>0</v>
      </c>
    </row>
    <row r="1024" spans="1:51" ht="30" hidden="1" customHeight="1">
      <c r="A1024" s="421">
        <v>15</v>
      </c>
      <c r="B1024" s="421">
        <v>1</v>
      </c>
      <c r="C1024" s="466"/>
      <c r="D1024" s="466"/>
      <c r="E1024" s="466"/>
      <c r="F1024" s="466"/>
      <c r="G1024" s="466"/>
      <c r="H1024" s="466"/>
      <c r="I1024" s="466"/>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38"/>
      <c r="AQ1024" s="238"/>
      <c r="AR1024" s="238"/>
      <c r="AS1024" s="238"/>
      <c r="AT1024" s="238"/>
      <c r="AU1024" s="238"/>
      <c r="AV1024" s="238"/>
      <c r="AW1024" s="238"/>
      <c r="AX1024" s="238"/>
      <c r="AY1024">
        <f>COUNTA($C$1024)</f>
        <v>0</v>
      </c>
    </row>
    <row r="1025" spans="1:51" ht="30" hidden="1" customHeight="1">
      <c r="A1025" s="421">
        <v>16</v>
      </c>
      <c r="B1025" s="421">
        <v>1</v>
      </c>
      <c r="C1025" s="466"/>
      <c r="D1025" s="466"/>
      <c r="E1025" s="466"/>
      <c r="F1025" s="466"/>
      <c r="G1025" s="466"/>
      <c r="H1025" s="466"/>
      <c r="I1025" s="466"/>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38"/>
      <c r="AQ1025" s="238"/>
      <c r="AR1025" s="238"/>
      <c r="AS1025" s="238"/>
      <c r="AT1025" s="238"/>
      <c r="AU1025" s="238"/>
      <c r="AV1025" s="238"/>
      <c r="AW1025" s="238"/>
      <c r="AX1025" s="238"/>
      <c r="AY1025">
        <f>COUNTA($C$1025)</f>
        <v>0</v>
      </c>
    </row>
    <row r="1026" spans="1:51" s="1" customFormat="1" ht="30" hidden="1" customHeight="1">
      <c r="A1026" s="421">
        <v>17</v>
      </c>
      <c r="B1026" s="421">
        <v>1</v>
      </c>
      <c r="C1026" s="466"/>
      <c r="D1026" s="466"/>
      <c r="E1026" s="466"/>
      <c r="F1026" s="466"/>
      <c r="G1026" s="466"/>
      <c r="H1026" s="466"/>
      <c r="I1026" s="466"/>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38"/>
      <c r="AQ1026" s="238"/>
      <c r="AR1026" s="238"/>
      <c r="AS1026" s="238"/>
      <c r="AT1026" s="238"/>
      <c r="AU1026" s="238"/>
      <c r="AV1026" s="238"/>
      <c r="AW1026" s="238"/>
      <c r="AX1026" s="238"/>
      <c r="AY1026" s="2">
        <f>COUNTA($C$1026)</f>
        <v>0</v>
      </c>
    </row>
    <row r="1027" spans="1:51" ht="30" hidden="1" customHeight="1">
      <c r="A1027" s="421">
        <v>18</v>
      </c>
      <c r="B1027" s="421">
        <v>1</v>
      </c>
      <c r="C1027" s="466"/>
      <c r="D1027" s="466"/>
      <c r="E1027" s="466"/>
      <c r="F1027" s="466"/>
      <c r="G1027" s="466"/>
      <c r="H1027" s="466"/>
      <c r="I1027" s="466"/>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38"/>
      <c r="AQ1027" s="238"/>
      <c r="AR1027" s="238"/>
      <c r="AS1027" s="238"/>
      <c r="AT1027" s="238"/>
      <c r="AU1027" s="238"/>
      <c r="AV1027" s="238"/>
      <c r="AW1027" s="238"/>
      <c r="AX1027" s="238"/>
      <c r="AY1027">
        <f>COUNTA($C$1027)</f>
        <v>0</v>
      </c>
    </row>
    <row r="1028" spans="1:51" ht="30" hidden="1" customHeight="1">
      <c r="A1028" s="421">
        <v>19</v>
      </c>
      <c r="B1028" s="421">
        <v>1</v>
      </c>
      <c r="C1028" s="466"/>
      <c r="D1028" s="466"/>
      <c r="E1028" s="466"/>
      <c r="F1028" s="466"/>
      <c r="G1028" s="466"/>
      <c r="H1028" s="466"/>
      <c r="I1028" s="466"/>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38"/>
      <c r="AQ1028" s="238"/>
      <c r="AR1028" s="238"/>
      <c r="AS1028" s="238"/>
      <c r="AT1028" s="238"/>
      <c r="AU1028" s="238"/>
      <c r="AV1028" s="238"/>
      <c r="AW1028" s="238"/>
      <c r="AX1028" s="238"/>
      <c r="AY1028">
        <f>COUNTA($C$1028)</f>
        <v>0</v>
      </c>
    </row>
    <row r="1029" spans="1:51" ht="30" hidden="1" customHeight="1">
      <c r="A1029" s="421">
        <v>20</v>
      </c>
      <c r="B1029" s="421">
        <v>1</v>
      </c>
      <c r="C1029" s="466"/>
      <c r="D1029" s="466"/>
      <c r="E1029" s="466"/>
      <c r="F1029" s="466"/>
      <c r="G1029" s="466"/>
      <c r="H1029" s="466"/>
      <c r="I1029" s="466"/>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38"/>
      <c r="AQ1029" s="238"/>
      <c r="AR1029" s="238"/>
      <c r="AS1029" s="238"/>
      <c r="AT1029" s="238"/>
      <c r="AU1029" s="238"/>
      <c r="AV1029" s="238"/>
      <c r="AW1029" s="238"/>
      <c r="AX1029" s="238"/>
      <c r="AY1029">
        <f>COUNTA($C$1029)</f>
        <v>0</v>
      </c>
    </row>
    <row r="1030" spans="1:51" ht="30" hidden="1" customHeight="1">
      <c r="A1030" s="421">
        <v>21</v>
      </c>
      <c r="B1030" s="421">
        <v>1</v>
      </c>
      <c r="C1030" s="466"/>
      <c r="D1030" s="466"/>
      <c r="E1030" s="466"/>
      <c r="F1030" s="466"/>
      <c r="G1030" s="466"/>
      <c r="H1030" s="466"/>
      <c r="I1030" s="466"/>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38"/>
      <c r="AQ1030" s="238"/>
      <c r="AR1030" s="238"/>
      <c r="AS1030" s="238"/>
      <c r="AT1030" s="238"/>
      <c r="AU1030" s="238"/>
      <c r="AV1030" s="238"/>
      <c r="AW1030" s="238"/>
      <c r="AX1030" s="238"/>
      <c r="AY1030">
        <f>COUNTA($C$1030)</f>
        <v>0</v>
      </c>
    </row>
    <row r="1031" spans="1:51" ht="30" hidden="1" customHeight="1">
      <c r="A1031" s="421">
        <v>22</v>
      </c>
      <c r="B1031" s="421">
        <v>1</v>
      </c>
      <c r="C1031" s="466"/>
      <c r="D1031" s="466"/>
      <c r="E1031" s="466"/>
      <c r="F1031" s="466"/>
      <c r="G1031" s="466"/>
      <c r="H1031" s="466"/>
      <c r="I1031" s="466"/>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38"/>
      <c r="AQ1031" s="238"/>
      <c r="AR1031" s="238"/>
      <c r="AS1031" s="238"/>
      <c r="AT1031" s="238"/>
      <c r="AU1031" s="238"/>
      <c r="AV1031" s="238"/>
      <c r="AW1031" s="238"/>
      <c r="AX1031" s="238"/>
      <c r="AY1031">
        <f>COUNTA($C$1031)</f>
        <v>0</v>
      </c>
    </row>
    <row r="1032" spans="1:51" ht="30" hidden="1" customHeight="1">
      <c r="A1032" s="421">
        <v>23</v>
      </c>
      <c r="B1032" s="421">
        <v>1</v>
      </c>
      <c r="C1032" s="466"/>
      <c r="D1032" s="466"/>
      <c r="E1032" s="466"/>
      <c r="F1032" s="466"/>
      <c r="G1032" s="466"/>
      <c r="H1032" s="466"/>
      <c r="I1032" s="466"/>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38"/>
      <c r="AQ1032" s="238"/>
      <c r="AR1032" s="238"/>
      <c r="AS1032" s="238"/>
      <c r="AT1032" s="238"/>
      <c r="AU1032" s="238"/>
      <c r="AV1032" s="238"/>
      <c r="AW1032" s="238"/>
      <c r="AX1032" s="238"/>
      <c r="AY1032">
        <f>COUNTA($C$1032)</f>
        <v>0</v>
      </c>
    </row>
    <row r="1033" spans="1:51" ht="30" hidden="1" customHeight="1">
      <c r="A1033" s="421">
        <v>24</v>
      </c>
      <c r="B1033" s="421">
        <v>1</v>
      </c>
      <c r="C1033" s="466"/>
      <c r="D1033" s="466"/>
      <c r="E1033" s="466"/>
      <c r="F1033" s="466"/>
      <c r="G1033" s="466"/>
      <c r="H1033" s="466"/>
      <c r="I1033" s="466"/>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38"/>
      <c r="AQ1033" s="238"/>
      <c r="AR1033" s="238"/>
      <c r="AS1033" s="238"/>
      <c r="AT1033" s="238"/>
      <c r="AU1033" s="238"/>
      <c r="AV1033" s="238"/>
      <c r="AW1033" s="238"/>
      <c r="AX1033" s="238"/>
      <c r="AY1033">
        <f>COUNTA($C$1033)</f>
        <v>0</v>
      </c>
    </row>
    <row r="1034" spans="1:51" ht="30" hidden="1" customHeight="1">
      <c r="A1034" s="421">
        <v>25</v>
      </c>
      <c r="B1034" s="421">
        <v>1</v>
      </c>
      <c r="C1034" s="466"/>
      <c r="D1034" s="466"/>
      <c r="E1034" s="466"/>
      <c r="F1034" s="466"/>
      <c r="G1034" s="466"/>
      <c r="H1034" s="466"/>
      <c r="I1034" s="466"/>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38"/>
      <c r="AQ1034" s="238"/>
      <c r="AR1034" s="238"/>
      <c r="AS1034" s="238"/>
      <c r="AT1034" s="238"/>
      <c r="AU1034" s="238"/>
      <c r="AV1034" s="238"/>
      <c r="AW1034" s="238"/>
      <c r="AX1034" s="238"/>
      <c r="AY1034">
        <f>COUNTA($C$1034)</f>
        <v>0</v>
      </c>
    </row>
    <row r="1035" spans="1:51" ht="30" hidden="1" customHeight="1">
      <c r="A1035" s="421">
        <v>26</v>
      </c>
      <c r="B1035" s="421">
        <v>1</v>
      </c>
      <c r="C1035" s="466"/>
      <c r="D1035" s="466"/>
      <c r="E1035" s="466"/>
      <c r="F1035" s="466"/>
      <c r="G1035" s="466"/>
      <c r="H1035" s="466"/>
      <c r="I1035" s="466"/>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38"/>
      <c r="AQ1035" s="238"/>
      <c r="AR1035" s="238"/>
      <c r="AS1035" s="238"/>
      <c r="AT1035" s="238"/>
      <c r="AU1035" s="238"/>
      <c r="AV1035" s="238"/>
      <c r="AW1035" s="238"/>
      <c r="AX1035" s="238"/>
      <c r="AY1035">
        <f>COUNTA($C$1035)</f>
        <v>0</v>
      </c>
    </row>
    <row r="1036" spans="1:51" ht="30" hidden="1" customHeight="1">
      <c r="A1036" s="421">
        <v>27</v>
      </c>
      <c r="B1036" s="421">
        <v>1</v>
      </c>
      <c r="C1036" s="466"/>
      <c r="D1036" s="466"/>
      <c r="E1036" s="466"/>
      <c r="F1036" s="466"/>
      <c r="G1036" s="466"/>
      <c r="H1036" s="466"/>
      <c r="I1036" s="466"/>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38"/>
      <c r="AQ1036" s="238"/>
      <c r="AR1036" s="238"/>
      <c r="AS1036" s="238"/>
      <c r="AT1036" s="238"/>
      <c r="AU1036" s="238"/>
      <c r="AV1036" s="238"/>
      <c r="AW1036" s="238"/>
      <c r="AX1036" s="238"/>
      <c r="AY1036">
        <f>COUNTA($C$1036)</f>
        <v>0</v>
      </c>
    </row>
    <row r="1037" spans="1:51" ht="30" hidden="1" customHeight="1">
      <c r="A1037" s="421">
        <v>28</v>
      </c>
      <c r="B1037" s="421">
        <v>1</v>
      </c>
      <c r="C1037" s="466"/>
      <c r="D1037" s="466"/>
      <c r="E1037" s="466"/>
      <c r="F1037" s="466"/>
      <c r="G1037" s="466"/>
      <c r="H1037" s="466"/>
      <c r="I1037" s="466"/>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38"/>
      <c r="AQ1037" s="238"/>
      <c r="AR1037" s="238"/>
      <c r="AS1037" s="238"/>
      <c r="AT1037" s="238"/>
      <c r="AU1037" s="238"/>
      <c r="AV1037" s="238"/>
      <c r="AW1037" s="238"/>
      <c r="AX1037" s="238"/>
      <c r="AY1037">
        <f>COUNTA($C$1037)</f>
        <v>0</v>
      </c>
    </row>
    <row r="1038" spans="1:51" ht="30" hidden="1" customHeight="1">
      <c r="A1038" s="421">
        <v>29</v>
      </c>
      <c r="B1038" s="421">
        <v>1</v>
      </c>
      <c r="C1038" s="466"/>
      <c r="D1038" s="466"/>
      <c r="E1038" s="466"/>
      <c r="F1038" s="466"/>
      <c r="G1038" s="466"/>
      <c r="H1038" s="466"/>
      <c r="I1038" s="466"/>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38"/>
      <c r="AQ1038" s="238"/>
      <c r="AR1038" s="238"/>
      <c r="AS1038" s="238"/>
      <c r="AT1038" s="238"/>
      <c r="AU1038" s="238"/>
      <c r="AV1038" s="238"/>
      <c r="AW1038" s="238"/>
      <c r="AX1038" s="238"/>
      <c r="AY1038">
        <f>COUNTA($C$1038)</f>
        <v>0</v>
      </c>
    </row>
    <row r="1039" spans="1:51" ht="30" hidden="1" customHeight="1">
      <c r="A1039" s="421">
        <v>30</v>
      </c>
      <c r="B1039" s="421">
        <v>1</v>
      </c>
      <c r="C1039" s="466"/>
      <c r="D1039" s="466"/>
      <c r="E1039" s="466"/>
      <c r="F1039" s="466"/>
      <c r="G1039" s="466"/>
      <c r="H1039" s="466"/>
      <c r="I1039" s="466"/>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38"/>
      <c r="AQ1039" s="238"/>
      <c r="AR1039" s="238"/>
      <c r="AS1039" s="238"/>
      <c r="AT1039" s="238"/>
      <c r="AU1039" s="238"/>
      <c r="AV1039" s="238"/>
      <c r="AW1039" s="238"/>
      <c r="AX1039" s="238"/>
      <c r="AY1039">
        <f>COUNTA($C$1039)</f>
        <v>0</v>
      </c>
    </row>
    <row r="1040" spans="1:51" ht="24.75" hidden="1" customHeight="1">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c r="A1042" s="274"/>
      <c r="B1042" s="274"/>
      <c r="C1042" s="274" t="s">
        <v>81</v>
      </c>
      <c r="D1042" s="274"/>
      <c r="E1042" s="274"/>
      <c r="F1042" s="274"/>
      <c r="G1042" s="274"/>
      <c r="H1042" s="274"/>
      <c r="I1042" s="274"/>
      <c r="J1042" s="242" t="s">
        <v>84</v>
      </c>
      <c r="K1042" s="468"/>
      <c r="L1042" s="468"/>
      <c r="M1042" s="468"/>
      <c r="N1042" s="468"/>
      <c r="O1042" s="468"/>
      <c r="P1042" s="274" t="s">
        <v>18</v>
      </c>
      <c r="Q1042" s="274"/>
      <c r="R1042" s="274"/>
      <c r="S1042" s="274"/>
      <c r="T1042" s="274"/>
      <c r="U1042" s="274"/>
      <c r="V1042" s="274"/>
      <c r="W1042" s="274"/>
      <c r="X1042" s="274"/>
      <c r="Y1042" s="464" t="s">
        <v>353</v>
      </c>
      <c r="Z1042" s="464"/>
      <c r="AA1042" s="464"/>
      <c r="AB1042" s="464"/>
      <c r="AC1042" s="242" t="s">
        <v>299</v>
      </c>
      <c r="AD1042" s="242"/>
      <c r="AE1042" s="242"/>
      <c r="AF1042" s="242"/>
      <c r="AG1042" s="242"/>
      <c r="AH1042" s="464" t="s">
        <v>404</v>
      </c>
      <c r="AI1042" s="274"/>
      <c r="AJ1042" s="274"/>
      <c r="AK1042" s="274"/>
      <c r="AL1042" s="274" t="s">
        <v>17</v>
      </c>
      <c r="AM1042" s="274"/>
      <c r="AN1042" s="274"/>
      <c r="AO1042" s="419"/>
      <c r="AP1042" s="242" t="s">
        <v>357</v>
      </c>
      <c r="AQ1042" s="242"/>
      <c r="AR1042" s="242"/>
      <c r="AS1042" s="242"/>
      <c r="AT1042" s="242"/>
      <c r="AU1042" s="242"/>
      <c r="AV1042" s="242"/>
      <c r="AW1042" s="242"/>
      <c r="AX1042" s="242"/>
      <c r="AY1042">
        <f>$AY$1040</f>
        <v>0</v>
      </c>
    </row>
    <row r="1043" spans="1:51" ht="30" hidden="1" customHeight="1">
      <c r="A1043" s="421">
        <v>1</v>
      </c>
      <c r="B1043" s="421">
        <v>1</v>
      </c>
      <c r="C1043" s="466"/>
      <c r="D1043" s="466"/>
      <c r="E1043" s="466"/>
      <c r="F1043" s="466"/>
      <c r="G1043" s="466"/>
      <c r="H1043" s="466"/>
      <c r="I1043" s="466"/>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7"/>
      <c r="AI1043" s="467"/>
      <c r="AJ1043" s="467"/>
      <c r="AK1043" s="467"/>
      <c r="AL1043" s="431"/>
      <c r="AM1043" s="432"/>
      <c r="AN1043" s="432"/>
      <c r="AO1043" s="433"/>
      <c r="AP1043" s="238"/>
      <c r="AQ1043" s="238"/>
      <c r="AR1043" s="238"/>
      <c r="AS1043" s="238"/>
      <c r="AT1043" s="238"/>
      <c r="AU1043" s="238"/>
      <c r="AV1043" s="238"/>
      <c r="AW1043" s="238"/>
      <c r="AX1043" s="238"/>
      <c r="AY1043">
        <f>$AY$1040</f>
        <v>0</v>
      </c>
    </row>
    <row r="1044" spans="1:51" ht="30" hidden="1" customHeight="1">
      <c r="A1044" s="421">
        <v>2</v>
      </c>
      <c r="B1044" s="421">
        <v>1</v>
      </c>
      <c r="C1044" s="466"/>
      <c r="D1044" s="466"/>
      <c r="E1044" s="466"/>
      <c r="F1044" s="466"/>
      <c r="G1044" s="466"/>
      <c r="H1044" s="466"/>
      <c r="I1044" s="466"/>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7"/>
      <c r="AI1044" s="467"/>
      <c r="AJ1044" s="467"/>
      <c r="AK1044" s="467"/>
      <c r="AL1044" s="431"/>
      <c r="AM1044" s="432"/>
      <c r="AN1044" s="432"/>
      <c r="AO1044" s="433"/>
      <c r="AP1044" s="238"/>
      <c r="AQ1044" s="238"/>
      <c r="AR1044" s="238"/>
      <c r="AS1044" s="238"/>
      <c r="AT1044" s="238"/>
      <c r="AU1044" s="238"/>
      <c r="AV1044" s="238"/>
      <c r="AW1044" s="238"/>
      <c r="AX1044" s="238"/>
      <c r="AY1044">
        <f>COUNTA($C$1044)</f>
        <v>0</v>
      </c>
    </row>
    <row r="1045" spans="1:51" ht="30" hidden="1" customHeight="1">
      <c r="A1045" s="421">
        <v>3</v>
      </c>
      <c r="B1045" s="421">
        <v>1</v>
      </c>
      <c r="C1045" s="466"/>
      <c r="D1045" s="466"/>
      <c r="E1045" s="466"/>
      <c r="F1045" s="466"/>
      <c r="G1045" s="466"/>
      <c r="H1045" s="466"/>
      <c r="I1045" s="466"/>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38"/>
      <c r="AQ1045" s="238"/>
      <c r="AR1045" s="238"/>
      <c r="AS1045" s="238"/>
      <c r="AT1045" s="238"/>
      <c r="AU1045" s="238"/>
      <c r="AV1045" s="238"/>
      <c r="AW1045" s="238"/>
      <c r="AX1045" s="238"/>
      <c r="AY1045">
        <f>COUNTA($C$1045)</f>
        <v>0</v>
      </c>
    </row>
    <row r="1046" spans="1:51" ht="30" hidden="1" customHeight="1">
      <c r="A1046" s="421">
        <v>4</v>
      </c>
      <c r="B1046" s="421">
        <v>1</v>
      </c>
      <c r="C1046" s="466"/>
      <c r="D1046" s="466"/>
      <c r="E1046" s="466"/>
      <c r="F1046" s="466"/>
      <c r="G1046" s="466"/>
      <c r="H1046" s="466"/>
      <c r="I1046" s="466"/>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38"/>
      <c r="AQ1046" s="238"/>
      <c r="AR1046" s="238"/>
      <c r="AS1046" s="238"/>
      <c r="AT1046" s="238"/>
      <c r="AU1046" s="238"/>
      <c r="AV1046" s="238"/>
      <c r="AW1046" s="238"/>
      <c r="AX1046" s="238"/>
      <c r="AY1046">
        <f>COUNTA($C$1046)</f>
        <v>0</v>
      </c>
    </row>
    <row r="1047" spans="1:51" ht="30" hidden="1" customHeight="1">
      <c r="A1047" s="421">
        <v>5</v>
      </c>
      <c r="B1047" s="421">
        <v>1</v>
      </c>
      <c r="C1047" s="466"/>
      <c r="D1047" s="466"/>
      <c r="E1047" s="466"/>
      <c r="F1047" s="466"/>
      <c r="G1047" s="466"/>
      <c r="H1047" s="466"/>
      <c r="I1047" s="466"/>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38"/>
      <c r="AQ1047" s="238"/>
      <c r="AR1047" s="238"/>
      <c r="AS1047" s="238"/>
      <c r="AT1047" s="238"/>
      <c r="AU1047" s="238"/>
      <c r="AV1047" s="238"/>
      <c r="AW1047" s="238"/>
      <c r="AX1047" s="238"/>
      <c r="AY1047">
        <f>COUNTA($C$1047)</f>
        <v>0</v>
      </c>
    </row>
    <row r="1048" spans="1:51" ht="30" hidden="1" customHeight="1">
      <c r="A1048" s="421">
        <v>6</v>
      </c>
      <c r="B1048" s="421">
        <v>1</v>
      </c>
      <c r="C1048" s="466"/>
      <c r="D1048" s="466"/>
      <c r="E1048" s="466"/>
      <c r="F1048" s="466"/>
      <c r="G1048" s="466"/>
      <c r="H1048" s="466"/>
      <c r="I1048" s="466"/>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38"/>
      <c r="AQ1048" s="238"/>
      <c r="AR1048" s="238"/>
      <c r="AS1048" s="238"/>
      <c r="AT1048" s="238"/>
      <c r="AU1048" s="238"/>
      <c r="AV1048" s="238"/>
      <c r="AW1048" s="238"/>
      <c r="AX1048" s="238"/>
      <c r="AY1048">
        <f>COUNTA($C$1048)</f>
        <v>0</v>
      </c>
    </row>
    <row r="1049" spans="1:51" ht="30" hidden="1" customHeight="1">
      <c r="A1049" s="421">
        <v>7</v>
      </c>
      <c r="B1049" s="421">
        <v>1</v>
      </c>
      <c r="C1049" s="466"/>
      <c r="D1049" s="466"/>
      <c r="E1049" s="466"/>
      <c r="F1049" s="466"/>
      <c r="G1049" s="466"/>
      <c r="H1049" s="466"/>
      <c r="I1049" s="466"/>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38"/>
      <c r="AQ1049" s="238"/>
      <c r="AR1049" s="238"/>
      <c r="AS1049" s="238"/>
      <c r="AT1049" s="238"/>
      <c r="AU1049" s="238"/>
      <c r="AV1049" s="238"/>
      <c r="AW1049" s="238"/>
      <c r="AX1049" s="238"/>
      <c r="AY1049">
        <f>COUNTA($C$1049)</f>
        <v>0</v>
      </c>
    </row>
    <row r="1050" spans="1:51" ht="30" hidden="1" customHeight="1">
      <c r="A1050" s="421">
        <v>8</v>
      </c>
      <c r="B1050" s="421">
        <v>1</v>
      </c>
      <c r="C1050" s="466"/>
      <c r="D1050" s="466"/>
      <c r="E1050" s="466"/>
      <c r="F1050" s="466"/>
      <c r="G1050" s="466"/>
      <c r="H1050" s="466"/>
      <c r="I1050" s="466"/>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38"/>
      <c r="AQ1050" s="238"/>
      <c r="AR1050" s="238"/>
      <c r="AS1050" s="238"/>
      <c r="AT1050" s="238"/>
      <c r="AU1050" s="238"/>
      <c r="AV1050" s="238"/>
      <c r="AW1050" s="238"/>
      <c r="AX1050" s="238"/>
      <c r="AY1050">
        <f>COUNTA($C$1050)</f>
        <v>0</v>
      </c>
    </row>
    <row r="1051" spans="1:51" ht="30" hidden="1" customHeight="1">
      <c r="A1051" s="421">
        <v>9</v>
      </c>
      <c r="B1051" s="421">
        <v>1</v>
      </c>
      <c r="C1051" s="466"/>
      <c r="D1051" s="466"/>
      <c r="E1051" s="466"/>
      <c r="F1051" s="466"/>
      <c r="G1051" s="466"/>
      <c r="H1051" s="466"/>
      <c r="I1051" s="466"/>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38"/>
      <c r="AQ1051" s="238"/>
      <c r="AR1051" s="238"/>
      <c r="AS1051" s="238"/>
      <c r="AT1051" s="238"/>
      <c r="AU1051" s="238"/>
      <c r="AV1051" s="238"/>
      <c r="AW1051" s="238"/>
      <c r="AX1051" s="238"/>
      <c r="AY1051">
        <f>COUNTA($C$1051)</f>
        <v>0</v>
      </c>
    </row>
    <row r="1052" spans="1:51" ht="30" hidden="1" customHeight="1">
      <c r="A1052" s="421">
        <v>10</v>
      </c>
      <c r="B1052" s="421">
        <v>1</v>
      </c>
      <c r="C1052" s="466"/>
      <c r="D1052" s="466"/>
      <c r="E1052" s="466"/>
      <c r="F1052" s="466"/>
      <c r="G1052" s="466"/>
      <c r="H1052" s="466"/>
      <c r="I1052" s="466"/>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38"/>
      <c r="AQ1052" s="238"/>
      <c r="AR1052" s="238"/>
      <c r="AS1052" s="238"/>
      <c r="AT1052" s="238"/>
      <c r="AU1052" s="238"/>
      <c r="AV1052" s="238"/>
      <c r="AW1052" s="238"/>
      <c r="AX1052" s="238"/>
      <c r="AY1052">
        <f>COUNTA($C$1052)</f>
        <v>0</v>
      </c>
    </row>
    <row r="1053" spans="1:51" ht="30" hidden="1" customHeight="1">
      <c r="A1053" s="421">
        <v>11</v>
      </c>
      <c r="B1053" s="421">
        <v>1</v>
      </c>
      <c r="C1053" s="466"/>
      <c r="D1053" s="466"/>
      <c r="E1053" s="466"/>
      <c r="F1053" s="466"/>
      <c r="G1053" s="466"/>
      <c r="H1053" s="466"/>
      <c r="I1053" s="466"/>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38"/>
      <c r="AQ1053" s="238"/>
      <c r="AR1053" s="238"/>
      <c r="AS1053" s="238"/>
      <c r="AT1053" s="238"/>
      <c r="AU1053" s="238"/>
      <c r="AV1053" s="238"/>
      <c r="AW1053" s="238"/>
      <c r="AX1053" s="238"/>
      <c r="AY1053">
        <f>COUNTA($C$1053)</f>
        <v>0</v>
      </c>
    </row>
    <row r="1054" spans="1:51" ht="30" hidden="1" customHeight="1">
      <c r="A1054" s="421">
        <v>12</v>
      </c>
      <c r="B1054" s="421">
        <v>1</v>
      </c>
      <c r="C1054" s="466"/>
      <c r="D1054" s="466"/>
      <c r="E1054" s="466"/>
      <c r="F1054" s="466"/>
      <c r="G1054" s="466"/>
      <c r="H1054" s="466"/>
      <c r="I1054" s="466"/>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38"/>
      <c r="AQ1054" s="238"/>
      <c r="AR1054" s="238"/>
      <c r="AS1054" s="238"/>
      <c r="AT1054" s="238"/>
      <c r="AU1054" s="238"/>
      <c r="AV1054" s="238"/>
      <c r="AW1054" s="238"/>
      <c r="AX1054" s="238"/>
      <c r="AY1054">
        <f>COUNTA($C$1054)</f>
        <v>0</v>
      </c>
    </row>
    <row r="1055" spans="1:51" ht="30" hidden="1" customHeight="1">
      <c r="A1055" s="421">
        <v>13</v>
      </c>
      <c r="B1055" s="421">
        <v>1</v>
      </c>
      <c r="C1055" s="466"/>
      <c r="D1055" s="466"/>
      <c r="E1055" s="466"/>
      <c r="F1055" s="466"/>
      <c r="G1055" s="466"/>
      <c r="H1055" s="466"/>
      <c r="I1055" s="466"/>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38"/>
      <c r="AQ1055" s="238"/>
      <c r="AR1055" s="238"/>
      <c r="AS1055" s="238"/>
      <c r="AT1055" s="238"/>
      <c r="AU1055" s="238"/>
      <c r="AV1055" s="238"/>
      <c r="AW1055" s="238"/>
      <c r="AX1055" s="238"/>
      <c r="AY1055">
        <f>COUNTA($C$1055)</f>
        <v>0</v>
      </c>
    </row>
    <row r="1056" spans="1:51" ht="30" hidden="1" customHeight="1">
      <c r="A1056" s="421">
        <v>14</v>
      </c>
      <c r="B1056" s="421">
        <v>1</v>
      </c>
      <c r="C1056" s="466"/>
      <c r="D1056" s="466"/>
      <c r="E1056" s="466"/>
      <c r="F1056" s="466"/>
      <c r="G1056" s="466"/>
      <c r="H1056" s="466"/>
      <c r="I1056" s="466"/>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38"/>
      <c r="AQ1056" s="238"/>
      <c r="AR1056" s="238"/>
      <c r="AS1056" s="238"/>
      <c r="AT1056" s="238"/>
      <c r="AU1056" s="238"/>
      <c r="AV1056" s="238"/>
      <c r="AW1056" s="238"/>
      <c r="AX1056" s="238"/>
      <c r="AY1056">
        <f>COUNTA($C$1056)</f>
        <v>0</v>
      </c>
    </row>
    <row r="1057" spans="1:51" ht="30" hidden="1" customHeight="1">
      <c r="A1057" s="421">
        <v>15</v>
      </c>
      <c r="B1057" s="421">
        <v>1</v>
      </c>
      <c r="C1057" s="466"/>
      <c r="D1057" s="466"/>
      <c r="E1057" s="466"/>
      <c r="F1057" s="466"/>
      <c r="G1057" s="466"/>
      <c r="H1057" s="466"/>
      <c r="I1057" s="466"/>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38"/>
      <c r="AQ1057" s="238"/>
      <c r="AR1057" s="238"/>
      <c r="AS1057" s="238"/>
      <c r="AT1057" s="238"/>
      <c r="AU1057" s="238"/>
      <c r="AV1057" s="238"/>
      <c r="AW1057" s="238"/>
      <c r="AX1057" s="238"/>
      <c r="AY1057">
        <f>COUNTA($C$1057)</f>
        <v>0</v>
      </c>
    </row>
    <row r="1058" spans="1:51" ht="30" hidden="1" customHeight="1">
      <c r="A1058" s="421">
        <v>16</v>
      </c>
      <c r="B1058" s="421">
        <v>1</v>
      </c>
      <c r="C1058" s="466"/>
      <c r="D1058" s="466"/>
      <c r="E1058" s="466"/>
      <c r="F1058" s="466"/>
      <c r="G1058" s="466"/>
      <c r="H1058" s="466"/>
      <c r="I1058" s="466"/>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38"/>
      <c r="AQ1058" s="238"/>
      <c r="AR1058" s="238"/>
      <c r="AS1058" s="238"/>
      <c r="AT1058" s="238"/>
      <c r="AU1058" s="238"/>
      <c r="AV1058" s="238"/>
      <c r="AW1058" s="238"/>
      <c r="AX1058" s="238"/>
      <c r="AY1058">
        <f>COUNTA($C$1058)</f>
        <v>0</v>
      </c>
    </row>
    <row r="1059" spans="1:51" s="1" customFormat="1" ht="30" hidden="1" customHeight="1">
      <c r="A1059" s="421">
        <v>17</v>
      </c>
      <c r="B1059" s="421">
        <v>1</v>
      </c>
      <c r="C1059" s="466"/>
      <c r="D1059" s="466"/>
      <c r="E1059" s="466"/>
      <c r="F1059" s="466"/>
      <c r="G1059" s="466"/>
      <c r="H1059" s="466"/>
      <c r="I1059" s="466"/>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38"/>
      <c r="AQ1059" s="238"/>
      <c r="AR1059" s="238"/>
      <c r="AS1059" s="238"/>
      <c r="AT1059" s="238"/>
      <c r="AU1059" s="238"/>
      <c r="AV1059" s="238"/>
      <c r="AW1059" s="238"/>
      <c r="AX1059" s="238"/>
      <c r="AY1059" s="2">
        <f>COUNTA($C$1059)</f>
        <v>0</v>
      </c>
    </row>
    <row r="1060" spans="1:51" ht="30" hidden="1" customHeight="1">
      <c r="A1060" s="421">
        <v>18</v>
      </c>
      <c r="B1060" s="421">
        <v>1</v>
      </c>
      <c r="C1060" s="466"/>
      <c r="D1060" s="466"/>
      <c r="E1060" s="466"/>
      <c r="F1060" s="466"/>
      <c r="G1060" s="466"/>
      <c r="H1060" s="466"/>
      <c r="I1060" s="466"/>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38"/>
      <c r="AQ1060" s="238"/>
      <c r="AR1060" s="238"/>
      <c r="AS1060" s="238"/>
      <c r="AT1060" s="238"/>
      <c r="AU1060" s="238"/>
      <c r="AV1060" s="238"/>
      <c r="AW1060" s="238"/>
      <c r="AX1060" s="238"/>
      <c r="AY1060">
        <f>COUNTA($C$1060)</f>
        <v>0</v>
      </c>
    </row>
    <row r="1061" spans="1:51" ht="30" hidden="1" customHeight="1">
      <c r="A1061" s="421">
        <v>19</v>
      </c>
      <c r="B1061" s="421">
        <v>1</v>
      </c>
      <c r="C1061" s="466"/>
      <c r="D1061" s="466"/>
      <c r="E1061" s="466"/>
      <c r="F1061" s="466"/>
      <c r="G1061" s="466"/>
      <c r="H1061" s="466"/>
      <c r="I1061" s="466"/>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38"/>
      <c r="AQ1061" s="238"/>
      <c r="AR1061" s="238"/>
      <c r="AS1061" s="238"/>
      <c r="AT1061" s="238"/>
      <c r="AU1061" s="238"/>
      <c r="AV1061" s="238"/>
      <c r="AW1061" s="238"/>
      <c r="AX1061" s="238"/>
      <c r="AY1061">
        <f>COUNTA($C$1061)</f>
        <v>0</v>
      </c>
    </row>
    <row r="1062" spans="1:51" ht="30" hidden="1" customHeight="1">
      <c r="A1062" s="421">
        <v>20</v>
      </c>
      <c r="B1062" s="421">
        <v>1</v>
      </c>
      <c r="C1062" s="466"/>
      <c r="D1062" s="466"/>
      <c r="E1062" s="466"/>
      <c r="F1062" s="466"/>
      <c r="G1062" s="466"/>
      <c r="H1062" s="466"/>
      <c r="I1062" s="466"/>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38"/>
      <c r="AQ1062" s="238"/>
      <c r="AR1062" s="238"/>
      <c r="AS1062" s="238"/>
      <c r="AT1062" s="238"/>
      <c r="AU1062" s="238"/>
      <c r="AV1062" s="238"/>
      <c r="AW1062" s="238"/>
      <c r="AX1062" s="238"/>
      <c r="AY1062">
        <f>COUNTA($C$1062)</f>
        <v>0</v>
      </c>
    </row>
    <row r="1063" spans="1:51" ht="30" hidden="1" customHeight="1">
      <c r="A1063" s="421">
        <v>21</v>
      </c>
      <c r="B1063" s="421">
        <v>1</v>
      </c>
      <c r="C1063" s="466"/>
      <c r="D1063" s="466"/>
      <c r="E1063" s="466"/>
      <c r="F1063" s="466"/>
      <c r="G1063" s="466"/>
      <c r="H1063" s="466"/>
      <c r="I1063" s="466"/>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38"/>
      <c r="AQ1063" s="238"/>
      <c r="AR1063" s="238"/>
      <c r="AS1063" s="238"/>
      <c r="AT1063" s="238"/>
      <c r="AU1063" s="238"/>
      <c r="AV1063" s="238"/>
      <c r="AW1063" s="238"/>
      <c r="AX1063" s="238"/>
      <c r="AY1063">
        <f>COUNTA($C$1063)</f>
        <v>0</v>
      </c>
    </row>
    <row r="1064" spans="1:51" ht="30" hidden="1" customHeight="1">
      <c r="A1064" s="421">
        <v>22</v>
      </c>
      <c r="B1064" s="421">
        <v>1</v>
      </c>
      <c r="C1064" s="466"/>
      <c r="D1064" s="466"/>
      <c r="E1064" s="466"/>
      <c r="F1064" s="466"/>
      <c r="G1064" s="466"/>
      <c r="H1064" s="466"/>
      <c r="I1064" s="466"/>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38"/>
      <c r="AQ1064" s="238"/>
      <c r="AR1064" s="238"/>
      <c r="AS1064" s="238"/>
      <c r="AT1064" s="238"/>
      <c r="AU1064" s="238"/>
      <c r="AV1064" s="238"/>
      <c r="AW1064" s="238"/>
      <c r="AX1064" s="238"/>
      <c r="AY1064">
        <f>COUNTA($C$1064)</f>
        <v>0</v>
      </c>
    </row>
    <row r="1065" spans="1:51" ht="30" hidden="1" customHeight="1">
      <c r="A1065" s="421">
        <v>23</v>
      </c>
      <c r="B1065" s="421">
        <v>1</v>
      </c>
      <c r="C1065" s="466"/>
      <c r="D1065" s="466"/>
      <c r="E1065" s="466"/>
      <c r="F1065" s="466"/>
      <c r="G1065" s="466"/>
      <c r="H1065" s="466"/>
      <c r="I1065" s="466"/>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38"/>
      <c r="AQ1065" s="238"/>
      <c r="AR1065" s="238"/>
      <c r="AS1065" s="238"/>
      <c r="AT1065" s="238"/>
      <c r="AU1065" s="238"/>
      <c r="AV1065" s="238"/>
      <c r="AW1065" s="238"/>
      <c r="AX1065" s="238"/>
      <c r="AY1065">
        <f>COUNTA($C$1065)</f>
        <v>0</v>
      </c>
    </row>
    <row r="1066" spans="1:51" ht="30" hidden="1" customHeight="1">
      <c r="A1066" s="421">
        <v>24</v>
      </c>
      <c r="B1066" s="421">
        <v>1</v>
      </c>
      <c r="C1066" s="466"/>
      <c r="D1066" s="466"/>
      <c r="E1066" s="466"/>
      <c r="F1066" s="466"/>
      <c r="G1066" s="466"/>
      <c r="H1066" s="466"/>
      <c r="I1066" s="466"/>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38"/>
      <c r="AQ1066" s="238"/>
      <c r="AR1066" s="238"/>
      <c r="AS1066" s="238"/>
      <c r="AT1066" s="238"/>
      <c r="AU1066" s="238"/>
      <c r="AV1066" s="238"/>
      <c r="AW1066" s="238"/>
      <c r="AX1066" s="238"/>
      <c r="AY1066">
        <f>COUNTA($C$1066)</f>
        <v>0</v>
      </c>
    </row>
    <row r="1067" spans="1:51" ht="30" hidden="1" customHeight="1">
      <c r="A1067" s="421">
        <v>25</v>
      </c>
      <c r="B1067" s="421">
        <v>1</v>
      </c>
      <c r="C1067" s="466"/>
      <c r="D1067" s="466"/>
      <c r="E1067" s="466"/>
      <c r="F1067" s="466"/>
      <c r="G1067" s="466"/>
      <c r="H1067" s="466"/>
      <c r="I1067" s="466"/>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38"/>
      <c r="AQ1067" s="238"/>
      <c r="AR1067" s="238"/>
      <c r="AS1067" s="238"/>
      <c r="AT1067" s="238"/>
      <c r="AU1067" s="238"/>
      <c r="AV1067" s="238"/>
      <c r="AW1067" s="238"/>
      <c r="AX1067" s="238"/>
      <c r="AY1067">
        <f>COUNTA($C$1067)</f>
        <v>0</v>
      </c>
    </row>
    <row r="1068" spans="1:51" ht="30" hidden="1" customHeight="1">
      <c r="A1068" s="421">
        <v>26</v>
      </c>
      <c r="B1068" s="421">
        <v>1</v>
      </c>
      <c r="C1068" s="466"/>
      <c r="D1068" s="466"/>
      <c r="E1068" s="466"/>
      <c r="F1068" s="466"/>
      <c r="G1068" s="466"/>
      <c r="H1068" s="466"/>
      <c r="I1068" s="466"/>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38"/>
      <c r="AQ1068" s="238"/>
      <c r="AR1068" s="238"/>
      <c r="AS1068" s="238"/>
      <c r="AT1068" s="238"/>
      <c r="AU1068" s="238"/>
      <c r="AV1068" s="238"/>
      <c r="AW1068" s="238"/>
      <c r="AX1068" s="238"/>
      <c r="AY1068">
        <f>COUNTA($C$1068)</f>
        <v>0</v>
      </c>
    </row>
    <row r="1069" spans="1:51" ht="30" hidden="1" customHeight="1">
      <c r="A1069" s="421">
        <v>27</v>
      </c>
      <c r="B1069" s="421">
        <v>1</v>
      </c>
      <c r="C1069" s="466"/>
      <c r="D1069" s="466"/>
      <c r="E1069" s="466"/>
      <c r="F1069" s="466"/>
      <c r="G1069" s="466"/>
      <c r="H1069" s="466"/>
      <c r="I1069" s="466"/>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38"/>
      <c r="AQ1069" s="238"/>
      <c r="AR1069" s="238"/>
      <c r="AS1069" s="238"/>
      <c r="AT1069" s="238"/>
      <c r="AU1069" s="238"/>
      <c r="AV1069" s="238"/>
      <c r="AW1069" s="238"/>
      <c r="AX1069" s="238"/>
      <c r="AY1069">
        <f>COUNTA($C$1069)</f>
        <v>0</v>
      </c>
    </row>
    <row r="1070" spans="1:51" ht="30" hidden="1" customHeight="1">
      <c r="A1070" s="421">
        <v>28</v>
      </c>
      <c r="B1070" s="421">
        <v>1</v>
      </c>
      <c r="C1070" s="466"/>
      <c r="D1070" s="466"/>
      <c r="E1070" s="466"/>
      <c r="F1070" s="466"/>
      <c r="G1070" s="466"/>
      <c r="H1070" s="466"/>
      <c r="I1070" s="466"/>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38"/>
      <c r="AQ1070" s="238"/>
      <c r="AR1070" s="238"/>
      <c r="AS1070" s="238"/>
      <c r="AT1070" s="238"/>
      <c r="AU1070" s="238"/>
      <c r="AV1070" s="238"/>
      <c r="AW1070" s="238"/>
      <c r="AX1070" s="238"/>
      <c r="AY1070">
        <f>COUNTA($C$1070)</f>
        <v>0</v>
      </c>
    </row>
    <row r="1071" spans="1:51" ht="30" hidden="1" customHeight="1">
      <c r="A1071" s="421">
        <v>29</v>
      </c>
      <c r="B1071" s="421">
        <v>1</v>
      </c>
      <c r="C1071" s="466"/>
      <c r="D1071" s="466"/>
      <c r="E1071" s="466"/>
      <c r="F1071" s="466"/>
      <c r="G1071" s="466"/>
      <c r="H1071" s="466"/>
      <c r="I1071" s="466"/>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38"/>
      <c r="AQ1071" s="238"/>
      <c r="AR1071" s="238"/>
      <c r="AS1071" s="238"/>
      <c r="AT1071" s="238"/>
      <c r="AU1071" s="238"/>
      <c r="AV1071" s="238"/>
      <c r="AW1071" s="238"/>
      <c r="AX1071" s="238"/>
      <c r="AY1071">
        <f>COUNTA($C$1071)</f>
        <v>0</v>
      </c>
    </row>
    <row r="1072" spans="1:51" ht="30" hidden="1" customHeight="1">
      <c r="A1072" s="421">
        <v>30</v>
      </c>
      <c r="B1072" s="421">
        <v>1</v>
      </c>
      <c r="C1072" s="466"/>
      <c r="D1072" s="466"/>
      <c r="E1072" s="466"/>
      <c r="F1072" s="466"/>
      <c r="G1072" s="466"/>
      <c r="H1072" s="466"/>
      <c r="I1072" s="466"/>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38"/>
      <c r="AQ1072" s="238"/>
      <c r="AR1072" s="238"/>
      <c r="AS1072" s="238"/>
      <c r="AT1072" s="238"/>
      <c r="AU1072" s="238"/>
      <c r="AV1072" s="238"/>
      <c r="AW1072" s="238"/>
      <c r="AX1072" s="238"/>
      <c r="AY1072">
        <f>COUNTA($C$1072)</f>
        <v>0</v>
      </c>
    </row>
    <row r="1073" spans="1:51" ht="24.75" hidden="1" customHeight="1">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c r="A1075" s="274"/>
      <c r="B1075" s="274"/>
      <c r="C1075" s="274" t="s">
        <v>81</v>
      </c>
      <c r="D1075" s="274"/>
      <c r="E1075" s="274"/>
      <c r="F1075" s="274"/>
      <c r="G1075" s="274"/>
      <c r="H1075" s="274"/>
      <c r="I1075" s="274"/>
      <c r="J1075" s="242" t="s">
        <v>84</v>
      </c>
      <c r="K1075" s="468"/>
      <c r="L1075" s="468"/>
      <c r="M1075" s="468"/>
      <c r="N1075" s="468"/>
      <c r="O1075" s="468"/>
      <c r="P1075" s="274" t="s">
        <v>18</v>
      </c>
      <c r="Q1075" s="274"/>
      <c r="R1075" s="274"/>
      <c r="S1075" s="274"/>
      <c r="T1075" s="274"/>
      <c r="U1075" s="274"/>
      <c r="V1075" s="274"/>
      <c r="W1075" s="274"/>
      <c r="X1075" s="274"/>
      <c r="Y1075" s="464" t="s">
        <v>353</v>
      </c>
      <c r="Z1075" s="464"/>
      <c r="AA1075" s="464"/>
      <c r="AB1075" s="464"/>
      <c r="AC1075" s="242" t="s">
        <v>299</v>
      </c>
      <c r="AD1075" s="242"/>
      <c r="AE1075" s="242"/>
      <c r="AF1075" s="242"/>
      <c r="AG1075" s="242"/>
      <c r="AH1075" s="464" t="s">
        <v>404</v>
      </c>
      <c r="AI1075" s="274"/>
      <c r="AJ1075" s="274"/>
      <c r="AK1075" s="274"/>
      <c r="AL1075" s="274" t="s">
        <v>17</v>
      </c>
      <c r="AM1075" s="274"/>
      <c r="AN1075" s="274"/>
      <c r="AO1075" s="419"/>
      <c r="AP1075" s="242" t="s">
        <v>357</v>
      </c>
      <c r="AQ1075" s="242"/>
      <c r="AR1075" s="242"/>
      <c r="AS1075" s="242"/>
      <c r="AT1075" s="242"/>
      <c r="AU1075" s="242"/>
      <c r="AV1075" s="242"/>
      <c r="AW1075" s="242"/>
      <c r="AX1075" s="242"/>
      <c r="AY1075">
        <f>$AY$1073</f>
        <v>0</v>
      </c>
    </row>
    <row r="1076" spans="1:51" ht="30" hidden="1" customHeight="1">
      <c r="A1076" s="421">
        <v>1</v>
      </c>
      <c r="B1076" s="421">
        <v>1</v>
      </c>
      <c r="C1076" s="466"/>
      <c r="D1076" s="466"/>
      <c r="E1076" s="466"/>
      <c r="F1076" s="466"/>
      <c r="G1076" s="466"/>
      <c r="H1076" s="466"/>
      <c r="I1076" s="466"/>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7"/>
      <c r="AI1076" s="467"/>
      <c r="AJ1076" s="467"/>
      <c r="AK1076" s="467"/>
      <c r="AL1076" s="431"/>
      <c r="AM1076" s="432"/>
      <c r="AN1076" s="432"/>
      <c r="AO1076" s="433"/>
      <c r="AP1076" s="238"/>
      <c r="AQ1076" s="238"/>
      <c r="AR1076" s="238"/>
      <c r="AS1076" s="238"/>
      <c r="AT1076" s="238"/>
      <c r="AU1076" s="238"/>
      <c r="AV1076" s="238"/>
      <c r="AW1076" s="238"/>
      <c r="AX1076" s="238"/>
      <c r="AY1076">
        <f>$AY$1073</f>
        <v>0</v>
      </c>
    </row>
    <row r="1077" spans="1:51" ht="30" hidden="1" customHeight="1">
      <c r="A1077" s="421">
        <v>2</v>
      </c>
      <c r="B1077" s="421">
        <v>1</v>
      </c>
      <c r="C1077" s="466"/>
      <c r="D1077" s="466"/>
      <c r="E1077" s="466"/>
      <c r="F1077" s="466"/>
      <c r="G1077" s="466"/>
      <c r="H1077" s="466"/>
      <c r="I1077" s="466"/>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7"/>
      <c r="AI1077" s="467"/>
      <c r="AJ1077" s="467"/>
      <c r="AK1077" s="467"/>
      <c r="AL1077" s="431"/>
      <c r="AM1077" s="432"/>
      <c r="AN1077" s="432"/>
      <c r="AO1077" s="433"/>
      <c r="AP1077" s="238"/>
      <c r="AQ1077" s="238"/>
      <c r="AR1077" s="238"/>
      <c r="AS1077" s="238"/>
      <c r="AT1077" s="238"/>
      <c r="AU1077" s="238"/>
      <c r="AV1077" s="238"/>
      <c r="AW1077" s="238"/>
      <c r="AX1077" s="238"/>
      <c r="AY1077">
        <f>COUNTA($C$1077)</f>
        <v>0</v>
      </c>
    </row>
    <row r="1078" spans="1:51" ht="30" hidden="1" customHeight="1">
      <c r="A1078" s="421">
        <v>3</v>
      </c>
      <c r="B1078" s="421">
        <v>1</v>
      </c>
      <c r="C1078" s="466"/>
      <c r="D1078" s="466"/>
      <c r="E1078" s="466"/>
      <c r="F1078" s="466"/>
      <c r="G1078" s="466"/>
      <c r="H1078" s="466"/>
      <c r="I1078" s="466"/>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38"/>
      <c r="AQ1078" s="238"/>
      <c r="AR1078" s="238"/>
      <c r="AS1078" s="238"/>
      <c r="AT1078" s="238"/>
      <c r="AU1078" s="238"/>
      <c r="AV1078" s="238"/>
      <c r="AW1078" s="238"/>
      <c r="AX1078" s="238"/>
      <c r="AY1078">
        <f>COUNTA($C$1078)</f>
        <v>0</v>
      </c>
    </row>
    <row r="1079" spans="1:51" ht="30" hidden="1" customHeight="1">
      <c r="A1079" s="421">
        <v>4</v>
      </c>
      <c r="B1079" s="421">
        <v>1</v>
      </c>
      <c r="C1079" s="466"/>
      <c r="D1079" s="466"/>
      <c r="E1079" s="466"/>
      <c r="F1079" s="466"/>
      <c r="G1079" s="466"/>
      <c r="H1079" s="466"/>
      <c r="I1079" s="466"/>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38"/>
      <c r="AQ1079" s="238"/>
      <c r="AR1079" s="238"/>
      <c r="AS1079" s="238"/>
      <c r="AT1079" s="238"/>
      <c r="AU1079" s="238"/>
      <c r="AV1079" s="238"/>
      <c r="AW1079" s="238"/>
      <c r="AX1079" s="238"/>
      <c r="AY1079">
        <f>COUNTA($C$1079)</f>
        <v>0</v>
      </c>
    </row>
    <row r="1080" spans="1:51" ht="30" hidden="1" customHeight="1">
      <c r="A1080" s="421">
        <v>5</v>
      </c>
      <c r="B1080" s="421">
        <v>1</v>
      </c>
      <c r="C1080" s="466"/>
      <c r="D1080" s="466"/>
      <c r="E1080" s="466"/>
      <c r="F1080" s="466"/>
      <c r="G1080" s="466"/>
      <c r="H1080" s="466"/>
      <c r="I1080" s="466"/>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38"/>
      <c r="AQ1080" s="238"/>
      <c r="AR1080" s="238"/>
      <c r="AS1080" s="238"/>
      <c r="AT1080" s="238"/>
      <c r="AU1080" s="238"/>
      <c r="AV1080" s="238"/>
      <c r="AW1080" s="238"/>
      <c r="AX1080" s="238"/>
      <c r="AY1080">
        <f>COUNTA($C$1080)</f>
        <v>0</v>
      </c>
    </row>
    <row r="1081" spans="1:51" ht="30" hidden="1" customHeight="1">
      <c r="A1081" s="421">
        <v>6</v>
      </c>
      <c r="B1081" s="421">
        <v>1</v>
      </c>
      <c r="C1081" s="466"/>
      <c r="D1081" s="466"/>
      <c r="E1081" s="466"/>
      <c r="F1081" s="466"/>
      <c r="G1081" s="466"/>
      <c r="H1081" s="466"/>
      <c r="I1081" s="466"/>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38"/>
      <c r="AQ1081" s="238"/>
      <c r="AR1081" s="238"/>
      <c r="AS1081" s="238"/>
      <c r="AT1081" s="238"/>
      <c r="AU1081" s="238"/>
      <c r="AV1081" s="238"/>
      <c r="AW1081" s="238"/>
      <c r="AX1081" s="238"/>
      <c r="AY1081">
        <f>COUNTA($C$1081)</f>
        <v>0</v>
      </c>
    </row>
    <row r="1082" spans="1:51" ht="30" hidden="1" customHeight="1">
      <c r="A1082" s="421">
        <v>7</v>
      </c>
      <c r="B1082" s="421">
        <v>1</v>
      </c>
      <c r="C1082" s="466"/>
      <c r="D1082" s="466"/>
      <c r="E1082" s="466"/>
      <c r="F1082" s="466"/>
      <c r="G1082" s="466"/>
      <c r="H1082" s="466"/>
      <c r="I1082" s="466"/>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38"/>
      <c r="AQ1082" s="238"/>
      <c r="AR1082" s="238"/>
      <c r="AS1082" s="238"/>
      <c r="AT1082" s="238"/>
      <c r="AU1082" s="238"/>
      <c r="AV1082" s="238"/>
      <c r="AW1082" s="238"/>
      <c r="AX1082" s="238"/>
      <c r="AY1082">
        <f>COUNTA($C$1082)</f>
        <v>0</v>
      </c>
    </row>
    <row r="1083" spans="1:51" ht="30" hidden="1" customHeight="1">
      <c r="A1083" s="421">
        <v>8</v>
      </c>
      <c r="B1083" s="421">
        <v>1</v>
      </c>
      <c r="C1083" s="466"/>
      <c r="D1083" s="466"/>
      <c r="E1083" s="466"/>
      <c r="F1083" s="466"/>
      <c r="G1083" s="466"/>
      <c r="H1083" s="466"/>
      <c r="I1083" s="466"/>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38"/>
      <c r="AQ1083" s="238"/>
      <c r="AR1083" s="238"/>
      <c r="AS1083" s="238"/>
      <c r="AT1083" s="238"/>
      <c r="AU1083" s="238"/>
      <c r="AV1083" s="238"/>
      <c r="AW1083" s="238"/>
      <c r="AX1083" s="238"/>
      <c r="AY1083">
        <f>COUNTA($C$1083)</f>
        <v>0</v>
      </c>
    </row>
    <row r="1084" spans="1:51" ht="30" hidden="1" customHeight="1">
      <c r="A1084" s="421">
        <v>9</v>
      </c>
      <c r="B1084" s="421">
        <v>1</v>
      </c>
      <c r="C1084" s="466"/>
      <c r="D1084" s="466"/>
      <c r="E1084" s="466"/>
      <c r="F1084" s="466"/>
      <c r="G1084" s="466"/>
      <c r="H1084" s="466"/>
      <c r="I1084" s="466"/>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38"/>
      <c r="AQ1084" s="238"/>
      <c r="AR1084" s="238"/>
      <c r="AS1084" s="238"/>
      <c r="AT1084" s="238"/>
      <c r="AU1084" s="238"/>
      <c r="AV1084" s="238"/>
      <c r="AW1084" s="238"/>
      <c r="AX1084" s="238"/>
      <c r="AY1084">
        <f>COUNTA($C$1084)</f>
        <v>0</v>
      </c>
    </row>
    <row r="1085" spans="1:51" ht="30" hidden="1" customHeight="1">
      <c r="A1085" s="421">
        <v>10</v>
      </c>
      <c r="B1085" s="421">
        <v>1</v>
      </c>
      <c r="C1085" s="466"/>
      <c r="D1085" s="466"/>
      <c r="E1085" s="466"/>
      <c r="F1085" s="466"/>
      <c r="G1085" s="466"/>
      <c r="H1085" s="466"/>
      <c r="I1085" s="466"/>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38"/>
      <c r="AQ1085" s="238"/>
      <c r="AR1085" s="238"/>
      <c r="AS1085" s="238"/>
      <c r="AT1085" s="238"/>
      <c r="AU1085" s="238"/>
      <c r="AV1085" s="238"/>
      <c r="AW1085" s="238"/>
      <c r="AX1085" s="238"/>
      <c r="AY1085">
        <f>COUNTA($C$1085)</f>
        <v>0</v>
      </c>
    </row>
    <row r="1086" spans="1:51" ht="30" hidden="1" customHeight="1">
      <c r="A1086" s="421">
        <v>11</v>
      </c>
      <c r="B1086" s="421">
        <v>1</v>
      </c>
      <c r="C1086" s="466"/>
      <c r="D1086" s="466"/>
      <c r="E1086" s="466"/>
      <c r="F1086" s="466"/>
      <c r="G1086" s="466"/>
      <c r="H1086" s="466"/>
      <c r="I1086" s="466"/>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38"/>
      <c r="AQ1086" s="238"/>
      <c r="AR1086" s="238"/>
      <c r="AS1086" s="238"/>
      <c r="AT1086" s="238"/>
      <c r="AU1086" s="238"/>
      <c r="AV1086" s="238"/>
      <c r="AW1086" s="238"/>
      <c r="AX1086" s="238"/>
      <c r="AY1086">
        <f>COUNTA($C$1086)</f>
        <v>0</v>
      </c>
    </row>
    <row r="1087" spans="1:51" ht="30" hidden="1" customHeight="1">
      <c r="A1087" s="421">
        <v>12</v>
      </c>
      <c r="B1087" s="421">
        <v>1</v>
      </c>
      <c r="C1087" s="466"/>
      <c r="D1087" s="466"/>
      <c r="E1087" s="466"/>
      <c r="F1087" s="466"/>
      <c r="G1087" s="466"/>
      <c r="H1087" s="466"/>
      <c r="I1087" s="466"/>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38"/>
      <c r="AQ1087" s="238"/>
      <c r="AR1087" s="238"/>
      <c r="AS1087" s="238"/>
      <c r="AT1087" s="238"/>
      <c r="AU1087" s="238"/>
      <c r="AV1087" s="238"/>
      <c r="AW1087" s="238"/>
      <c r="AX1087" s="238"/>
      <c r="AY1087">
        <f>COUNTA($C$1087)</f>
        <v>0</v>
      </c>
    </row>
    <row r="1088" spans="1:51" ht="30" hidden="1" customHeight="1">
      <c r="A1088" s="421">
        <v>13</v>
      </c>
      <c r="B1088" s="421">
        <v>1</v>
      </c>
      <c r="C1088" s="466"/>
      <c r="D1088" s="466"/>
      <c r="E1088" s="466"/>
      <c r="F1088" s="466"/>
      <c r="G1088" s="466"/>
      <c r="H1088" s="466"/>
      <c r="I1088" s="466"/>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38"/>
      <c r="AQ1088" s="238"/>
      <c r="AR1088" s="238"/>
      <c r="AS1088" s="238"/>
      <c r="AT1088" s="238"/>
      <c r="AU1088" s="238"/>
      <c r="AV1088" s="238"/>
      <c r="AW1088" s="238"/>
      <c r="AX1088" s="238"/>
      <c r="AY1088">
        <f>COUNTA($C$1088)</f>
        <v>0</v>
      </c>
    </row>
    <row r="1089" spans="1:51" ht="30" hidden="1" customHeight="1">
      <c r="A1089" s="421">
        <v>14</v>
      </c>
      <c r="B1089" s="421">
        <v>1</v>
      </c>
      <c r="C1089" s="466"/>
      <c r="D1089" s="466"/>
      <c r="E1089" s="466"/>
      <c r="F1089" s="466"/>
      <c r="G1089" s="466"/>
      <c r="H1089" s="466"/>
      <c r="I1089" s="466"/>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38"/>
      <c r="AQ1089" s="238"/>
      <c r="AR1089" s="238"/>
      <c r="AS1089" s="238"/>
      <c r="AT1089" s="238"/>
      <c r="AU1089" s="238"/>
      <c r="AV1089" s="238"/>
      <c r="AW1089" s="238"/>
      <c r="AX1089" s="238"/>
      <c r="AY1089">
        <f>COUNTA($C$1089)</f>
        <v>0</v>
      </c>
    </row>
    <row r="1090" spans="1:51" ht="30" hidden="1" customHeight="1">
      <c r="A1090" s="421">
        <v>15</v>
      </c>
      <c r="B1090" s="421">
        <v>1</v>
      </c>
      <c r="C1090" s="466"/>
      <c r="D1090" s="466"/>
      <c r="E1090" s="466"/>
      <c r="F1090" s="466"/>
      <c r="G1090" s="466"/>
      <c r="H1090" s="466"/>
      <c r="I1090" s="466"/>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38"/>
      <c r="AQ1090" s="238"/>
      <c r="AR1090" s="238"/>
      <c r="AS1090" s="238"/>
      <c r="AT1090" s="238"/>
      <c r="AU1090" s="238"/>
      <c r="AV1090" s="238"/>
      <c r="AW1090" s="238"/>
      <c r="AX1090" s="238"/>
      <c r="AY1090">
        <f>COUNTA($C$1090)</f>
        <v>0</v>
      </c>
    </row>
    <row r="1091" spans="1:51" ht="30" hidden="1" customHeight="1">
      <c r="A1091" s="421">
        <v>16</v>
      </c>
      <c r="B1091" s="421">
        <v>1</v>
      </c>
      <c r="C1091" s="466"/>
      <c r="D1091" s="466"/>
      <c r="E1091" s="466"/>
      <c r="F1091" s="466"/>
      <c r="G1091" s="466"/>
      <c r="H1091" s="466"/>
      <c r="I1091" s="466"/>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38"/>
      <c r="AQ1091" s="238"/>
      <c r="AR1091" s="238"/>
      <c r="AS1091" s="238"/>
      <c r="AT1091" s="238"/>
      <c r="AU1091" s="238"/>
      <c r="AV1091" s="238"/>
      <c r="AW1091" s="238"/>
      <c r="AX1091" s="238"/>
      <c r="AY1091">
        <f>COUNTA($C$1091)</f>
        <v>0</v>
      </c>
    </row>
    <row r="1092" spans="1:51" s="1" customFormat="1" ht="30" hidden="1" customHeight="1">
      <c r="A1092" s="421">
        <v>17</v>
      </c>
      <c r="B1092" s="421">
        <v>1</v>
      </c>
      <c r="C1092" s="466"/>
      <c r="D1092" s="466"/>
      <c r="E1092" s="466"/>
      <c r="F1092" s="466"/>
      <c r="G1092" s="466"/>
      <c r="H1092" s="466"/>
      <c r="I1092" s="466"/>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38"/>
      <c r="AQ1092" s="238"/>
      <c r="AR1092" s="238"/>
      <c r="AS1092" s="238"/>
      <c r="AT1092" s="238"/>
      <c r="AU1092" s="238"/>
      <c r="AV1092" s="238"/>
      <c r="AW1092" s="238"/>
      <c r="AX1092" s="238"/>
      <c r="AY1092" s="2">
        <f>COUNTA($C$1092)</f>
        <v>0</v>
      </c>
    </row>
    <row r="1093" spans="1:51" ht="30" hidden="1" customHeight="1">
      <c r="A1093" s="421">
        <v>18</v>
      </c>
      <c r="B1093" s="421">
        <v>1</v>
      </c>
      <c r="C1093" s="466"/>
      <c r="D1093" s="466"/>
      <c r="E1093" s="466"/>
      <c r="F1093" s="466"/>
      <c r="G1093" s="466"/>
      <c r="H1093" s="466"/>
      <c r="I1093" s="466"/>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38"/>
      <c r="AQ1093" s="238"/>
      <c r="AR1093" s="238"/>
      <c r="AS1093" s="238"/>
      <c r="AT1093" s="238"/>
      <c r="AU1093" s="238"/>
      <c r="AV1093" s="238"/>
      <c r="AW1093" s="238"/>
      <c r="AX1093" s="238"/>
      <c r="AY1093">
        <f>COUNTA($C$1093)</f>
        <v>0</v>
      </c>
    </row>
    <row r="1094" spans="1:51" ht="30" hidden="1" customHeight="1">
      <c r="A1094" s="421">
        <v>19</v>
      </c>
      <c r="B1094" s="421">
        <v>1</v>
      </c>
      <c r="C1094" s="466"/>
      <c r="D1094" s="466"/>
      <c r="E1094" s="466"/>
      <c r="F1094" s="466"/>
      <c r="G1094" s="466"/>
      <c r="H1094" s="466"/>
      <c r="I1094" s="466"/>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38"/>
      <c r="AQ1094" s="238"/>
      <c r="AR1094" s="238"/>
      <c r="AS1094" s="238"/>
      <c r="AT1094" s="238"/>
      <c r="AU1094" s="238"/>
      <c r="AV1094" s="238"/>
      <c r="AW1094" s="238"/>
      <c r="AX1094" s="238"/>
      <c r="AY1094">
        <f>COUNTA($C$1094)</f>
        <v>0</v>
      </c>
    </row>
    <row r="1095" spans="1:51" ht="30" hidden="1" customHeight="1">
      <c r="A1095" s="421">
        <v>20</v>
      </c>
      <c r="B1095" s="421">
        <v>1</v>
      </c>
      <c r="C1095" s="466"/>
      <c r="D1095" s="466"/>
      <c r="E1095" s="466"/>
      <c r="F1095" s="466"/>
      <c r="G1095" s="466"/>
      <c r="H1095" s="466"/>
      <c r="I1095" s="466"/>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38"/>
      <c r="AQ1095" s="238"/>
      <c r="AR1095" s="238"/>
      <c r="AS1095" s="238"/>
      <c r="AT1095" s="238"/>
      <c r="AU1095" s="238"/>
      <c r="AV1095" s="238"/>
      <c r="AW1095" s="238"/>
      <c r="AX1095" s="238"/>
      <c r="AY1095">
        <f>COUNTA($C$1095)</f>
        <v>0</v>
      </c>
    </row>
    <row r="1096" spans="1:51" ht="30" hidden="1" customHeight="1">
      <c r="A1096" s="421">
        <v>21</v>
      </c>
      <c r="B1096" s="421">
        <v>1</v>
      </c>
      <c r="C1096" s="466"/>
      <c r="D1096" s="466"/>
      <c r="E1096" s="466"/>
      <c r="F1096" s="466"/>
      <c r="G1096" s="466"/>
      <c r="H1096" s="466"/>
      <c r="I1096" s="466"/>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38"/>
      <c r="AQ1096" s="238"/>
      <c r="AR1096" s="238"/>
      <c r="AS1096" s="238"/>
      <c r="AT1096" s="238"/>
      <c r="AU1096" s="238"/>
      <c r="AV1096" s="238"/>
      <c r="AW1096" s="238"/>
      <c r="AX1096" s="238"/>
      <c r="AY1096">
        <f>COUNTA($C$1096)</f>
        <v>0</v>
      </c>
    </row>
    <row r="1097" spans="1:51" ht="30" hidden="1" customHeight="1">
      <c r="A1097" s="421">
        <v>22</v>
      </c>
      <c r="B1097" s="421">
        <v>1</v>
      </c>
      <c r="C1097" s="466"/>
      <c r="D1097" s="466"/>
      <c r="E1097" s="466"/>
      <c r="F1097" s="466"/>
      <c r="G1097" s="466"/>
      <c r="H1097" s="466"/>
      <c r="I1097" s="466"/>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38"/>
      <c r="AQ1097" s="238"/>
      <c r="AR1097" s="238"/>
      <c r="AS1097" s="238"/>
      <c r="AT1097" s="238"/>
      <c r="AU1097" s="238"/>
      <c r="AV1097" s="238"/>
      <c r="AW1097" s="238"/>
      <c r="AX1097" s="238"/>
      <c r="AY1097">
        <f>COUNTA($C$1097)</f>
        <v>0</v>
      </c>
    </row>
    <row r="1098" spans="1:51" ht="30" hidden="1" customHeight="1">
      <c r="A1098" s="421">
        <v>23</v>
      </c>
      <c r="B1098" s="421">
        <v>1</v>
      </c>
      <c r="C1098" s="466"/>
      <c r="D1098" s="466"/>
      <c r="E1098" s="466"/>
      <c r="F1098" s="466"/>
      <c r="G1098" s="466"/>
      <c r="H1098" s="466"/>
      <c r="I1098" s="466"/>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38"/>
      <c r="AQ1098" s="238"/>
      <c r="AR1098" s="238"/>
      <c r="AS1098" s="238"/>
      <c r="AT1098" s="238"/>
      <c r="AU1098" s="238"/>
      <c r="AV1098" s="238"/>
      <c r="AW1098" s="238"/>
      <c r="AX1098" s="238"/>
      <c r="AY1098">
        <f>COUNTA($C$1098)</f>
        <v>0</v>
      </c>
    </row>
    <row r="1099" spans="1:51" ht="30" hidden="1" customHeight="1">
      <c r="A1099" s="421">
        <v>24</v>
      </c>
      <c r="B1099" s="421">
        <v>1</v>
      </c>
      <c r="C1099" s="466"/>
      <c r="D1099" s="466"/>
      <c r="E1099" s="466"/>
      <c r="F1099" s="466"/>
      <c r="G1099" s="466"/>
      <c r="H1099" s="466"/>
      <c r="I1099" s="466"/>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38"/>
      <c r="AQ1099" s="238"/>
      <c r="AR1099" s="238"/>
      <c r="AS1099" s="238"/>
      <c r="AT1099" s="238"/>
      <c r="AU1099" s="238"/>
      <c r="AV1099" s="238"/>
      <c r="AW1099" s="238"/>
      <c r="AX1099" s="238"/>
      <c r="AY1099">
        <f>COUNTA($C$1099)</f>
        <v>0</v>
      </c>
    </row>
    <row r="1100" spans="1:51" ht="30" hidden="1" customHeight="1">
      <c r="A1100" s="421">
        <v>25</v>
      </c>
      <c r="B1100" s="421">
        <v>1</v>
      </c>
      <c r="C1100" s="466"/>
      <c r="D1100" s="466"/>
      <c r="E1100" s="466"/>
      <c r="F1100" s="466"/>
      <c r="G1100" s="466"/>
      <c r="H1100" s="466"/>
      <c r="I1100" s="466"/>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38"/>
      <c r="AQ1100" s="238"/>
      <c r="AR1100" s="238"/>
      <c r="AS1100" s="238"/>
      <c r="AT1100" s="238"/>
      <c r="AU1100" s="238"/>
      <c r="AV1100" s="238"/>
      <c r="AW1100" s="238"/>
      <c r="AX1100" s="238"/>
      <c r="AY1100">
        <f>COUNTA($C$1100)</f>
        <v>0</v>
      </c>
    </row>
    <row r="1101" spans="1:51" ht="30" hidden="1" customHeight="1">
      <c r="A1101" s="421">
        <v>26</v>
      </c>
      <c r="B1101" s="421">
        <v>1</v>
      </c>
      <c r="C1101" s="466"/>
      <c r="D1101" s="466"/>
      <c r="E1101" s="466"/>
      <c r="F1101" s="466"/>
      <c r="G1101" s="466"/>
      <c r="H1101" s="466"/>
      <c r="I1101" s="466"/>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38"/>
      <c r="AQ1101" s="238"/>
      <c r="AR1101" s="238"/>
      <c r="AS1101" s="238"/>
      <c r="AT1101" s="238"/>
      <c r="AU1101" s="238"/>
      <c r="AV1101" s="238"/>
      <c r="AW1101" s="238"/>
      <c r="AX1101" s="238"/>
      <c r="AY1101">
        <f>COUNTA($C$1101)</f>
        <v>0</v>
      </c>
    </row>
    <row r="1102" spans="1:51" ht="30" hidden="1" customHeight="1">
      <c r="A1102" s="421">
        <v>27</v>
      </c>
      <c r="B1102" s="421">
        <v>1</v>
      </c>
      <c r="C1102" s="466"/>
      <c r="D1102" s="466"/>
      <c r="E1102" s="466"/>
      <c r="F1102" s="466"/>
      <c r="G1102" s="466"/>
      <c r="H1102" s="466"/>
      <c r="I1102" s="466"/>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38"/>
      <c r="AQ1102" s="238"/>
      <c r="AR1102" s="238"/>
      <c r="AS1102" s="238"/>
      <c r="AT1102" s="238"/>
      <c r="AU1102" s="238"/>
      <c r="AV1102" s="238"/>
      <c r="AW1102" s="238"/>
      <c r="AX1102" s="238"/>
      <c r="AY1102">
        <f>COUNTA($C$1102)</f>
        <v>0</v>
      </c>
    </row>
    <row r="1103" spans="1:51" ht="30" hidden="1" customHeight="1">
      <c r="A1103" s="421">
        <v>28</v>
      </c>
      <c r="B1103" s="421">
        <v>1</v>
      </c>
      <c r="C1103" s="466"/>
      <c r="D1103" s="466"/>
      <c r="E1103" s="466"/>
      <c r="F1103" s="466"/>
      <c r="G1103" s="466"/>
      <c r="H1103" s="466"/>
      <c r="I1103" s="466"/>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38"/>
      <c r="AQ1103" s="238"/>
      <c r="AR1103" s="238"/>
      <c r="AS1103" s="238"/>
      <c r="AT1103" s="238"/>
      <c r="AU1103" s="238"/>
      <c r="AV1103" s="238"/>
      <c r="AW1103" s="238"/>
      <c r="AX1103" s="238"/>
      <c r="AY1103">
        <f>COUNTA($C$1103)</f>
        <v>0</v>
      </c>
    </row>
    <row r="1104" spans="1:51" ht="30" hidden="1" customHeight="1">
      <c r="A1104" s="421">
        <v>29</v>
      </c>
      <c r="B1104" s="421">
        <v>1</v>
      </c>
      <c r="C1104" s="466"/>
      <c r="D1104" s="466"/>
      <c r="E1104" s="466"/>
      <c r="F1104" s="466"/>
      <c r="G1104" s="466"/>
      <c r="H1104" s="466"/>
      <c r="I1104" s="466"/>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38"/>
      <c r="AQ1104" s="238"/>
      <c r="AR1104" s="238"/>
      <c r="AS1104" s="238"/>
      <c r="AT1104" s="238"/>
      <c r="AU1104" s="238"/>
      <c r="AV1104" s="238"/>
      <c r="AW1104" s="238"/>
      <c r="AX1104" s="238"/>
      <c r="AY1104">
        <f>COUNTA($C$1104)</f>
        <v>0</v>
      </c>
    </row>
    <row r="1105" spans="1:51" ht="30" hidden="1" customHeight="1">
      <c r="A1105" s="421">
        <v>30</v>
      </c>
      <c r="B1105" s="421">
        <v>1</v>
      </c>
      <c r="C1105" s="466"/>
      <c r="D1105" s="466"/>
      <c r="E1105" s="466"/>
      <c r="F1105" s="466"/>
      <c r="G1105" s="466"/>
      <c r="H1105" s="466"/>
      <c r="I1105" s="466"/>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38"/>
      <c r="AQ1105" s="238"/>
      <c r="AR1105" s="238"/>
      <c r="AS1105" s="238"/>
      <c r="AT1105" s="238"/>
      <c r="AU1105" s="238"/>
      <c r="AV1105" s="238"/>
      <c r="AW1105" s="238"/>
      <c r="AX1105" s="238"/>
      <c r="AY1105">
        <f>COUNTA($C$1105)</f>
        <v>0</v>
      </c>
    </row>
    <row r="1106" spans="1:51" ht="24.75" customHeight="1">
      <c r="A1106" s="459" t="s">
        <v>36</v>
      </c>
      <c r="B1106" s="460"/>
      <c r="C1106" s="460"/>
      <c r="D1106" s="460"/>
      <c r="E1106" s="460"/>
      <c r="F1106" s="460"/>
      <c r="G1106" s="460"/>
      <c r="H1106" s="460"/>
      <c r="I1106" s="460"/>
      <c r="J1106" s="460"/>
      <c r="K1106" s="460"/>
      <c r="L1106" s="460"/>
      <c r="M1106" s="460"/>
      <c r="N1106" s="460"/>
      <c r="O1106" s="460"/>
      <c r="P1106" s="460"/>
      <c r="Q1106" s="460"/>
      <c r="R1106" s="460"/>
      <c r="S1106" s="460"/>
      <c r="T1106" s="460"/>
      <c r="U1106" s="460"/>
      <c r="V1106" s="460"/>
      <c r="W1106" s="460"/>
      <c r="X1106" s="460"/>
      <c r="Y1106" s="460"/>
      <c r="Z1106" s="460"/>
      <c r="AA1106" s="460"/>
      <c r="AB1106" s="460"/>
      <c r="AC1106" s="460"/>
      <c r="AD1106" s="460"/>
      <c r="AE1106" s="460"/>
      <c r="AF1106" s="460"/>
      <c r="AG1106" s="460"/>
      <c r="AH1106" s="460"/>
      <c r="AI1106" s="460"/>
      <c r="AJ1106" s="460"/>
      <c r="AK1106" s="461"/>
      <c r="AL1106" s="462" t="s">
        <v>392</v>
      </c>
      <c r="AM1106" s="463"/>
      <c r="AN1106" s="463"/>
      <c r="AO1106" s="38"/>
      <c r="AP1106" s="36"/>
      <c r="AQ1106" s="36"/>
      <c r="AR1106" s="36"/>
      <c r="AS1106" s="36"/>
      <c r="AT1106" s="36"/>
      <c r="AU1106" s="36"/>
      <c r="AV1106" s="36"/>
      <c r="AW1106" s="36"/>
      <c r="AX1106" s="47"/>
      <c r="AY1106">
        <f>COUNTIF($AO$1106,"☑")</f>
        <v>0</v>
      </c>
    </row>
    <row r="1107" spans="1:51" ht="24.75"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c r="A1108" s="7"/>
      <c r="B1108" s="13" t="s">
        <v>374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c r="A1109" s="421"/>
      <c r="B1109" s="421"/>
      <c r="C1109" s="242" t="s">
        <v>5</v>
      </c>
      <c r="D1109" s="242"/>
      <c r="E1109" s="242" t="s">
        <v>312</v>
      </c>
      <c r="F1109" s="242"/>
      <c r="G1109" s="242"/>
      <c r="H1109" s="242"/>
      <c r="I1109" s="242"/>
      <c r="J1109" s="242" t="s">
        <v>84</v>
      </c>
      <c r="K1109" s="242"/>
      <c r="L1109" s="242"/>
      <c r="M1109" s="242"/>
      <c r="N1109" s="242"/>
      <c r="O1109" s="242"/>
      <c r="P1109" s="464" t="s">
        <v>18</v>
      </c>
      <c r="Q1109" s="464"/>
      <c r="R1109" s="464"/>
      <c r="S1109" s="464"/>
      <c r="T1109" s="464"/>
      <c r="U1109" s="464"/>
      <c r="V1109" s="464"/>
      <c r="W1109" s="464"/>
      <c r="X1109" s="464"/>
      <c r="Y1109" s="242" t="s">
        <v>309</v>
      </c>
      <c r="Z1109" s="242"/>
      <c r="AA1109" s="242"/>
      <c r="AB1109" s="242"/>
      <c r="AC1109" s="242" t="s">
        <v>310</v>
      </c>
      <c r="AD1109" s="242"/>
      <c r="AE1109" s="242"/>
      <c r="AF1109" s="242"/>
      <c r="AG1109" s="242"/>
      <c r="AH1109" s="464" t="s">
        <v>330</v>
      </c>
      <c r="AI1109" s="464"/>
      <c r="AJ1109" s="464"/>
      <c r="AK1109" s="464"/>
      <c r="AL1109" s="464" t="s">
        <v>17</v>
      </c>
      <c r="AM1109" s="464"/>
      <c r="AN1109" s="464"/>
      <c r="AO1109" s="465"/>
      <c r="AP1109" s="242" t="s">
        <v>387</v>
      </c>
      <c r="AQ1109" s="242"/>
      <c r="AR1109" s="242"/>
      <c r="AS1109" s="242"/>
      <c r="AT1109" s="242"/>
      <c r="AU1109" s="242"/>
      <c r="AV1109" s="242"/>
      <c r="AW1109" s="242"/>
      <c r="AX1109" s="242"/>
    </row>
    <row r="1110" spans="1:51" ht="30" hidden="1" customHeight="1">
      <c r="A1110" s="421">
        <v>1</v>
      </c>
      <c r="B1110" s="421">
        <v>1</v>
      </c>
      <c r="C1110" s="422"/>
      <c r="D1110" s="422"/>
      <c r="E1110" s="238"/>
      <c r="F1110" s="238"/>
      <c r="G1110" s="238"/>
      <c r="H1110" s="238"/>
      <c r="I1110" s="238"/>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38"/>
      <c r="AQ1110" s="238"/>
      <c r="AR1110" s="238"/>
      <c r="AS1110" s="238"/>
      <c r="AT1110" s="238"/>
      <c r="AU1110" s="238"/>
      <c r="AV1110" s="238"/>
      <c r="AW1110" s="238"/>
      <c r="AX1110" s="238"/>
    </row>
    <row r="1111" spans="1:51" ht="30" hidden="1" customHeight="1">
      <c r="A1111" s="421">
        <v>2</v>
      </c>
      <c r="B1111" s="421">
        <v>1</v>
      </c>
      <c r="C1111" s="422"/>
      <c r="D1111" s="422"/>
      <c r="E1111" s="238"/>
      <c r="F1111" s="238"/>
      <c r="G1111" s="238"/>
      <c r="H1111" s="238"/>
      <c r="I1111" s="238"/>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38"/>
      <c r="AQ1111" s="238"/>
      <c r="AR1111" s="238"/>
      <c r="AS1111" s="238"/>
      <c r="AT1111" s="238"/>
      <c r="AU1111" s="238"/>
      <c r="AV1111" s="238"/>
      <c r="AW1111" s="238"/>
      <c r="AX1111" s="238"/>
      <c r="AY1111">
        <f>COUNTA($E$1111)</f>
        <v>0</v>
      </c>
    </row>
    <row r="1112" spans="1:51" ht="30" hidden="1" customHeight="1">
      <c r="A1112" s="421">
        <v>3</v>
      </c>
      <c r="B1112" s="421">
        <v>1</v>
      </c>
      <c r="C1112" s="422"/>
      <c r="D1112" s="422"/>
      <c r="E1112" s="238"/>
      <c r="F1112" s="238"/>
      <c r="G1112" s="238"/>
      <c r="H1112" s="238"/>
      <c r="I1112" s="238"/>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38"/>
      <c r="AQ1112" s="238"/>
      <c r="AR1112" s="238"/>
      <c r="AS1112" s="238"/>
      <c r="AT1112" s="238"/>
      <c r="AU1112" s="238"/>
      <c r="AV1112" s="238"/>
      <c r="AW1112" s="238"/>
      <c r="AX1112" s="238"/>
      <c r="AY1112">
        <f>COUNTA($E$1112)</f>
        <v>0</v>
      </c>
    </row>
    <row r="1113" spans="1:51" ht="30" hidden="1" customHeight="1">
      <c r="A1113" s="421">
        <v>4</v>
      </c>
      <c r="B1113" s="421">
        <v>1</v>
      </c>
      <c r="C1113" s="422"/>
      <c r="D1113" s="422"/>
      <c r="E1113" s="238"/>
      <c r="F1113" s="238"/>
      <c r="G1113" s="238"/>
      <c r="H1113" s="238"/>
      <c r="I1113" s="238"/>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38"/>
      <c r="AQ1113" s="238"/>
      <c r="AR1113" s="238"/>
      <c r="AS1113" s="238"/>
      <c r="AT1113" s="238"/>
      <c r="AU1113" s="238"/>
      <c r="AV1113" s="238"/>
      <c r="AW1113" s="238"/>
      <c r="AX1113" s="238"/>
      <c r="AY1113">
        <f>COUNTA($E$1113)</f>
        <v>0</v>
      </c>
    </row>
    <row r="1114" spans="1:51" ht="30" hidden="1" customHeight="1">
      <c r="A1114" s="421">
        <v>5</v>
      </c>
      <c r="B1114" s="421">
        <v>1</v>
      </c>
      <c r="C1114" s="422"/>
      <c r="D1114" s="422"/>
      <c r="E1114" s="238"/>
      <c r="F1114" s="238"/>
      <c r="G1114" s="238"/>
      <c r="H1114" s="238"/>
      <c r="I1114" s="238"/>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38"/>
      <c r="AQ1114" s="238"/>
      <c r="AR1114" s="238"/>
      <c r="AS1114" s="238"/>
      <c r="AT1114" s="238"/>
      <c r="AU1114" s="238"/>
      <c r="AV1114" s="238"/>
      <c r="AW1114" s="238"/>
      <c r="AX1114" s="238"/>
      <c r="AY1114">
        <f>COUNTA($E$1114)</f>
        <v>0</v>
      </c>
    </row>
    <row r="1115" spans="1:51" ht="30" hidden="1" customHeight="1">
      <c r="A1115" s="421">
        <v>6</v>
      </c>
      <c r="B1115" s="421">
        <v>1</v>
      </c>
      <c r="C1115" s="422"/>
      <c r="D1115" s="422"/>
      <c r="E1115" s="238"/>
      <c r="F1115" s="238"/>
      <c r="G1115" s="238"/>
      <c r="H1115" s="238"/>
      <c r="I1115" s="238"/>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38"/>
      <c r="AQ1115" s="238"/>
      <c r="AR1115" s="238"/>
      <c r="AS1115" s="238"/>
      <c r="AT1115" s="238"/>
      <c r="AU1115" s="238"/>
      <c r="AV1115" s="238"/>
      <c r="AW1115" s="238"/>
      <c r="AX1115" s="238"/>
      <c r="AY1115">
        <f>COUNTA($E$1115)</f>
        <v>0</v>
      </c>
    </row>
    <row r="1116" spans="1:51" ht="30" hidden="1" customHeight="1">
      <c r="A1116" s="421">
        <v>7</v>
      </c>
      <c r="B1116" s="421">
        <v>1</v>
      </c>
      <c r="C1116" s="422"/>
      <c r="D1116" s="422"/>
      <c r="E1116" s="238"/>
      <c r="F1116" s="238"/>
      <c r="G1116" s="238"/>
      <c r="H1116" s="238"/>
      <c r="I1116" s="238"/>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38"/>
      <c r="AQ1116" s="238"/>
      <c r="AR1116" s="238"/>
      <c r="AS1116" s="238"/>
      <c r="AT1116" s="238"/>
      <c r="AU1116" s="238"/>
      <c r="AV1116" s="238"/>
      <c r="AW1116" s="238"/>
      <c r="AX1116" s="238"/>
      <c r="AY1116">
        <f>COUNTA($E$1116)</f>
        <v>0</v>
      </c>
    </row>
    <row r="1117" spans="1:51" ht="30" hidden="1" customHeight="1">
      <c r="A1117" s="421">
        <v>8</v>
      </c>
      <c r="B1117" s="421">
        <v>1</v>
      </c>
      <c r="C1117" s="422"/>
      <c r="D1117" s="422"/>
      <c r="E1117" s="238"/>
      <c r="F1117" s="238"/>
      <c r="G1117" s="238"/>
      <c r="H1117" s="238"/>
      <c r="I1117" s="238"/>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38"/>
      <c r="AQ1117" s="238"/>
      <c r="AR1117" s="238"/>
      <c r="AS1117" s="238"/>
      <c r="AT1117" s="238"/>
      <c r="AU1117" s="238"/>
      <c r="AV1117" s="238"/>
      <c r="AW1117" s="238"/>
      <c r="AX1117" s="238"/>
      <c r="AY1117">
        <f>COUNTA($E$1117)</f>
        <v>0</v>
      </c>
    </row>
    <row r="1118" spans="1:51" ht="30" hidden="1" customHeight="1">
      <c r="A1118" s="421">
        <v>9</v>
      </c>
      <c r="B1118" s="421">
        <v>1</v>
      </c>
      <c r="C1118" s="422"/>
      <c r="D1118" s="422"/>
      <c r="E1118" s="238"/>
      <c r="F1118" s="238"/>
      <c r="G1118" s="238"/>
      <c r="H1118" s="238"/>
      <c r="I1118" s="238"/>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38"/>
      <c r="AQ1118" s="238"/>
      <c r="AR1118" s="238"/>
      <c r="AS1118" s="238"/>
      <c r="AT1118" s="238"/>
      <c r="AU1118" s="238"/>
      <c r="AV1118" s="238"/>
      <c r="AW1118" s="238"/>
      <c r="AX1118" s="238"/>
      <c r="AY1118">
        <f>COUNTA($E$1118)</f>
        <v>0</v>
      </c>
    </row>
    <row r="1119" spans="1:51" ht="30" hidden="1" customHeight="1">
      <c r="A1119" s="421">
        <v>10</v>
      </c>
      <c r="B1119" s="421">
        <v>1</v>
      </c>
      <c r="C1119" s="422"/>
      <c r="D1119" s="422"/>
      <c r="E1119" s="238"/>
      <c r="F1119" s="238"/>
      <c r="G1119" s="238"/>
      <c r="H1119" s="238"/>
      <c r="I1119" s="238"/>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38"/>
      <c r="AQ1119" s="238"/>
      <c r="AR1119" s="238"/>
      <c r="AS1119" s="238"/>
      <c r="AT1119" s="238"/>
      <c r="AU1119" s="238"/>
      <c r="AV1119" s="238"/>
      <c r="AW1119" s="238"/>
      <c r="AX1119" s="238"/>
      <c r="AY1119">
        <f>COUNTA($E$1119)</f>
        <v>0</v>
      </c>
    </row>
    <row r="1120" spans="1:51" ht="30" hidden="1" customHeight="1">
      <c r="A1120" s="421">
        <v>11</v>
      </c>
      <c r="B1120" s="421">
        <v>1</v>
      </c>
      <c r="C1120" s="422"/>
      <c r="D1120" s="422"/>
      <c r="E1120" s="238"/>
      <c r="F1120" s="238"/>
      <c r="G1120" s="238"/>
      <c r="H1120" s="238"/>
      <c r="I1120" s="238"/>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38"/>
      <c r="AQ1120" s="238"/>
      <c r="AR1120" s="238"/>
      <c r="AS1120" s="238"/>
      <c r="AT1120" s="238"/>
      <c r="AU1120" s="238"/>
      <c r="AV1120" s="238"/>
      <c r="AW1120" s="238"/>
      <c r="AX1120" s="238"/>
      <c r="AY1120">
        <f>COUNTA($E$1120)</f>
        <v>0</v>
      </c>
    </row>
    <row r="1121" spans="1:51" ht="30" hidden="1" customHeight="1">
      <c r="A1121" s="421">
        <v>12</v>
      </c>
      <c r="B1121" s="421">
        <v>1</v>
      </c>
      <c r="C1121" s="422"/>
      <c r="D1121" s="422"/>
      <c r="E1121" s="238"/>
      <c r="F1121" s="238"/>
      <c r="G1121" s="238"/>
      <c r="H1121" s="238"/>
      <c r="I1121" s="238"/>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38"/>
      <c r="AQ1121" s="238"/>
      <c r="AR1121" s="238"/>
      <c r="AS1121" s="238"/>
      <c r="AT1121" s="238"/>
      <c r="AU1121" s="238"/>
      <c r="AV1121" s="238"/>
      <c r="AW1121" s="238"/>
      <c r="AX1121" s="238"/>
      <c r="AY1121">
        <f>COUNTA($E$1121)</f>
        <v>0</v>
      </c>
    </row>
    <row r="1122" spans="1:51" ht="30" hidden="1" customHeight="1">
      <c r="A1122" s="421">
        <v>13</v>
      </c>
      <c r="B1122" s="421">
        <v>1</v>
      </c>
      <c r="C1122" s="422"/>
      <c r="D1122" s="422"/>
      <c r="E1122" s="238"/>
      <c r="F1122" s="238"/>
      <c r="G1122" s="238"/>
      <c r="H1122" s="238"/>
      <c r="I1122" s="238"/>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38"/>
      <c r="AQ1122" s="238"/>
      <c r="AR1122" s="238"/>
      <c r="AS1122" s="238"/>
      <c r="AT1122" s="238"/>
      <c r="AU1122" s="238"/>
      <c r="AV1122" s="238"/>
      <c r="AW1122" s="238"/>
      <c r="AX1122" s="238"/>
      <c r="AY1122">
        <f>COUNTA($E$1122)</f>
        <v>0</v>
      </c>
    </row>
    <row r="1123" spans="1:51" ht="30" hidden="1" customHeight="1">
      <c r="A1123" s="421">
        <v>14</v>
      </c>
      <c r="B1123" s="421">
        <v>1</v>
      </c>
      <c r="C1123" s="422"/>
      <c r="D1123" s="422"/>
      <c r="E1123" s="238"/>
      <c r="F1123" s="238"/>
      <c r="G1123" s="238"/>
      <c r="H1123" s="238"/>
      <c r="I1123" s="238"/>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38"/>
      <c r="AQ1123" s="238"/>
      <c r="AR1123" s="238"/>
      <c r="AS1123" s="238"/>
      <c r="AT1123" s="238"/>
      <c r="AU1123" s="238"/>
      <c r="AV1123" s="238"/>
      <c r="AW1123" s="238"/>
      <c r="AX1123" s="238"/>
      <c r="AY1123">
        <f>COUNTA($E$1123)</f>
        <v>0</v>
      </c>
    </row>
    <row r="1124" spans="1:51" ht="30" hidden="1" customHeight="1">
      <c r="A1124" s="421">
        <v>15</v>
      </c>
      <c r="B1124" s="421">
        <v>1</v>
      </c>
      <c r="C1124" s="422"/>
      <c r="D1124" s="422"/>
      <c r="E1124" s="238"/>
      <c r="F1124" s="238"/>
      <c r="G1124" s="238"/>
      <c r="H1124" s="238"/>
      <c r="I1124" s="238"/>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38"/>
      <c r="AQ1124" s="238"/>
      <c r="AR1124" s="238"/>
      <c r="AS1124" s="238"/>
      <c r="AT1124" s="238"/>
      <c r="AU1124" s="238"/>
      <c r="AV1124" s="238"/>
      <c r="AW1124" s="238"/>
      <c r="AX1124" s="238"/>
      <c r="AY1124">
        <f>COUNTA($E$1124)</f>
        <v>0</v>
      </c>
    </row>
    <row r="1125" spans="1:51" ht="30" hidden="1" customHeight="1">
      <c r="A1125" s="421">
        <v>16</v>
      </c>
      <c r="B1125" s="421">
        <v>1</v>
      </c>
      <c r="C1125" s="422"/>
      <c r="D1125" s="422"/>
      <c r="E1125" s="238"/>
      <c r="F1125" s="238"/>
      <c r="G1125" s="238"/>
      <c r="H1125" s="238"/>
      <c r="I1125" s="238"/>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38"/>
      <c r="AQ1125" s="238"/>
      <c r="AR1125" s="238"/>
      <c r="AS1125" s="238"/>
      <c r="AT1125" s="238"/>
      <c r="AU1125" s="238"/>
      <c r="AV1125" s="238"/>
      <c r="AW1125" s="238"/>
      <c r="AX1125" s="238"/>
      <c r="AY1125">
        <f>COUNTA($E$1125)</f>
        <v>0</v>
      </c>
    </row>
    <row r="1126" spans="1:51" ht="30" hidden="1" customHeight="1">
      <c r="A1126" s="421">
        <v>17</v>
      </c>
      <c r="B1126" s="421">
        <v>1</v>
      </c>
      <c r="C1126" s="422"/>
      <c r="D1126" s="422"/>
      <c r="E1126" s="238"/>
      <c r="F1126" s="238"/>
      <c r="G1126" s="238"/>
      <c r="H1126" s="238"/>
      <c r="I1126" s="238"/>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38"/>
      <c r="AQ1126" s="238"/>
      <c r="AR1126" s="238"/>
      <c r="AS1126" s="238"/>
      <c r="AT1126" s="238"/>
      <c r="AU1126" s="238"/>
      <c r="AV1126" s="238"/>
      <c r="AW1126" s="238"/>
      <c r="AX1126" s="238"/>
      <c r="AY1126">
        <f>COUNTA($E$1126)</f>
        <v>0</v>
      </c>
    </row>
    <row r="1127" spans="1:51" ht="30" hidden="1" customHeight="1">
      <c r="A1127" s="421">
        <v>18</v>
      </c>
      <c r="B1127" s="421">
        <v>1</v>
      </c>
      <c r="C1127" s="422"/>
      <c r="D1127" s="422"/>
      <c r="E1127" s="238"/>
      <c r="F1127" s="238"/>
      <c r="G1127" s="238"/>
      <c r="H1127" s="238"/>
      <c r="I1127" s="238"/>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38"/>
      <c r="AQ1127" s="238"/>
      <c r="AR1127" s="238"/>
      <c r="AS1127" s="238"/>
      <c r="AT1127" s="238"/>
      <c r="AU1127" s="238"/>
      <c r="AV1127" s="238"/>
      <c r="AW1127" s="238"/>
      <c r="AX1127" s="238"/>
      <c r="AY1127">
        <f>COUNTA($E$1127)</f>
        <v>0</v>
      </c>
    </row>
    <row r="1128" spans="1:51" ht="30" hidden="1" customHeight="1">
      <c r="A1128" s="421">
        <v>19</v>
      </c>
      <c r="B1128" s="421">
        <v>1</v>
      </c>
      <c r="C1128" s="422"/>
      <c r="D1128" s="422"/>
      <c r="E1128" s="238"/>
      <c r="F1128" s="238"/>
      <c r="G1128" s="238"/>
      <c r="H1128" s="238"/>
      <c r="I1128" s="238"/>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38"/>
      <c r="AQ1128" s="238"/>
      <c r="AR1128" s="238"/>
      <c r="AS1128" s="238"/>
      <c r="AT1128" s="238"/>
      <c r="AU1128" s="238"/>
      <c r="AV1128" s="238"/>
      <c r="AW1128" s="238"/>
      <c r="AX1128" s="238"/>
      <c r="AY1128">
        <f>COUNTA($E$1128)</f>
        <v>0</v>
      </c>
    </row>
    <row r="1129" spans="1:51" ht="30" hidden="1" customHeight="1">
      <c r="A1129" s="421">
        <v>20</v>
      </c>
      <c r="B1129" s="421">
        <v>1</v>
      </c>
      <c r="C1129" s="422"/>
      <c r="D1129" s="422"/>
      <c r="E1129" s="238"/>
      <c r="F1129" s="238"/>
      <c r="G1129" s="238"/>
      <c r="H1129" s="238"/>
      <c r="I1129" s="238"/>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38"/>
      <c r="AQ1129" s="238"/>
      <c r="AR1129" s="238"/>
      <c r="AS1129" s="238"/>
      <c r="AT1129" s="238"/>
      <c r="AU1129" s="238"/>
      <c r="AV1129" s="238"/>
      <c r="AW1129" s="238"/>
      <c r="AX1129" s="238"/>
      <c r="AY1129">
        <f>COUNTA($E$1129)</f>
        <v>0</v>
      </c>
    </row>
    <row r="1130" spans="1:51" ht="30" hidden="1" customHeight="1">
      <c r="A1130" s="421">
        <v>21</v>
      </c>
      <c r="B1130" s="421">
        <v>1</v>
      </c>
      <c r="C1130" s="422"/>
      <c r="D1130" s="422"/>
      <c r="E1130" s="238"/>
      <c r="F1130" s="238"/>
      <c r="G1130" s="238"/>
      <c r="H1130" s="238"/>
      <c r="I1130" s="238"/>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38"/>
      <c r="AQ1130" s="238"/>
      <c r="AR1130" s="238"/>
      <c r="AS1130" s="238"/>
      <c r="AT1130" s="238"/>
      <c r="AU1130" s="238"/>
      <c r="AV1130" s="238"/>
      <c r="AW1130" s="238"/>
      <c r="AX1130" s="238"/>
      <c r="AY1130">
        <f>COUNTA($E$1130)</f>
        <v>0</v>
      </c>
    </row>
    <row r="1131" spans="1:51" ht="30" hidden="1" customHeight="1">
      <c r="A1131" s="421">
        <v>22</v>
      </c>
      <c r="B1131" s="421">
        <v>1</v>
      </c>
      <c r="C1131" s="422"/>
      <c r="D1131" s="422"/>
      <c r="E1131" s="238"/>
      <c r="F1131" s="238"/>
      <c r="G1131" s="238"/>
      <c r="H1131" s="238"/>
      <c r="I1131" s="238"/>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38"/>
      <c r="AQ1131" s="238"/>
      <c r="AR1131" s="238"/>
      <c r="AS1131" s="238"/>
      <c r="AT1131" s="238"/>
      <c r="AU1131" s="238"/>
      <c r="AV1131" s="238"/>
      <c r="AW1131" s="238"/>
      <c r="AX1131" s="238"/>
      <c r="AY1131">
        <f>COUNTA($E$1131)</f>
        <v>0</v>
      </c>
    </row>
    <row r="1132" spans="1:51" ht="30" hidden="1" customHeight="1">
      <c r="A1132" s="421">
        <v>23</v>
      </c>
      <c r="B1132" s="421">
        <v>1</v>
      </c>
      <c r="C1132" s="422"/>
      <c r="D1132" s="422"/>
      <c r="E1132" s="238"/>
      <c r="F1132" s="238"/>
      <c r="G1132" s="238"/>
      <c r="H1132" s="238"/>
      <c r="I1132" s="238"/>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38"/>
      <c r="AQ1132" s="238"/>
      <c r="AR1132" s="238"/>
      <c r="AS1132" s="238"/>
      <c r="AT1132" s="238"/>
      <c r="AU1132" s="238"/>
      <c r="AV1132" s="238"/>
      <c r="AW1132" s="238"/>
      <c r="AX1132" s="238"/>
      <c r="AY1132">
        <f>COUNTA($E$1132)</f>
        <v>0</v>
      </c>
    </row>
    <row r="1133" spans="1:51" ht="30" hidden="1" customHeight="1">
      <c r="A1133" s="421">
        <v>24</v>
      </c>
      <c r="B1133" s="421">
        <v>1</v>
      </c>
      <c r="C1133" s="422"/>
      <c r="D1133" s="422"/>
      <c r="E1133" s="238"/>
      <c r="F1133" s="238"/>
      <c r="G1133" s="238"/>
      <c r="H1133" s="238"/>
      <c r="I1133" s="238"/>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38"/>
      <c r="AQ1133" s="238"/>
      <c r="AR1133" s="238"/>
      <c r="AS1133" s="238"/>
      <c r="AT1133" s="238"/>
      <c r="AU1133" s="238"/>
      <c r="AV1133" s="238"/>
      <c r="AW1133" s="238"/>
      <c r="AX1133" s="238"/>
      <c r="AY1133">
        <f>COUNTA($E$1133)</f>
        <v>0</v>
      </c>
    </row>
    <row r="1134" spans="1:51" ht="30" hidden="1" customHeight="1">
      <c r="A1134" s="421">
        <v>25</v>
      </c>
      <c r="B1134" s="421">
        <v>1</v>
      </c>
      <c r="C1134" s="422"/>
      <c r="D1134" s="422"/>
      <c r="E1134" s="238"/>
      <c r="F1134" s="238"/>
      <c r="G1134" s="238"/>
      <c r="H1134" s="238"/>
      <c r="I1134" s="238"/>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38"/>
      <c r="AQ1134" s="238"/>
      <c r="AR1134" s="238"/>
      <c r="AS1134" s="238"/>
      <c r="AT1134" s="238"/>
      <c r="AU1134" s="238"/>
      <c r="AV1134" s="238"/>
      <c r="AW1134" s="238"/>
      <c r="AX1134" s="238"/>
      <c r="AY1134">
        <f>COUNTA($E$1134)</f>
        <v>0</v>
      </c>
    </row>
    <row r="1135" spans="1:51" ht="30" hidden="1" customHeight="1">
      <c r="A1135" s="421">
        <v>26</v>
      </c>
      <c r="B1135" s="421">
        <v>1</v>
      </c>
      <c r="C1135" s="422"/>
      <c r="D1135" s="422"/>
      <c r="E1135" s="238"/>
      <c r="F1135" s="238"/>
      <c r="G1135" s="238"/>
      <c r="H1135" s="238"/>
      <c r="I1135" s="238"/>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38"/>
      <c r="AQ1135" s="238"/>
      <c r="AR1135" s="238"/>
      <c r="AS1135" s="238"/>
      <c r="AT1135" s="238"/>
      <c r="AU1135" s="238"/>
      <c r="AV1135" s="238"/>
      <c r="AW1135" s="238"/>
      <c r="AX1135" s="238"/>
      <c r="AY1135">
        <f>COUNTA($E$1135)</f>
        <v>0</v>
      </c>
    </row>
    <row r="1136" spans="1:51" ht="30" hidden="1" customHeight="1">
      <c r="A1136" s="421">
        <v>27</v>
      </c>
      <c r="B1136" s="421">
        <v>1</v>
      </c>
      <c r="C1136" s="422"/>
      <c r="D1136" s="422"/>
      <c r="E1136" s="238"/>
      <c r="F1136" s="238"/>
      <c r="G1136" s="238"/>
      <c r="H1136" s="238"/>
      <c r="I1136" s="238"/>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38"/>
      <c r="AQ1136" s="238"/>
      <c r="AR1136" s="238"/>
      <c r="AS1136" s="238"/>
      <c r="AT1136" s="238"/>
      <c r="AU1136" s="238"/>
      <c r="AV1136" s="238"/>
      <c r="AW1136" s="238"/>
      <c r="AX1136" s="238"/>
      <c r="AY1136">
        <f>COUNTA($E$1136)</f>
        <v>0</v>
      </c>
    </row>
    <row r="1137" spans="1:51" ht="30" hidden="1" customHeight="1">
      <c r="A1137" s="421">
        <v>28</v>
      </c>
      <c r="B1137" s="421">
        <v>1</v>
      </c>
      <c r="C1137" s="422"/>
      <c r="D1137" s="422"/>
      <c r="E1137" s="238"/>
      <c r="F1137" s="238"/>
      <c r="G1137" s="238"/>
      <c r="H1137" s="238"/>
      <c r="I1137" s="238"/>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38"/>
      <c r="AQ1137" s="238"/>
      <c r="AR1137" s="238"/>
      <c r="AS1137" s="238"/>
      <c r="AT1137" s="238"/>
      <c r="AU1137" s="238"/>
      <c r="AV1137" s="238"/>
      <c r="AW1137" s="238"/>
      <c r="AX1137" s="238"/>
      <c r="AY1137">
        <f>COUNTA($E$1137)</f>
        <v>0</v>
      </c>
    </row>
    <row r="1138" spans="1:51" ht="30" hidden="1" customHeight="1">
      <c r="A1138" s="421">
        <v>29</v>
      </c>
      <c r="B1138" s="421">
        <v>1</v>
      </c>
      <c r="C1138" s="422"/>
      <c r="D1138" s="422"/>
      <c r="E1138" s="238"/>
      <c r="F1138" s="238"/>
      <c r="G1138" s="238"/>
      <c r="H1138" s="238"/>
      <c r="I1138" s="238"/>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38"/>
      <c r="AQ1138" s="238"/>
      <c r="AR1138" s="238"/>
      <c r="AS1138" s="238"/>
      <c r="AT1138" s="238"/>
      <c r="AU1138" s="238"/>
      <c r="AV1138" s="238"/>
      <c r="AW1138" s="238"/>
      <c r="AX1138" s="238"/>
      <c r="AY1138">
        <f>COUNTA($E$1138)</f>
        <v>0</v>
      </c>
    </row>
    <row r="1139" spans="1:51" ht="30" hidden="1" customHeight="1">
      <c r="A1139" s="421">
        <v>30</v>
      </c>
      <c r="B1139" s="421">
        <v>1</v>
      </c>
      <c r="C1139" s="422"/>
      <c r="D1139" s="422"/>
      <c r="E1139" s="238"/>
      <c r="F1139" s="238"/>
      <c r="G1139" s="238"/>
      <c r="H1139" s="238"/>
      <c r="I1139" s="238"/>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Q14">
    <cfRule type="expression" dxfId="2135" priority="14077">
      <formula>IF(RIGHT(TEXT(AD14,"0.#"),1)=".",FALSE,TRUE)</formula>
    </cfRule>
    <cfRule type="expression" dxfId="2134" priority="14078">
      <formula>IF(RIGHT(TEXT(AD14,"0.#"),1)=".",TRUE,FALSE)</formula>
    </cfRule>
  </conditionalFormatting>
  <conditionalFormatting sqref="P18:AX18">
    <cfRule type="expression" dxfId="2133" priority="13953">
      <formula>IF(RIGHT(TEXT(P18,"0.#"),1)=".",FALSE,TRUE)</formula>
    </cfRule>
    <cfRule type="expression" dxfId="2132" priority="13954">
      <formula>IF(RIGHT(TEXT(P18,"0.#"),1)=".",TRUE,FALSE)</formula>
    </cfRule>
  </conditionalFormatting>
  <conditionalFormatting sqref="Y790">
    <cfRule type="expression" dxfId="2131" priority="13949">
      <formula>IF(RIGHT(TEXT(Y790,"0.#"),1)=".",FALSE,TRUE)</formula>
    </cfRule>
    <cfRule type="expression" dxfId="2130" priority="13950">
      <formula>IF(RIGHT(TEXT(Y790,"0.#"),1)=".",TRUE,FALSE)</formula>
    </cfRule>
  </conditionalFormatting>
  <conditionalFormatting sqref="Y799">
    <cfRule type="expression" dxfId="2129" priority="13945">
      <formula>IF(RIGHT(TEXT(Y799,"0.#"),1)=".",FALSE,TRUE)</formula>
    </cfRule>
    <cfRule type="expression" dxfId="2128" priority="13946">
      <formula>IF(RIGHT(TEXT(Y799,"0.#"),1)=".",TRUE,FALSE)</formula>
    </cfRule>
  </conditionalFormatting>
  <conditionalFormatting sqref="Y830:Y837 Y828 Y817:Y824 Y815 Y804:Y811 Y802">
    <cfRule type="expression" dxfId="2127" priority="13727">
      <formula>IF(RIGHT(TEXT(Y802,"0.#"),1)=".",FALSE,TRUE)</formula>
    </cfRule>
    <cfRule type="expression" dxfId="2126" priority="13728">
      <formula>IF(RIGHT(TEXT(Y802,"0.#"),1)=".",TRUE,FALSE)</formula>
    </cfRule>
  </conditionalFormatting>
  <conditionalFormatting sqref="AD16:AQ17 AD15:AX15 AD13:AX13">
    <cfRule type="expression" dxfId="2125" priority="13775">
      <formula>IF(RIGHT(TEXT(AD13,"0.#"),1)=".",FALSE,TRUE)</formula>
    </cfRule>
    <cfRule type="expression" dxfId="2124" priority="13776">
      <formula>IF(RIGHT(TEXT(AD13,"0.#"),1)=".",TRUE,FALSE)</formula>
    </cfRule>
  </conditionalFormatting>
  <conditionalFormatting sqref="AD19:AJ19">
    <cfRule type="expression" dxfId="2123" priority="13773">
      <formula>IF(RIGHT(TEXT(AD19,"0.#"),1)=".",FALSE,TRUE)</formula>
    </cfRule>
    <cfRule type="expression" dxfId="2122" priority="13774">
      <formula>IF(RIGHT(TEXT(AD19,"0.#"),1)=".",TRUE,FALSE)</formula>
    </cfRule>
  </conditionalFormatting>
  <conditionalFormatting sqref="AE101 AQ101">
    <cfRule type="expression" dxfId="2121" priority="13765">
      <formula>IF(RIGHT(TEXT(AE101,"0.#"),1)=".",FALSE,TRUE)</formula>
    </cfRule>
    <cfRule type="expression" dxfId="2120" priority="13766">
      <formula>IF(RIGHT(TEXT(AE101,"0.#"),1)=".",TRUE,FALSE)</formula>
    </cfRule>
  </conditionalFormatting>
  <conditionalFormatting sqref="Y791:Y798">
    <cfRule type="expression" dxfId="2119" priority="13751">
      <formula>IF(RIGHT(TEXT(Y791,"0.#"),1)=".",FALSE,TRUE)</formula>
    </cfRule>
    <cfRule type="expression" dxfId="2118" priority="13752">
      <formula>IF(RIGHT(TEXT(Y791,"0.#"),1)=".",TRUE,FALSE)</formula>
    </cfRule>
  </conditionalFormatting>
  <conditionalFormatting sqref="AU790">
    <cfRule type="expression" dxfId="2117" priority="13749">
      <formula>IF(RIGHT(TEXT(AU790,"0.#"),1)=".",FALSE,TRUE)</formula>
    </cfRule>
    <cfRule type="expression" dxfId="2116" priority="13750">
      <formula>IF(RIGHT(TEXT(AU790,"0.#"),1)=".",TRUE,FALSE)</formula>
    </cfRule>
  </conditionalFormatting>
  <conditionalFormatting sqref="AU799">
    <cfRule type="expression" dxfId="2115" priority="13747">
      <formula>IF(RIGHT(TEXT(AU799,"0.#"),1)=".",FALSE,TRUE)</formula>
    </cfRule>
    <cfRule type="expression" dxfId="2114" priority="13748">
      <formula>IF(RIGHT(TEXT(AU799,"0.#"),1)=".",TRUE,FALSE)</formula>
    </cfRule>
  </conditionalFormatting>
  <conditionalFormatting sqref="AU791:AU798 AU789">
    <cfRule type="expression" dxfId="2113" priority="13745">
      <formula>IF(RIGHT(TEXT(AU789,"0.#"),1)=".",FALSE,TRUE)</formula>
    </cfRule>
    <cfRule type="expression" dxfId="2112" priority="13746">
      <formula>IF(RIGHT(TEXT(AU789,"0.#"),1)=".",TRUE,FALSE)</formula>
    </cfRule>
  </conditionalFormatting>
  <conditionalFormatting sqref="Y829 Y816 Y803">
    <cfRule type="expression" dxfId="2111" priority="13731">
      <formula>IF(RIGHT(TEXT(Y803,"0.#"),1)=".",FALSE,TRUE)</formula>
    </cfRule>
    <cfRule type="expression" dxfId="2110" priority="13732">
      <formula>IF(RIGHT(TEXT(Y803,"0.#"),1)=".",TRUE,FALSE)</formula>
    </cfRule>
  </conditionalFormatting>
  <conditionalFormatting sqref="Y838 Y825 Y812">
    <cfRule type="expression" dxfId="2109" priority="13729">
      <formula>IF(RIGHT(TEXT(Y812,"0.#"),1)=".",FALSE,TRUE)</formula>
    </cfRule>
    <cfRule type="expression" dxfId="2108" priority="13730">
      <formula>IF(RIGHT(TEXT(Y812,"0.#"),1)=".",TRUE,FALSE)</formula>
    </cfRule>
  </conditionalFormatting>
  <conditionalFormatting sqref="AU829 AU816 AU803">
    <cfRule type="expression" dxfId="2107" priority="13725">
      <formula>IF(RIGHT(TEXT(AU803,"0.#"),1)=".",FALSE,TRUE)</formula>
    </cfRule>
    <cfRule type="expression" dxfId="2106" priority="13726">
      <formula>IF(RIGHT(TEXT(AU803,"0.#"),1)=".",TRUE,FALSE)</formula>
    </cfRule>
  </conditionalFormatting>
  <conditionalFormatting sqref="AU838 AU825 AU812">
    <cfRule type="expression" dxfId="2105" priority="13723">
      <formula>IF(RIGHT(TEXT(AU812,"0.#"),1)=".",FALSE,TRUE)</formula>
    </cfRule>
    <cfRule type="expression" dxfId="2104" priority="13724">
      <formula>IF(RIGHT(TEXT(AU812,"0.#"),1)=".",TRUE,FALSE)</formula>
    </cfRule>
  </conditionalFormatting>
  <conditionalFormatting sqref="AU830:AU837 AU828 AU817:AU824 AU815 AU804:AU811 AU802">
    <cfRule type="expression" dxfId="2103" priority="13721">
      <formula>IF(RIGHT(TEXT(AU802,"0.#"),1)=".",FALSE,TRUE)</formula>
    </cfRule>
    <cfRule type="expression" dxfId="2102" priority="13722">
      <formula>IF(RIGHT(TEXT(AU802,"0.#"),1)=".",TRUE,FALSE)</formula>
    </cfRule>
  </conditionalFormatting>
  <conditionalFormatting sqref="AM87">
    <cfRule type="expression" dxfId="2101" priority="13375">
      <formula>IF(RIGHT(TEXT(AM87,"0.#"),1)=".",FALSE,TRUE)</formula>
    </cfRule>
    <cfRule type="expression" dxfId="2100" priority="13376">
      <formula>IF(RIGHT(TEXT(AM87,"0.#"),1)=".",TRUE,FALSE)</formula>
    </cfRule>
  </conditionalFormatting>
  <conditionalFormatting sqref="AE55">
    <cfRule type="expression" dxfId="2099" priority="13443">
      <formula>IF(RIGHT(TEXT(AE55,"0.#"),1)=".",FALSE,TRUE)</formula>
    </cfRule>
    <cfRule type="expression" dxfId="2098" priority="13444">
      <formula>IF(RIGHT(TEXT(AE55,"0.#"),1)=".",TRUE,FALSE)</formula>
    </cfRule>
  </conditionalFormatting>
  <conditionalFormatting sqref="AI55">
    <cfRule type="expression" dxfId="2097" priority="13441">
      <formula>IF(RIGHT(TEXT(AI55,"0.#"),1)=".",FALSE,TRUE)</formula>
    </cfRule>
    <cfRule type="expression" dxfId="2096" priority="13442">
      <formula>IF(RIGHT(TEXT(AI55,"0.#"),1)=".",TRUE,FALSE)</formula>
    </cfRule>
  </conditionalFormatting>
  <conditionalFormatting sqref="AM34">
    <cfRule type="expression" dxfId="2095" priority="13521">
      <formula>IF(RIGHT(TEXT(AM34,"0.#"),1)=".",FALSE,TRUE)</formula>
    </cfRule>
    <cfRule type="expression" dxfId="2094" priority="13522">
      <formula>IF(RIGHT(TEXT(AM34,"0.#"),1)=".",TRUE,FALSE)</formula>
    </cfRule>
  </conditionalFormatting>
  <conditionalFormatting sqref="AM32">
    <cfRule type="expression" dxfId="2093" priority="13525">
      <formula>IF(RIGHT(TEXT(AM32,"0.#"),1)=".",FALSE,TRUE)</formula>
    </cfRule>
    <cfRule type="expression" dxfId="2092" priority="13526">
      <formula>IF(RIGHT(TEXT(AM32,"0.#"),1)=".",TRUE,FALSE)</formula>
    </cfRule>
  </conditionalFormatting>
  <conditionalFormatting sqref="AM33">
    <cfRule type="expression" dxfId="2091" priority="13523">
      <formula>IF(RIGHT(TEXT(AM33,"0.#"),1)=".",FALSE,TRUE)</formula>
    </cfRule>
    <cfRule type="expression" dxfId="2090" priority="13524">
      <formula>IF(RIGHT(TEXT(AM33,"0.#"),1)=".",TRUE,FALSE)</formula>
    </cfRule>
  </conditionalFormatting>
  <conditionalFormatting sqref="AQ32:AQ34">
    <cfRule type="expression" dxfId="2089" priority="13515">
      <formula>IF(RIGHT(TEXT(AQ32,"0.#"),1)=".",FALSE,TRUE)</formula>
    </cfRule>
    <cfRule type="expression" dxfId="2088" priority="13516">
      <formula>IF(RIGHT(TEXT(AQ32,"0.#"),1)=".",TRUE,FALSE)</formula>
    </cfRule>
  </conditionalFormatting>
  <conditionalFormatting sqref="AU32:AU34">
    <cfRule type="expression" dxfId="2087" priority="13513">
      <formula>IF(RIGHT(TEXT(AU32,"0.#"),1)=".",FALSE,TRUE)</formula>
    </cfRule>
    <cfRule type="expression" dxfId="2086" priority="13514">
      <formula>IF(RIGHT(TEXT(AU32,"0.#"),1)=".",TRUE,FALSE)</formula>
    </cfRule>
  </conditionalFormatting>
  <conditionalFormatting sqref="AE53">
    <cfRule type="expression" dxfId="2085" priority="13447">
      <formula>IF(RIGHT(TEXT(AE53,"0.#"),1)=".",FALSE,TRUE)</formula>
    </cfRule>
    <cfRule type="expression" dxfId="2084" priority="13448">
      <formula>IF(RIGHT(TEXT(AE53,"0.#"),1)=".",TRUE,FALSE)</formula>
    </cfRule>
  </conditionalFormatting>
  <conditionalFormatting sqref="AE54">
    <cfRule type="expression" dxfId="2083" priority="13445">
      <formula>IF(RIGHT(TEXT(AE54,"0.#"),1)=".",FALSE,TRUE)</formula>
    </cfRule>
    <cfRule type="expression" dxfId="2082" priority="13446">
      <formula>IF(RIGHT(TEXT(AE54,"0.#"),1)=".",TRUE,FALSE)</formula>
    </cfRule>
  </conditionalFormatting>
  <conditionalFormatting sqref="AI54">
    <cfRule type="expression" dxfId="2081" priority="13439">
      <formula>IF(RIGHT(TEXT(AI54,"0.#"),1)=".",FALSE,TRUE)</formula>
    </cfRule>
    <cfRule type="expression" dxfId="2080" priority="13440">
      <formula>IF(RIGHT(TEXT(AI54,"0.#"),1)=".",TRUE,FALSE)</formula>
    </cfRule>
  </conditionalFormatting>
  <conditionalFormatting sqref="AI53">
    <cfRule type="expression" dxfId="2079" priority="13437">
      <formula>IF(RIGHT(TEXT(AI53,"0.#"),1)=".",FALSE,TRUE)</formula>
    </cfRule>
    <cfRule type="expression" dxfId="2078" priority="13438">
      <formula>IF(RIGHT(TEXT(AI53,"0.#"),1)=".",TRUE,FALSE)</formula>
    </cfRule>
  </conditionalFormatting>
  <conditionalFormatting sqref="AM53">
    <cfRule type="expression" dxfId="2077" priority="13435">
      <formula>IF(RIGHT(TEXT(AM53,"0.#"),1)=".",FALSE,TRUE)</formula>
    </cfRule>
    <cfRule type="expression" dxfId="2076" priority="13436">
      <formula>IF(RIGHT(TEXT(AM53,"0.#"),1)=".",TRUE,FALSE)</formula>
    </cfRule>
  </conditionalFormatting>
  <conditionalFormatting sqref="AM54">
    <cfRule type="expression" dxfId="2075" priority="13433">
      <formula>IF(RIGHT(TEXT(AM54,"0.#"),1)=".",FALSE,TRUE)</formula>
    </cfRule>
    <cfRule type="expression" dxfId="2074" priority="13434">
      <formula>IF(RIGHT(TEXT(AM54,"0.#"),1)=".",TRUE,FALSE)</formula>
    </cfRule>
  </conditionalFormatting>
  <conditionalFormatting sqref="AM55">
    <cfRule type="expression" dxfId="2073" priority="13431">
      <formula>IF(RIGHT(TEXT(AM55,"0.#"),1)=".",FALSE,TRUE)</formula>
    </cfRule>
    <cfRule type="expression" dxfId="2072" priority="13432">
      <formula>IF(RIGHT(TEXT(AM55,"0.#"),1)=".",TRUE,FALSE)</formula>
    </cfRule>
  </conditionalFormatting>
  <conditionalFormatting sqref="AE60">
    <cfRule type="expression" dxfId="2071" priority="13417">
      <formula>IF(RIGHT(TEXT(AE60,"0.#"),1)=".",FALSE,TRUE)</formula>
    </cfRule>
    <cfRule type="expression" dxfId="2070" priority="13418">
      <formula>IF(RIGHT(TEXT(AE60,"0.#"),1)=".",TRUE,FALSE)</formula>
    </cfRule>
  </conditionalFormatting>
  <conditionalFormatting sqref="AE61">
    <cfRule type="expression" dxfId="2069" priority="13415">
      <formula>IF(RIGHT(TEXT(AE61,"0.#"),1)=".",FALSE,TRUE)</formula>
    </cfRule>
    <cfRule type="expression" dxfId="2068" priority="13416">
      <formula>IF(RIGHT(TEXT(AE61,"0.#"),1)=".",TRUE,FALSE)</formula>
    </cfRule>
  </conditionalFormatting>
  <conditionalFormatting sqref="AE62">
    <cfRule type="expression" dxfId="2067" priority="13413">
      <formula>IF(RIGHT(TEXT(AE62,"0.#"),1)=".",FALSE,TRUE)</formula>
    </cfRule>
    <cfRule type="expression" dxfId="2066" priority="13414">
      <formula>IF(RIGHT(TEXT(AE62,"0.#"),1)=".",TRUE,FALSE)</formula>
    </cfRule>
  </conditionalFormatting>
  <conditionalFormatting sqref="AI62">
    <cfRule type="expression" dxfId="2065" priority="13411">
      <formula>IF(RIGHT(TEXT(AI62,"0.#"),1)=".",FALSE,TRUE)</formula>
    </cfRule>
    <cfRule type="expression" dxfId="2064" priority="13412">
      <formula>IF(RIGHT(TEXT(AI62,"0.#"),1)=".",TRUE,FALSE)</formula>
    </cfRule>
  </conditionalFormatting>
  <conditionalFormatting sqref="AI61">
    <cfRule type="expression" dxfId="2063" priority="13409">
      <formula>IF(RIGHT(TEXT(AI61,"0.#"),1)=".",FALSE,TRUE)</formula>
    </cfRule>
    <cfRule type="expression" dxfId="2062" priority="13410">
      <formula>IF(RIGHT(TEXT(AI61,"0.#"),1)=".",TRUE,FALSE)</formula>
    </cfRule>
  </conditionalFormatting>
  <conditionalFormatting sqref="AI60">
    <cfRule type="expression" dxfId="2061" priority="13407">
      <formula>IF(RIGHT(TEXT(AI60,"0.#"),1)=".",FALSE,TRUE)</formula>
    </cfRule>
    <cfRule type="expression" dxfId="2060" priority="13408">
      <formula>IF(RIGHT(TEXT(AI60,"0.#"),1)=".",TRUE,FALSE)</formula>
    </cfRule>
  </conditionalFormatting>
  <conditionalFormatting sqref="AM60">
    <cfRule type="expression" dxfId="2059" priority="13405">
      <formula>IF(RIGHT(TEXT(AM60,"0.#"),1)=".",FALSE,TRUE)</formula>
    </cfRule>
    <cfRule type="expression" dxfId="2058" priority="13406">
      <formula>IF(RIGHT(TEXT(AM60,"0.#"),1)=".",TRUE,FALSE)</formula>
    </cfRule>
  </conditionalFormatting>
  <conditionalFormatting sqref="AM61">
    <cfRule type="expression" dxfId="2057" priority="13403">
      <formula>IF(RIGHT(TEXT(AM61,"0.#"),1)=".",FALSE,TRUE)</formula>
    </cfRule>
    <cfRule type="expression" dxfId="2056" priority="13404">
      <formula>IF(RIGHT(TEXT(AM61,"0.#"),1)=".",TRUE,FALSE)</formula>
    </cfRule>
  </conditionalFormatting>
  <conditionalFormatting sqref="AM62">
    <cfRule type="expression" dxfId="2055" priority="13401">
      <formula>IF(RIGHT(TEXT(AM62,"0.#"),1)=".",FALSE,TRUE)</formula>
    </cfRule>
    <cfRule type="expression" dxfId="2054" priority="13402">
      <formula>IF(RIGHT(TEXT(AM62,"0.#"),1)=".",TRUE,FALSE)</formula>
    </cfRule>
  </conditionalFormatting>
  <conditionalFormatting sqref="AE87">
    <cfRule type="expression" dxfId="2053" priority="13387">
      <formula>IF(RIGHT(TEXT(AE87,"0.#"),1)=".",FALSE,TRUE)</formula>
    </cfRule>
    <cfRule type="expression" dxfId="2052" priority="13388">
      <formula>IF(RIGHT(TEXT(AE87,"0.#"),1)=".",TRUE,FALSE)</formula>
    </cfRule>
  </conditionalFormatting>
  <conditionalFormatting sqref="AE88">
    <cfRule type="expression" dxfId="2051" priority="13385">
      <formula>IF(RIGHT(TEXT(AE88,"0.#"),1)=".",FALSE,TRUE)</formula>
    </cfRule>
    <cfRule type="expression" dxfId="2050" priority="13386">
      <formula>IF(RIGHT(TEXT(AE88,"0.#"),1)=".",TRUE,FALSE)</formula>
    </cfRule>
  </conditionalFormatting>
  <conditionalFormatting sqref="AE89">
    <cfRule type="expression" dxfId="2049" priority="13383">
      <formula>IF(RIGHT(TEXT(AE89,"0.#"),1)=".",FALSE,TRUE)</formula>
    </cfRule>
    <cfRule type="expression" dxfId="2048" priority="13384">
      <formula>IF(RIGHT(TEXT(AE89,"0.#"),1)=".",TRUE,FALSE)</formula>
    </cfRule>
  </conditionalFormatting>
  <conditionalFormatting sqref="AI89">
    <cfRule type="expression" dxfId="2047" priority="13381">
      <formula>IF(RIGHT(TEXT(AI89,"0.#"),1)=".",FALSE,TRUE)</formula>
    </cfRule>
    <cfRule type="expression" dxfId="2046" priority="13382">
      <formula>IF(RIGHT(TEXT(AI89,"0.#"),1)=".",TRUE,FALSE)</formula>
    </cfRule>
  </conditionalFormatting>
  <conditionalFormatting sqref="AI88">
    <cfRule type="expression" dxfId="2045" priority="13379">
      <formula>IF(RIGHT(TEXT(AI88,"0.#"),1)=".",FALSE,TRUE)</formula>
    </cfRule>
    <cfRule type="expression" dxfId="2044" priority="13380">
      <formula>IF(RIGHT(TEXT(AI88,"0.#"),1)=".",TRUE,FALSE)</formula>
    </cfRule>
  </conditionalFormatting>
  <conditionalFormatting sqref="AI87">
    <cfRule type="expression" dxfId="2043" priority="13377">
      <formula>IF(RIGHT(TEXT(AI87,"0.#"),1)=".",FALSE,TRUE)</formula>
    </cfRule>
    <cfRule type="expression" dxfId="2042" priority="13378">
      <formula>IF(RIGHT(TEXT(AI87,"0.#"),1)=".",TRUE,FALSE)</formula>
    </cfRule>
  </conditionalFormatting>
  <conditionalFormatting sqref="AM88">
    <cfRule type="expression" dxfId="2041" priority="13373">
      <formula>IF(RIGHT(TEXT(AM88,"0.#"),1)=".",FALSE,TRUE)</formula>
    </cfRule>
    <cfRule type="expression" dxfId="2040" priority="13374">
      <formula>IF(RIGHT(TEXT(AM88,"0.#"),1)=".",TRUE,FALSE)</formula>
    </cfRule>
  </conditionalFormatting>
  <conditionalFormatting sqref="AM89">
    <cfRule type="expression" dxfId="2039" priority="13371">
      <formula>IF(RIGHT(TEXT(AM89,"0.#"),1)=".",FALSE,TRUE)</formula>
    </cfRule>
    <cfRule type="expression" dxfId="2038" priority="13372">
      <formula>IF(RIGHT(TEXT(AM89,"0.#"),1)=".",TRUE,FALSE)</formula>
    </cfRule>
  </conditionalFormatting>
  <conditionalFormatting sqref="AE92">
    <cfRule type="expression" dxfId="2037" priority="13357">
      <formula>IF(RIGHT(TEXT(AE92,"0.#"),1)=".",FALSE,TRUE)</formula>
    </cfRule>
    <cfRule type="expression" dxfId="2036" priority="13358">
      <formula>IF(RIGHT(TEXT(AE92,"0.#"),1)=".",TRUE,FALSE)</formula>
    </cfRule>
  </conditionalFormatting>
  <conditionalFormatting sqref="AE93">
    <cfRule type="expression" dxfId="2035" priority="13355">
      <formula>IF(RIGHT(TEXT(AE93,"0.#"),1)=".",FALSE,TRUE)</formula>
    </cfRule>
    <cfRule type="expression" dxfId="2034" priority="13356">
      <formula>IF(RIGHT(TEXT(AE93,"0.#"),1)=".",TRUE,FALSE)</formula>
    </cfRule>
  </conditionalFormatting>
  <conditionalFormatting sqref="AE94">
    <cfRule type="expression" dxfId="2033" priority="13353">
      <formula>IF(RIGHT(TEXT(AE94,"0.#"),1)=".",FALSE,TRUE)</formula>
    </cfRule>
    <cfRule type="expression" dxfId="2032" priority="13354">
      <formula>IF(RIGHT(TEXT(AE94,"0.#"),1)=".",TRUE,FALSE)</formula>
    </cfRule>
  </conditionalFormatting>
  <conditionalFormatting sqref="AI94">
    <cfRule type="expression" dxfId="2031" priority="13351">
      <formula>IF(RIGHT(TEXT(AI94,"0.#"),1)=".",FALSE,TRUE)</formula>
    </cfRule>
    <cfRule type="expression" dxfId="2030" priority="13352">
      <formula>IF(RIGHT(TEXT(AI94,"0.#"),1)=".",TRUE,FALSE)</formula>
    </cfRule>
  </conditionalFormatting>
  <conditionalFormatting sqref="AI93">
    <cfRule type="expression" dxfId="2029" priority="13349">
      <formula>IF(RIGHT(TEXT(AI93,"0.#"),1)=".",FALSE,TRUE)</formula>
    </cfRule>
    <cfRule type="expression" dxfId="2028" priority="13350">
      <formula>IF(RIGHT(TEXT(AI93,"0.#"),1)=".",TRUE,FALSE)</formula>
    </cfRule>
  </conditionalFormatting>
  <conditionalFormatting sqref="AI92">
    <cfRule type="expression" dxfId="2027" priority="13347">
      <formula>IF(RIGHT(TEXT(AI92,"0.#"),1)=".",FALSE,TRUE)</formula>
    </cfRule>
    <cfRule type="expression" dxfId="2026" priority="13348">
      <formula>IF(RIGHT(TEXT(AI92,"0.#"),1)=".",TRUE,FALSE)</formula>
    </cfRule>
  </conditionalFormatting>
  <conditionalFormatting sqref="AM92">
    <cfRule type="expression" dxfId="2025" priority="13345">
      <formula>IF(RIGHT(TEXT(AM92,"0.#"),1)=".",FALSE,TRUE)</formula>
    </cfRule>
    <cfRule type="expression" dxfId="2024" priority="13346">
      <formula>IF(RIGHT(TEXT(AM92,"0.#"),1)=".",TRUE,FALSE)</formula>
    </cfRule>
  </conditionalFormatting>
  <conditionalFormatting sqref="AM93">
    <cfRule type="expression" dxfId="2023" priority="13343">
      <formula>IF(RIGHT(TEXT(AM93,"0.#"),1)=".",FALSE,TRUE)</formula>
    </cfRule>
    <cfRule type="expression" dxfId="2022" priority="13344">
      <formula>IF(RIGHT(TEXT(AM93,"0.#"),1)=".",TRUE,FALSE)</formula>
    </cfRule>
  </conditionalFormatting>
  <conditionalFormatting sqref="AM94">
    <cfRule type="expression" dxfId="2021" priority="13341">
      <formula>IF(RIGHT(TEXT(AM94,"0.#"),1)=".",FALSE,TRUE)</formula>
    </cfRule>
    <cfRule type="expression" dxfId="2020" priority="13342">
      <formula>IF(RIGHT(TEXT(AM94,"0.#"),1)=".",TRUE,FALSE)</formula>
    </cfRule>
  </conditionalFormatting>
  <conditionalFormatting sqref="AE97">
    <cfRule type="expression" dxfId="2019" priority="13327">
      <formula>IF(RIGHT(TEXT(AE97,"0.#"),1)=".",FALSE,TRUE)</formula>
    </cfRule>
    <cfRule type="expression" dxfId="2018" priority="13328">
      <formula>IF(RIGHT(TEXT(AE97,"0.#"),1)=".",TRUE,FALSE)</formula>
    </cfRule>
  </conditionalFormatting>
  <conditionalFormatting sqref="AE98">
    <cfRule type="expression" dxfId="2017" priority="13325">
      <formula>IF(RIGHT(TEXT(AE98,"0.#"),1)=".",FALSE,TRUE)</formula>
    </cfRule>
    <cfRule type="expression" dxfId="2016" priority="13326">
      <formula>IF(RIGHT(TEXT(AE98,"0.#"),1)=".",TRUE,FALSE)</formula>
    </cfRule>
  </conditionalFormatting>
  <conditionalFormatting sqref="AE99">
    <cfRule type="expression" dxfId="2015" priority="13323">
      <formula>IF(RIGHT(TEXT(AE99,"0.#"),1)=".",FALSE,TRUE)</formula>
    </cfRule>
    <cfRule type="expression" dxfId="2014" priority="13324">
      <formula>IF(RIGHT(TEXT(AE99,"0.#"),1)=".",TRUE,FALSE)</formula>
    </cfRule>
  </conditionalFormatting>
  <conditionalFormatting sqref="AI99">
    <cfRule type="expression" dxfId="2013" priority="13321">
      <formula>IF(RIGHT(TEXT(AI99,"0.#"),1)=".",FALSE,TRUE)</formula>
    </cfRule>
    <cfRule type="expression" dxfId="2012" priority="13322">
      <formula>IF(RIGHT(TEXT(AI99,"0.#"),1)=".",TRUE,FALSE)</formula>
    </cfRule>
  </conditionalFormatting>
  <conditionalFormatting sqref="AI98">
    <cfRule type="expression" dxfId="2011" priority="13319">
      <formula>IF(RIGHT(TEXT(AI98,"0.#"),1)=".",FALSE,TRUE)</formula>
    </cfRule>
    <cfRule type="expression" dxfId="2010" priority="13320">
      <formula>IF(RIGHT(TEXT(AI98,"0.#"),1)=".",TRUE,FALSE)</formula>
    </cfRule>
  </conditionalFormatting>
  <conditionalFormatting sqref="AI97">
    <cfRule type="expression" dxfId="2009" priority="13317">
      <formula>IF(RIGHT(TEXT(AI97,"0.#"),1)=".",FALSE,TRUE)</formula>
    </cfRule>
    <cfRule type="expression" dxfId="2008" priority="13318">
      <formula>IF(RIGHT(TEXT(AI97,"0.#"),1)=".",TRUE,FALSE)</formula>
    </cfRule>
  </conditionalFormatting>
  <conditionalFormatting sqref="AM97">
    <cfRule type="expression" dxfId="2007" priority="13315">
      <formula>IF(RIGHT(TEXT(AM97,"0.#"),1)=".",FALSE,TRUE)</formula>
    </cfRule>
    <cfRule type="expression" dxfId="2006" priority="13316">
      <formula>IF(RIGHT(TEXT(AM97,"0.#"),1)=".",TRUE,FALSE)</formula>
    </cfRule>
  </conditionalFormatting>
  <conditionalFormatting sqref="AM98">
    <cfRule type="expression" dxfId="2005" priority="13313">
      <formula>IF(RIGHT(TEXT(AM98,"0.#"),1)=".",FALSE,TRUE)</formula>
    </cfRule>
    <cfRule type="expression" dxfId="2004" priority="13314">
      <formula>IF(RIGHT(TEXT(AM98,"0.#"),1)=".",TRUE,FALSE)</formula>
    </cfRule>
  </conditionalFormatting>
  <conditionalFormatting sqref="AM99">
    <cfRule type="expression" dxfId="2003" priority="13311">
      <formula>IF(RIGHT(TEXT(AM99,"0.#"),1)=".",FALSE,TRUE)</formula>
    </cfRule>
    <cfRule type="expression" dxfId="2002" priority="13312">
      <formula>IF(RIGHT(TEXT(AM99,"0.#"),1)=".",TRUE,FALSE)</formula>
    </cfRule>
  </conditionalFormatting>
  <conditionalFormatting sqref="AI101">
    <cfRule type="expression" dxfId="2001" priority="13297">
      <formula>IF(RIGHT(TEXT(AI101,"0.#"),1)=".",FALSE,TRUE)</formula>
    </cfRule>
    <cfRule type="expression" dxfId="2000" priority="13298">
      <formula>IF(RIGHT(TEXT(AI101,"0.#"),1)=".",TRUE,FALSE)</formula>
    </cfRule>
  </conditionalFormatting>
  <conditionalFormatting sqref="AM101">
    <cfRule type="expression" dxfId="1999" priority="13295">
      <formula>IF(RIGHT(TEXT(AM101,"0.#"),1)=".",FALSE,TRUE)</formula>
    </cfRule>
    <cfRule type="expression" dxfId="1998" priority="13296">
      <formula>IF(RIGHT(TEXT(AM101,"0.#"),1)=".",TRUE,FALSE)</formula>
    </cfRule>
  </conditionalFormatting>
  <conditionalFormatting sqref="AE102">
    <cfRule type="expression" dxfId="1997" priority="13293">
      <formula>IF(RIGHT(TEXT(AE102,"0.#"),1)=".",FALSE,TRUE)</formula>
    </cfRule>
    <cfRule type="expression" dxfId="1996" priority="13294">
      <formula>IF(RIGHT(TEXT(AE102,"0.#"),1)=".",TRUE,FALSE)</formula>
    </cfRule>
  </conditionalFormatting>
  <conditionalFormatting sqref="AI102">
    <cfRule type="expression" dxfId="1995" priority="13291">
      <formula>IF(RIGHT(TEXT(AI102,"0.#"),1)=".",FALSE,TRUE)</formula>
    </cfRule>
    <cfRule type="expression" dxfId="1994" priority="13292">
      <formula>IF(RIGHT(TEXT(AI102,"0.#"),1)=".",TRUE,FALSE)</formula>
    </cfRule>
  </conditionalFormatting>
  <conditionalFormatting sqref="AM102">
    <cfRule type="expression" dxfId="1993" priority="13289">
      <formula>IF(RIGHT(TEXT(AM102,"0.#"),1)=".",FALSE,TRUE)</formula>
    </cfRule>
    <cfRule type="expression" dxfId="1992" priority="13290">
      <formula>IF(RIGHT(TEXT(AM102,"0.#"),1)=".",TRUE,FALSE)</formula>
    </cfRule>
  </conditionalFormatting>
  <conditionalFormatting sqref="AQ102">
    <cfRule type="expression" dxfId="1991" priority="13287">
      <formula>IF(RIGHT(TEXT(AQ102,"0.#"),1)=".",FALSE,TRUE)</formula>
    </cfRule>
    <cfRule type="expression" dxfId="1990" priority="13288">
      <formula>IF(RIGHT(TEXT(AQ102,"0.#"),1)=".",TRUE,FALSE)</formula>
    </cfRule>
  </conditionalFormatting>
  <conditionalFormatting sqref="AE104">
    <cfRule type="expression" dxfId="1989" priority="13285">
      <formula>IF(RIGHT(TEXT(AE104,"0.#"),1)=".",FALSE,TRUE)</formula>
    </cfRule>
    <cfRule type="expression" dxfId="1988" priority="13286">
      <formula>IF(RIGHT(TEXT(AE104,"0.#"),1)=".",TRUE,FALSE)</formula>
    </cfRule>
  </conditionalFormatting>
  <conditionalFormatting sqref="AI104">
    <cfRule type="expression" dxfId="1987" priority="13283">
      <formula>IF(RIGHT(TEXT(AI104,"0.#"),1)=".",FALSE,TRUE)</formula>
    </cfRule>
    <cfRule type="expression" dxfId="1986" priority="13284">
      <formula>IF(RIGHT(TEXT(AI104,"0.#"),1)=".",TRUE,FALSE)</formula>
    </cfRule>
  </conditionalFormatting>
  <conditionalFormatting sqref="AM104">
    <cfRule type="expression" dxfId="1985" priority="13281">
      <formula>IF(RIGHT(TEXT(AM104,"0.#"),1)=".",FALSE,TRUE)</formula>
    </cfRule>
    <cfRule type="expression" dxfId="1984" priority="13282">
      <formula>IF(RIGHT(TEXT(AM104,"0.#"),1)=".",TRUE,FALSE)</formula>
    </cfRule>
  </conditionalFormatting>
  <conditionalFormatting sqref="AE105">
    <cfRule type="expression" dxfId="1983" priority="13279">
      <formula>IF(RIGHT(TEXT(AE105,"0.#"),1)=".",FALSE,TRUE)</formula>
    </cfRule>
    <cfRule type="expression" dxfId="1982" priority="13280">
      <formula>IF(RIGHT(TEXT(AE105,"0.#"),1)=".",TRUE,FALSE)</formula>
    </cfRule>
  </conditionalFormatting>
  <conditionalFormatting sqref="AI105">
    <cfRule type="expression" dxfId="1981" priority="13277">
      <formula>IF(RIGHT(TEXT(AI105,"0.#"),1)=".",FALSE,TRUE)</formula>
    </cfRule>
    <cfRule type="expression" dxfId="1980" priority="13278">
      <formula>IF(RIGHT(TEXT(AI105,"0.#"),1)=".",TRUE,FALSE)</formula>
    </cfRule>
  </conditionalFormatting>
  <conditionalFormatting sqref="AM105">
    <cfRule type="expression" dxfId="1979" priority="13275">
      <formula>IF(RIGHT(TEXT(AM105,"0.#"),1)=".",FALSE,TRUE)</formula>
    </cfRule>
    <cfRule type="expression" dxfId="1978" priority="13276">
      <formula>IF(RIGHT(TEXT(AM105,"0.#"),1)=".",TRUE,FALSE)</formula>
    </cfRule>
  </conditionalFormatting>
  <conditionalFormatting sqref="AE107">
    <cfRule type="expression" dxfId="1977" priority="13271">
      <formula>IF(RIGHT(TEXT(AE107,"0.#"),1)=".",FALSE,TRUE)</formula>
    </cfRule>
    <cfRule type="expression" dxfId="1976" priority="13272">
      <formula>IF(RIGHT(TEXT(AE107,"0.#"),1)=".",TRUE,FALSE)</formula>
    </cfRule>
  </conditionalFormatting>
  <conditionalFormatting sqref="AI107">
    <cfRule type="expression" dxfId="1975" priority="13269">
      <formula>IF(RIGHT(TEXT(AI107,"0.#"),1)=".",FALSE,TRUE)</formula>
    </cfRule>
    <cfRule type="expression" dxfId="1974" priority="13270">
      <formula>IF(RIGHT(TEXT(AI107,"0.#"),1)=".",TRUE,FALSE)</formula>
    </cfRule>
  </conditionalFormatting>
  <conditionalFormatting sqref="AM107">
    <cfRule type="expression" dxfId="1973" priority="13267">
      <formula>IF(RIGHT(TEXT(AM107,"0.#"),1)=".",FALSE,TRUE)</formula>
    </cfRule>
    <cfRule type="expression" dxfId="1972" priority="13268">
      <formula>IF(RIGHT(TEXT(AM107,"0.#"),1)=".",TRUE,FALSE)</formula>
    </cfRule>
  </conditionalFormatting>
  <conditionalFormatting sqref="AE108">
    <cfRule type="expression" dxfId="1971" priority="13265">
      <formula>IF(RIGHT(TEXT(AE108,"0.#"),1)=".",FALSE,TRUE)</formula>
    </cfRule>
    <cfRule type="expression" dxfId="1970" priority="13266">
      <formula>IF(RIGHT(TEXT(AE108,"0.#"),1)=".",TRUE,FALSE)</formula>
    </cfRule>
  </conditionalFormatting>
  <conditionalFormatting sqref="AI108">
    <cfRule type="expression" dxfId="1969" priority="13263">
      <formula>IF(RIGHT(TEXT(AI108,"0.#"),1)=".",FALSE,TRUE)</formula>
    </cfRule>
    <cfRule type="expression" dxfId="1968" priority="13264">
      <formula>IF(RIGHT(TEXT(AI108,"0.#"),1)=".",TRUE,FALSE)</formula>
    </cfRule>
  </conditionalFormatting>
  <conditionalFormatting sqref="AM108">
    <cfRule type="expression" dxfId="1967" priority="13261">
      <formula>IF(RIGHT(TEXT(AM108,"0.#"),1)=".",FALSE,TRUE)</formula>
    </cfRule>
    <cfRule type="expression" dxfId="1966" priority="13262">
      <formula>IF(RIGHT(TEXT(AM108,"0.#"),1)=".",TRUE,FALSE)</formula>
    </cfRule>
  </conditionalFormatting>
  <conditionalFormatting sqref="AE110">
    <cfRule type="expression" dxfId="1965" priority="13257">
      <formula>IF(RIGHT(TEXT(AE110,"0.#"),1)=".",FALSE,TRUE)</formula>
    </cfRule>
    <cfRule type="expression" dxfId="1964" priority="13258">
      <formula>IF(RIGHT(TEXT(AE110,"0.#"),1)=".",TRUE,FALSE)</formula>
    </cfRule>
  </conditionalFormatting>
  <conditionalFormatting sqref="AI110">
    <cfRule type="expression" dxfId="1963" priority="13255">
      <formula>IF(RIGHT(TEXT(AI110,"0.#"),1)=".",FALSE,TRUE)</formula>
    </cfRule>
    <cfRule type="expression" dxfId="1962" priority="13256">
      <formula>IF(RIGHT(TEXT(AI110,"0.#"),1)=".",TRUE,FALSE)</formula>
    </cfRule>
  </conditionalFormatting>
  <conditionalFormatting sqref="AM110">
    <cfRule type="expression" dxfId="1961" priority="13253">
      <formula>IF(RIGHT(TEXT(AM110,"0.#"),1)=".",FALSE,TRUE)</formula>
    </cfRule>
    <cfRule type="expression" dxfId="1960" priority="13254">
      <formula>IF(RIGHT(TEXT(AM110,"0.#"),1)=".",TRUE,FALSE)</formula>
    </cfRule>
  </conditionalFormatting>
  <conditionalFormatting sqref="AE111">
    <cfRule type="expression" dxfId="1959" priority="13251">
      <formula>IF(RIGHT(TEXT(AE111,"0.#"),1)=".",FALSE,TRUE)</formula>
    </cfRule>
    <cfRule type="expression" dxfId="1958" priority="13252">
      <formula>IF(RIGHT(TEXT(AE111,"0.#"),1)=".",TRUE,FALSE)</formula>
    </cfRule>
  </conditionalFormatting>
  <conditionalFormatting sqref="AI111">
    <cfRule type="expression" dxfId="1957" priority="13249">
      <formula>IF(RIGHT(TEXT(AI111,"0.#"),1)=".",FALSE,TRUE)</formula>
    </cfRule>
    <cfRule type="expression" dxfId="1956" priority="13250">
      <formula>IF(RIGHT(TEXT(AI111,"0.#"),1)=".",TRUE,FALSE)</formula>
    </cfRule>
  </conditionalFormatting>
  <conditionalFormatting sqref="AM111">
    <cfRule type="expression" dxfId="1955" priority="13247">
      <formula>IF(RIGHT(TEXT(AM111,"0.#"),1)=".",FALSE,TRUE)</formula>
    </cfRule>
    <cfRule type="expression" dxfId="1954" priority="13248">
      <formula>IF(RIGHT(TEXT(AM111,"0.#"),1)=".",TRUE,FALSE)</formula>
    </cfRule>
  </conditionalFormatting>
  <conditionalFormatting sqref="AE113">
    <cfRule type="expression" dxfId="1953" priority="13243">
      <formula>IF(RIGHT(TEXT(AE113,"0.#"),1)=".",FALSE,TRUE)</formula>
    </cfRule>
    <cfRule type="expression" dxfId="1952" priority="13244">
      <formula>IF(RIGHT(TEXT(AE113,"0.#"),1)=".",TRUE,FALSE)</formula>
    </cfRule>
  </conditionalFormatting>
  <conditionalFormatting sqref="AI113">
    <cfRule type="expression" dxfId="1951" priority="13241">
      <formula>IF(RIGHT(TEXT(AI113,"0.#"),1)=".",FALSE,TRUE)</formula>
    </cfRule>
    <cfRule type="expression" dxfId="1950" priority="13242">
      <formula>IF(RIGHT(TEXT(AI113,"0.#"),1)=".",TRUE,FALSE)</formula>
    </cfRule>
  </conditionalFormatting>
  <conditionalFormatting sqref="AM113">
    <cfRule type="expression" dxfId="1949" priority="13239">
      <formula>IF(RIGHT(TEXT(AM113,"0.#"),1)=".",FALSE,TRUE)</formula>
    </cfRule>
    <cfRule type="expression" dxfId="1948" priority="13240">
      <formula>IF(RIGHT(TEXT(AM113,"0.#"),1)=".",TRUE,FALSE)</formula>
    </cfRule>
  </conditionalFormatting>
  <conditionalFormatting sqref="AE114">
    <cfRule type="expression" dxfId="1947" priority="13237">
      <formula>IF(RIGHT(TEXT(AE114,"0.#"),1)=".",FALSE,TRUE)</formula>
    </cfRule>
    <cfRule type="expression" dxfId="1946" priority="13238">
      <formula>IF(RIGHT(TEXT(AE114,"0.#"),1)=".",TRUE,FALSE)</formula>
    </cfRule>
  </conditionalFormatting>
  <conditionalFormatting sqref="AI114">
    <cfRule type="expression" dxfId="1945" priority="13235">
      <formula>IF(RIGHT(TEXT(AI114,"0.#"),1)=".",FALSE,TRUE)</formula>
    </cfRule>
    <cfRule type="expression" dxfId="1944" priority="13236">
      <formula>IF(RIGHT(TEXT(AI114,"0.#"),1)=".",TRUE,FALSE)</formula>
    </cfRule>
  </conditionalFormatting>
  <conditionalFormatting sqref="AM114">
    <cfRule type="expression" dxfId="1943" priority="13233">
      <formula>IF(RIGHT(TEXT(AM114,"0.#"),1)=".",FALSE,TRUE)</formula>
    </cfRule>
    <cfRule type="expression" dxfId="1942" priority="13234">
      <formula>IF(RIGHT(TEXT(AM114,"0.#"),1)=".",TRUE,FALSE)</formula>
    </cfRule>
  </conditionalFormatting>
  <conditionalFormatting sqref="AE116 AQ116">
    <cfRule type="expression" dxfId="1941" priority="13229">
      <formula>IF(RIGHT(TEXT(AE116,"0.#"),1)=".",FALSE,TRUE)</formula>
    </cfRule>
    <cfRule type="expression" dxfId="1940" priority="13230">
      <formula>IF(RIGHT(TEXT(AE116,"0.#"),1)=".",TRUE,FALSE)</formula>
    </cfRule>
  </conditionalFormatting>
  <conditionalFormatting sqref="AI116">
    <cfRule type="expression" dxfId="1939" priority="13227">
      <formula>IF(RIGHT(TEXT(AI116,"0.#"),1)=".",FALSE,TRUE)</formula>
    </cfRule>
    <cfRule type="expression" dxfId="1938" priority="13228">
      <formula>IF(RIGHT(TEXT(AI116,"0.#"),1)=".",TRUE,FALSE)</formula>
    </cfRule>
  </conditionalFormatting>
  <conditionalFormatting sqref="AM116">
    <cfRule type="expression" dxfId="1937" priority="13225">
      <formula>IF(RIGHT(TEXT(AM116,"0.#"),1)=".",FALSE,TRUE)</formula>
    </cfRule>
    <cfRule type="expression" dxfId="1936" priority="13226">
      <formula>IF(RIGHT(TEXT(AM116,"0.#"),1)=".",TRUE,FALSE)</formula>
    </cfRule>
  </conditionalFormatting>
  <conditionalFormatting sqref="AE117 AM117">
    <cfRule type="expression" dxfId="1935" priority="13223">
      <formula>IF(RIGHT(TEXT(AE117,"0.#"),1)=".",FALSE,TRUE)</formula>
    </cfRule>
    <cfRule type="expression" dxfId="1934" priority="13224">
      <formula>IF(RIGHT(TEXT(AE117,"0.#"),1)=".",TRUE,FALSE)</formula>
    </cfRule>
  </conditionalFormatting>
  <conditionalFormatting sqref="AI117">
    <cfRule type="expression" dxfId="1933" priority="13221">
      <formula>IF(RIGHT(TEXT(AI117,"0.#"),1)=".",FALSE,TRUE)</formula>
    </cfRule>
    <cfRule type="expression" dxfId="1932" priority="13222">
      <formula>IF(RIGHT(TEXT(AI117,"0.#"),1)=".",TRUE,FALSE)</formula>
    </cfRule>
  </conditionalFormatting>
  <conditionalFormatting sqref="AQ117">
    <cfRule type="expression" dxfId="1931" priority="13217">
      <formula>IF(RIGHT(TEXT(AQ117,"0.#"),1)=".",FALSE,TRUE)</formula>
    </cfRule>
    <cfRule type="expression" dxfId="1930" priority="13218">
      <formula>IF(RIGHT(TEXT(AQ117,"0.#"),1)=".",TRUE,FALSE)</formula>
    </cfRule>
  </conditionalFormatting>
  <conditionalFormatting sqref="AE119">
    <cfRule type="expression" dxfId="1929" priority="13215">
      <formula>IF(RIGHT(TEXT(AE119,"0.#"),1)=".",FALSE,TRUE)</formula>
    </cfRule>
    <cfRule type="expression" dxfId="1928" priority="13216">
      <formula>IF(RIGHT(TEXT(AE119,"0.#"),1)=".",TRUE,FALSE)</formula>
    </cfRule>
  </conditionalFormatting>
  <conditionalFormatting sqref="AI119">
    <cfRule type="expression" dxfId="1927" priority="13213">
      <formula>IF(RIGHT(TEXT(AI119,"0.#"),1)=".",FALSE,TRUE)</formula>
    </cfRule>
    <cfRule type="expression" dxfId="1926" priority="13214">
      <formula>IF(RIGHT(TEXT(AI119,"0.#"),1)=".",TRUE,FALSE)</formula>
    </cfRule>
  </conditionalFormatting>
  <conditionalFormatting sqref="AM119">
    <cfRule type="expression" dxfId="1925" priority="13211">
      <formula>IF(RIGHT(TEXT(AM119,"0.#"),1)=".",FALSE,TRUE)</formula>
    </cfRule>
    <cfRule type="expression" dxfId="1924" priority="13212">
      <formula>IF(RIGHT(TEXT(AM119,"0.#"),1)=".",TRUE,FALSE)</formula>
    </cfRule>
  </conditionalFormatting>
  <conditionalFormatting sqref="AQ122">
    <cfRule type="expression" dxfId="1923" priority="13201">
      <formula>IF(RIGHT(TEXT(AQ122,"0.#"),1)=".",FALSE,TRUE)</formula>
    </cfRule>
    <cfRule type="expression" dxfId="1922" priority="13202">
      <formula>IF(RIGHT(TEXT(AQ122,"0.#"),1)=".",TRUE,FALSE)</formula>
    </cfRule>
  </conditionalFormatting>
  <conditionalFormatting sqref="AQ123">
    <cfRule type="expression" dxfId="1921" priority="13189">
      <formula>IF(RIGHT(TEXT(AQ123,"0.#"),1)=".",FALSE,TRUE)</formula>
    </cfRule>
    <cfRule type="expression" dxfId="1920" priority="13190">
      <formula>IF(RIGHT(TEXT(AQ123,"0.#"),1)=".",TRUE,FALSE)</formula>
    </cfRule>
  </conditionalFormatting>
  <conditionalFormatting sqref="AE125 AQ125">
    <cfRule type="expression" dxfId="1919" priority="13187">
      <formula>IF(RIGHT(TEXT(AE125,"0.#"),1)=".",FALSE,TRUE)</formula>
    </cfRule>
    <cfRule type="expression" dxfId="1918" priority="13188">
      <formula>IF(RIGHT(TEXT(AE125,"0.#"),1)=".",TRUE,FALSE)</formula>
    </cfRule>
  </conditionalFormatting>
  <conditionalFormatting sqref="AI125">
    <cfRule type="expression" dxfId="1917" priority="13185">
      <formula>IF(RIGHT(TEXT(AI125,"0.#"),1)=".",FALSE,TRUE)</formula>
    </cfRule>
    <cfRule type="expression" dxfId="1916" priority="13186">
      <formula>IF(RIGHT(TEXT(AI125,"0.#"),1)=".",TRUE,FALSE)</formula>
    </cfRule>
  </conditionalFormatting>
  <conditionalFormatting sqref="AM125">
    <cfRule type="expression" dxfId="1915" priority="13183">
      <formula>IF(RIGHT(TEXT(AM125,"0.#"),1)=".",FALSE,TRUE)</formula>
    </cfRule>
    <cfRule type="expression" dxfId="1914" priority="13184">
      <formula>IF(RIGHT(TEXT(AM125,"0.#"),1)=".",TRUE,FALSE)</formula>
    </cfRule>
  </conditionalFormatting>
  <conditionalFormatting sqref="AQ126">
    <cfRule type="expression" dxfId="1913" priority="13175">
      <formula>IF(RIGHT(TEXT(AQ126,"0.#"),1)=".",FALSE,TRUE)</formula>
    </cfRule>
    <cfRule type="expression" dxfId="1912" priority="13176">
      <formula>IF(RIGHT(TEXT(AQ126,"0.#"),1)=".",TRUE,FALSE)</formula>
    </cfRule>
  </conditionalFormatting>
  <conditionalFormatting sqref="AE128 AQ128">
    <cfRule type="expression" dxfId="1911" priority="13173">
      <formula>IF(RIGHT(TEXT(AE128,"0.#"),1)=".",FALSE,TRUE)</formula>
    </cfRule>
    <cfRule type="expression" dxfId="1910" priority="13174">
      <formula>IF(RIGHT(TEXT(AE128,"0.#"),1)=".",TRUE,FALSE)</formula>
    </cfRule>
  </conditionalFormatting>
  <conditionalFormatting sqref="AI128">
    <cfRule type="expression" dxfId="1909" priority="13171">
      <formula>IF(RIGHT(TEXT(AI128,"0.#"),1)=".",FALSE,TRUE)</formula>
    </cfRule>
    <cfRule type="expression" dxfId="1908" priority="13172">
      <formula>IF(RIGHT(TEXT(AI128,"0.#"),1)=".",TRUE,FALSE)</formula>
    </cfRule>
  </conditionalFormatting>
  <conditionalFormatting sqref="AM128">
    <cfRule type="expression" dxfId="1907" priority="13169">
      <formula>IF(RIGHT(TEXT(AM128,"0.#"),1)=".",FALSE,TRUE)</formula>
    </cfRule>
    <cfRule type="expression" dxfId="1906" priority="13170">
      <formula>IF(RIGHT(TEXT(AM128,"0.#"),1)=".",TRUE,FALSE)</formula>
    </cfRule>
  </conditionalFormatting>
  <conditionalFormatting sqref="AQ129">
    <cfRule type="expression" dxfId="1905" priority="13161">
      <formula>IF(RIGHT(TEXT(AQ129,"0.#"),1)=".",FALSE,TRUE)</formula>
    </cfRule>
    <cfRule type="expression" dxfId="1904" priority="13162">
      <formula>IF(RIGHT(TEXT(AQ129,"0.#"),1)=".",TRUE,FALSE)</formula>
    </cfRule>
  </conditionalFormatting>
  <conditionalFormatting sqref="AE75">
    <cfRule type="expression" dxfId="1903" priority="13159">
      <formula>IF(RIGHT(TEXT(AE75,"0.#"),1)=".",FALSE,TRUE)</formula>
    </cfRule>
    <cfRule type="expression" dxfId="1902" priority="13160">
      <formula>IF(RIGHT(TEXT(AE75,"0.#"),1)=".",TRUE,FALSE)</formula>
    </cfRule>
  </conditionalFormatting>
  <conditionalFormatting sqref="AE76">
    <cfRule type="expression" dxfId="1901" priority="13157">
      <formula>IF(RIGHT(TEXT(AE76,"0.#"),1)=".",FALSE,TRUE)</formula>
    </cfRule>
    <cfRule type="expression" dxfId="1900" priority="13158">
      <formula>IF(RIGHT(TEXT(AE76,"0.#"),1)=".",TRUE,FALSE)</formula>
    </cfRule>
  </conditionalFormatting>
  <conditionalFormatting sqref="AE77">
    <cfRule type="expression" dxfId="1899" priority="13155">
      <formula>IF(RIGHT(TEXT(AE77,"0.#"),1)=".",FALSE,TRUE)</formula>
    </cfRule>
    <cfRule type="expression" dxfId="1898" priority="13156">
      <formula>IF(RIGHT(TEXT(AE77,"0.#"),1)=".",TRUE,FALSE)</formula>
    </cfRule>
  </conditionalFormatting>
  <conditionalFormatting sqref="AI77">
    <cfRule type="expression" dxfId="1897" priority="13153">
      <formula>IF(RIGHT(TEXT(AI77,"0.#"),1)=".",FALSE,TRUE)</formula>
    </cfRule>
    <cfRule type="expression" dxfId="1896" priority="13154">
      <formula>IF(RIGHT(TEXT(AI77,"0.#"),1)=".",TRUE,FALSE)</formula>
    </cfRule>
  </conditionalFormatting>
  <conditionalFormatting sqref="AI76">
    <cfRule type="expression" dxfId="1895" priority="13151">
      <formula>IF(RIGHT(TEXT(AI76,"0.#"),1)=".",FALSE,TRUE)</formula>
    </cfRule>
    <cfRule type="expression" dxfId="1894" priority="13152">
      <formula>IF(RIGHT(TEXT(AI76,"0.#"),1)=".",TRUE,FALSE)</formula>
    </cfRule>
  </conditionalFormatting>
  <conditionalFormatting sqref="AI75">
    <cfRule type="expression" dxfId="1893" priority="13149">
      <formula>IF(RIGHT(TEXT(AI75,"0.#"),1)=".",FALSE,TRUE)</formula>
    </cfRule>
    <cfRule type="expression" dxfId="1892" priority="13150">
      <formula>IF(RIGHT(TEXT(AI75,"0.#"),1)=".",TRUE,FALSE)</formula>
    </cfRule>
  </conditionalFormatting>
  <conditionalFormatting sqref="AM75">
    <cfRule type="expression" dxfId="1891" priority="13147">
      <formula>IF(RIGHT(TEXT(AM75,"0.#"),1)=".",FALSE,TRUE)</formula>
    </cfRule>
    <cfRule type="expression" dxfId="1890" priority="13148">
      <formula>IF(RIGHT(TEXT(AM75,"0.#"),1)=".",TRUE,FALSE)</formula>
    </cfRule>
  </conditionalFormatting>
  <conditionalFormatting sqref="AM76">
    <cfRule type="expression" dxfId="1889" priority="13145">
      <formula>IF(RIGHT(TEXT(AM76,"0.#"),1)=".",FALSE,TRUE)</formula>
    </cfRule>
    <cfRule type="expression" dxfId="1888" priority="13146">
      <formula>IF(RIGHT(TEXT(AM76,"0.#"),1)=".",TRUE,FALSE)</formula>
    </cfRule>
  </conditionalFormatting>
  <conditionalFormatting sqref="AM77">
    <cfRule type="expression" dxfId="1887" priority="13143">
      <formula>IF(RIGHT(TEXT(AM77,"0.#"),1)=".",FALSE,TRUE)</formula>
    </cfRule>
    <cfRule type="expression" dxfId="1886" priority="13144">
      <formula>IF(RIGHT(TEXT(AM77,"0.#"),1)=".",TRUE,FALSE)</formula>
    </cfRule>
  </conditionalFormatting>
  <conditionalFormatting sqref="AE433">
    <cfRule type="expression" dxfId="1885" priority="13099">
      <formula>IF(RIGHT(TEXT(AE433,"0.#"),1)=".",FALSE,TRUE)</formula>
    </cfRule>
    <cfRule type="expression" dxfId="1884" priority="13100">
      <formula>IF(RIGHT(TEXT(AE433,"0.#"),1)=".",TRUE,FALSE)</formula>
    </cfRule>
  </conditionalFormatting>
  <conditionalFormatting sqref="AM435">
    <cfRule type="expression" dxfId="1883" priority="13083">
      <formula>IF(RIGHT(TEXT(AM435,"0.#"),1)=".",FALSE,TRUE)</formula>
    </cfRule>
    <cfRule type="expression" dxfId="1882" priority="13084">
      <formula>IF(RIGHT(TEXT(AM435,"0.#"),1)=".",TRUE,FALSE)</formula>
    </cfRule>
  </conditionalFormatting>
  <conditionalFormatting sqref="AE434">
    <cfRule type="expression" dxfId="1881" priority="13097">
      <formula>IF(RIGHT(TEXT(AE434,"0.#"),1)=".",FALSE,TRUE)</formula>
    </cfRule>
    <cfRule type="expression" dxfId="1880" priority="13098">
      <formula>IF(RIGHT(TEXT(AE434,"0.#"),1)=".",TRUE,FALSE)</formula>
    </cfRule>
  </conditionalFormatting>
  <conditionalFormatting sqref="AE435">
    <cfRule type="expression" dxfId="1879" priority="13095">
      <formula>IF(RIGHT(TEXT(AE435,"0.#"),1)=".",FALSE,TRUE)</formula>
    </cfRule>
    <cfRule type="expression" dxfId="1878" priority="13096">
      <formula>IF(RIGHT(TEXT(AE435,"0.#"),1)=".",TRUE,FALSE)</formula>
    </cfRule>
  </conditionalFormatting>
  <conditionalFormatting sqref="AM433">
    <cfRule type="expression" dxfId="1877" priority="13087">
      <formula>IF(RIGHT(TEXT(AM433,"0.#"),1)=".",FALSE,TRUE)</formula>
    </cfRule>
    <cfRule type="expression" dxfId="1876" priority="13088">
      <formula>IF(RIGHT(TEXT(AM433,"0.#"),1)=".",TRUE,FALSE)</formula>
    </cfRule>
  </conditionalFormatting>
  <conditionalFormatting sqref="AM434">
    <cfRule type="expression" dxfId="1875" priority="13085">
      <formula>IF(RIGHT(TEXT(AM434,"0.#"),1)=".",FALSE,TRUE)</formula>
    </cfRule>
    <cfRule type="expression" dxfId="1874" priority="13086">
      <formula>IF(RIGHT(TEXT(AM434,"0.#"),1)=".",TRUE,FALSE)</formula>
    </cfRule>
  </conditionalFormatting>
  <conditionalFormatting sqref="AU433">
    <cfRule type="expression" dxfId="1873" priority="13075">
      <formula>IF(RIGHT(TEXT(AU433,"0.#"),1)=".",FALSE,TRUE)</formula>
    </cfRule>
    <cfRule type="expression" dxfId="1872" priority="13076">
      <formula>IF(RIGHT(TEXT(AU433,"0.#"),1)=".",TRUE,FALSE)</formula>
    </cfRule>
  </conditionalFormatting>
  <conditionalFormatting sqref="AU434">
    <cfRule type="expression" dxfId="1871" priority="13073">
      <formula>IF(RIGHT(TEXT(AU434,"0.#"),1)=".",FALSE,TRUE)</formula>
    </cfRule>
    <cfRule type="expression" dxfId="1870" priority="13074">
      <formula>IF(RIGHT(TEXT(AU434,"0.#"),1)=".",TRUE,FALSE)</formula>
    </cfRule>
  </conditionalFormatting>
  <conditionalFormatting sqref="AU435">
    <cfRule type="expression" dxfId="1869" priority="13071">
      <formula>IF(RIGHT(TEXT(AU435,"0.#"),1)=".",FALSE,TRUE)</formula>
    </cfRule>
    <cfRule type="expression" dxfId="1868" priority="13072">
      <formula>IF(RIGHT(TEXT(AU435,"0.#"),1)=".",TRUE,FALSE)</formula>
    </cfRule>
  </conditionalFormatting>
  <conditionalFormatting sqref="AI435">
    <cfRule type="expression" dxfId="1867" priority="13005">
      <formula>IF(RIGHT(TEXT(AI435,"0.#"),1)=".",FALSE,TRUE)</formula>
    </cfRule>
    <cfRule type="expression" dxfId="1866" priority="13006">
      <formula>IF(RIGHT(TEXT(AI435,"0.#"),1)=".",TRUE,FALSE)</formula>
    </cfRule>
  </conditionalFormatting>
  <conditionalFormatting sqref="AI433">
    <cfRule type="expression" dxfId="1865" priority="13009">
      <formula>IF(RIGHT(TEXT(AI433,"0.#"),1)=".",FALSE,TRUE)</formula>
    </cfRule>
    <cfRule type="expression" dxfId="1864" priority="13010">
      <formula>IF(RIGHT(TEXT(AI433,"0.#"),1)=".",TRUE,FALSE)</formula>
    </cfRule>
  </conditionalFormatting>
  <conditionalFormatting sqref="AI434">
    <cfRule type="expression" dxfId="1863" priority="13007">
      <formula>IF(RIGHT(TEXT(AI434,"0.#"),1)=".",FALSE,TRUE)</formula>
    </cfRule>
    <cfRule type="expression" dxfId="1862" priority="13008">
      <formula>IF(RIGHT(TEXT(AI434,"0.#"),1)=".",TRUE,FALSE)</formula>
    </cfRule>
  </conditionalFormatting>
  <conditionalFormatting sqref="AQ434">
    <cfRule type="expression" dxfId="1861" priority="12991">
      <formula>IF(RIGHT(TEXT(AQ434,"0.#"),1)=".",FALSE,TRUE)</formula>
    </cfRule>
    <cfRule type="expression" dxfId="1860" priority="12992">
      <formula>IF(RIGHT(TEXT(AQ434,"0.#"),1)=".",TRUE,FALSE)</formula>
    </cfRule>
  </conditionalFormatting>
  <conditionalFormatting sqref="AQ435">
    <cfRule type="expression" dxfId="1859" priority="12977">
      <formula>IF(RIGHT(TEXT(AQ435,"0.#"),1)=".",FALSE,TRUE)</formula>
    </cfRule>
    <cfRule type="expression" dxfId="1858" priority="12978">
      <formula>IF(RIGHT(TEXT(AQ435,"0.#"),1)=".",TRUE,FALSE)</formula>
    </cfRule>
  </conditionalFormatting>
  <conditionalFormatting sqref="AQ433">
    <cfRule type="expression" dxfId="1857" priority="12975">
      <formula>IF(RIGHT(TEXT(AQ433,"0.#"),1)=".",FALSE,TRUE)</formula>
    </cfRule>
    <cfRule type="expression" dxfId="1856" priority="12976">
      <formula>IF(RIGHT(TEXT(AQ433,"0.#"),1)=".",TRUE,FALSE)</formula>
    </cfRule>
  </conditionalFormatting>
  <conditionalFormatting sqref="AL855:AO874">
    <cfRule type="expression" dxfId="1855" priority="6699">
      <formula>IF(AND(AL855&gt;=0,RIGHT(TEXT(AL855,"0.#"),1)&lt;&gt;"."),TRUE,FALSE)</formula>
    </cfRule>
    <cfRule type="expression" dxfId="1854" priority="6700">
      <formula>IF(AND(AL855&gt;=0,RIGHT(TEXT(AL855,"0.#"),1)="."),TRUE,FALSE)</formula>
    </cfRule>
    <cfRule type="expression" dxfId="1853" priority="6701">
      <formula>IF(AND(AL855&lt;0,RIGHT(TEXT(AL855,"0.#"),1)&lt;&gt;"."),TRUE,FALSE)</formula>
    </cfRule>
    <cfRule type="expression" dxfId="1852" priority="6702">
      <formula>IF(AND(AL855&lt;0,RIGHT(TEXT(AL855,"0.#"),1)="."),TRUE,FALSE)</formula>
    </cfRule>
  </conditionalFormatting>
  <conditionalFormatting sqref="AQ53:AQ55">
    <cfRule type="expression" dxfId="1851" priority="4721">
      <formula>IF(RIGHT(TEXT(AQ53,"0.#"),1)=".",FALSE,TRUE)</formula>
    </cfRule>
    <cfRule type="expression" dxfId="1850" priority="4722">
      <formula>IF(RIGHT(TEXT(AQ53,"0.#"),1)=".",TRUE,FALSE)</formula>
    </cfRule>
  </conditionalFormatting>
  <conditionalFormatting sqref="AU53:AU55">
    <cfRule type="expression" dxfId="1849" priority="4719">
      <formula>IF(RIGHT(TEXT(AU53,"0.#"),1)=".",FALSE,TRUE)</formula>
    </cfRule>
    <cfRule type="expression" dxfId="1848" priority="4720">
      <formula>IF(RIGHT(TEXT(AU53,"0.#"),1)=".",TRUE,FALSE)</formula>
    </cfRule>
  </conditionalFormatting>
  <conditionalFormatting sqref="AQ60:AQ62">
    <cfRule type="expression" dxfId="1847" priority="4717">
      <formula>IF(RIGHT(TEXT(AQ60,"0.#"),1)=".",FALSE,TRUE)</formula>
    </cfRule>
    <cfRule type="expression" dxfId="1846" priority="4718">
      <formula>IF(RIGHT(TEXT(AQ60,"0.#"),1)=".",TRUE,FALSE)</formula>
    </cfRule>
  </conditionalFormatting>
  <conditionalFormatting sqref="AU60:AU62">
    <cfRule type="expression" dxfId="1845" priority="4715">
      <formula>IF(RIGHT(TEXT(AU60,"0.#"),1)=".",FALSE,TRUE)</formula>
    </cfRule>
    <cfRule type="expression" dxfId="1844" priority="4716">
      <formula>IF(RIGHT(TEXT(AU60,"0.#"),1)=".",TRUE,FALSE)</formula>
    </cfRule>
  </conditionalFormatting>
  <conditionalFormatting sqref="AQ75:AQ77">
    <cfRule type="expression" dxfId="1843" priority="4713">
      <formula>IF(RIGHT(TEXT(AQ75,"0.#"),1)=".",FALSE,TRUE)</formula>
    </cfRule>
    <cfRule type="expression" dxfId="1842" priority="4714">
      <formula>IF(RIGHT(TEXT(AQ75,"0.#"),1)=".",TRUE,FALSE)</formula>
    </cfRule>
  </conditionalFormatting>
  <conditionalFormatting sqref="AU75:AU77">
    <cfRule type="expression" dxfId="1841" priority="4711">
      <formula>IF(RIGHT(TEXT(AU75,"0.#"),1)=".",FALSE,TRUE)</formula>
    </cfRule>
    <cfRule type="expression" dxfId="1840" priority="4712">
      <formula>IF(RIGHT(TEXT(AU75,"0.#"),1)=".",TRUE,FALSE)</formula>
    </cfRule>
  </conditionalFormatting>
  <conditionalFormatting sqref="AQ87:AQ89">
    <cfRule type="expression" dxfId="1839" priority="4709">
      <formula>IF(RIGHT(TEXT(AQ87,"0.#"),1)=".",FALSE,TRUE)</formula>
    </cfRule>
    <cfRule type="expression" dxfId="1838" priority="4710">
      <formula>IF(RIGHT(TEXT(AQ87,"0.#"),1)=".",TRUE,FALSE)</formula>
    </cfRule>
  </conditionalFormatting>
  <conditionalFormatting sqref="AU87:AU89">
    <cfRule type="expression" dxfId="1837" priority="4707">
      <formula>IF(RIGHT(TEXT(AU87,"0.#"),1)=".",FALSE,TRUE)</formula>
    </cfRule>
    <cfRule type="expression" dxfId="1836" priority="4708">
      <formula>IF(RIGHT(TEXT(AU87,"0.#"),1)=".",TRUE,FALSE)</formula>
    </cfRule>
  </conditionalFormatting>
  <conditionalFormatting sqref="AQ92:AQ94">
    <cfRule type="expression" dxfId="1835" priority="4705">
      <formula>IF(RIGHT(TEXT(AQ92,"0.#"),1)=".",FALSE,TRUE)</formula>
    </cfRule>
    <cfRule type="expression" dxfId="1834" priority="4706">
      <formula>IF(RIGHT(TEXT(AQ92,"0.#"),1)=".",TRUE,FALSE)</formula>
    </cfRule>
  </conditionalFormatting>
  <conditionalFormatting sqref="AU92:AU94">
    <cfRule type="expression" dxfId="1833" priority="4703">
      <formula>IF(RIGHT(TEXT(AU92,"0.#"),1)=".",FALSE,TRUE)</formula>
    </cfRule>
    <cfRule type="expression" dxfId="1832" priority="4704">
      <formula>IF(RIGHT(TEXT(AU92,"0.#"),1)=".",TRUE,FALSE)</formula>
    </cfRule>
  </conditionalFormatting>
  <conditionalFormatting sqref="AQ97:AQ99">
    <cfRule type="expression" dxfId="1831" priority="4701">
      <formula>IF(RIGHT(TEXT(AQ97,"0.#"),1)=".",FALSE,TRUE)</formula>
    </cfRule>
    <cfRule type="expression" dxfId="1830" priority="4702">
      <formula>IF(RIGHT(TEXT(AQ97,"0.#"),1)=".",TRUE,FALSE)</formula>
    </cfRule>
  </conditionalFormatting>
  <conditionalFormatting sqref="AU97:AU99">
    <cfRule type="expression" dxfId="1829" priority="4699">
      <formula>IF(RIGHT(TEXT(AU97,"0.#"),1)=".",FALSE,TRUE)</formula>
    </cfRule>
    <cfRule type="expression" dxfId="1828" priority="4700">
      <formula>IF(RIGHT(TEXT(AU97,"0.#"),1)=".",TRUE,FALSE)</formula>
    </cfRule>
  </conditionalFormatting>
  <conditionalFormatting sqref="AE458">
    <cfRule type="expression" dxfId="1827" priority="4393">
      <formula>IF(RIGHT(TEXT(AE458,"0.#"),1)=".",FALSE,TRUE)</formula>
    </cfRule>
    <cfRule type="expression" dxfId="1826" priority="4394">
      <formula>IF(RIGHT(TEXT(AE458,"0.#"),1)=".",TRUE,FALSE)</formula>
    </cfRule>
  </conditionalFormatting>
  <conditionalFormatting sqref="AM460">
    <cfRule type="expression" dxfId="1825" priority="4383">
      <formula>IF(RIGHT(TEXT(AM460,"0.#"),1)=".",FALSE,TRUE)</formula>
    </cfRule>
    <cfRule type="expression" dxfId="1824" priority="4384">
      <formula>IF(RIGHT(TEXT(AM460,"0.#"),1)=".",TRUE,FALSE)</formula>
    </cfRule>
  </conditionalFormatting>
  <conditionalFormatting sqref="AE459">
    <cfRule type="expression" dxfId="1823" priority="4391">
      <formula>IF(RIGHT(TEXT(AE459,"0.#"),1)=".",FALSE,TRUE)</formula>
    </cfRule>
    <cfRule type="expression" dxfId="1822" priority="4392">
      <formula>IF(RIGHT(TEXT(AE459,"0.#"),1)=".",TRUE,FALSE)</formula>
    </cfRule>
  </conditionalFormatting>
  <conditionalFormatting sqref="AE460">
    <cfRule type="expression" dxfId="1821" priority="4389">
      <formula>IF(RIGHT(TEXT(AE460,"0.#"),1)=".",FALSE,TRUE)</formula>
    </cfRule>
    <cfRule type="expression" dxfId="1820" priority="4390">
      <formula>IF(RIGHT(TEXT(AE460,"0.#"),1)=".",TRUE,FALSE)</formula>
    </cfRule>
  </conditionalFormatting>
  <conditionalFormatting sqref="AM458">
    <cfRule type="expression" dxfId="1819" priority="4387">
      <formula>IF(RIGHT(TEXT(AM458,"0.#"),1)=".",FALSE,TRUE)</formula>
    </cfRule>
    <cfRule type="expression" dxfId="1818" priority="4388">
      <formula>IF(RIGHT(TEXT(AM458,"0.#"),1)=".",TRUE,FALSE)</formula>
    </cfRule>
  </conditionalFormatting>
  <conditionalFormatting sqref="AM459">
    <cfRule type="expression" dxfId="1817" priority="4385">
      <formula>IF(RIGHT(TEXT(AM459,"0.#"),1)=".",FALSE,TRUE)</formula>
    </cfRule>
    <cfRule type="expression" dxfId="1816" priority="4386">
      <formula>IF(RIGHT(TEXT(AM459,"0.#"),1)=".",TRUE,FALSE)</formula>
    </cfRule>
  </conditionalFormatting>
  <conditionalFormatting sqref="AU458">
    <cfRule type="expression" dxfId="1815" priority="4381">
      <formula>IF(RIGHT(TEXT(AU458,"0.#"),1)=".",FALSE,TRUE)</formula>
    </cfRule>
    <cfRule type="expression" dxfId="1814" priority="4382">
      <formula>IF(RIGHT(TEXT(AU458,"0.#"),1)=".",TRUE,FALSE)</formula>
    </cfRule>
  </conditionalFormatting>
  <conditionalFormatting sqref="AU459">
    <cfRule type="expression" dxfId="1813" priority="4379">
      <formula>IF(RIGHT(TEXT(AU459,"0.#"),1)=".",FALSE,TRUE)</formula>
    </cfRule>
    <cfRule type="expression" dxfId="1812" priority="4380">
      <formula>IF(RIGHT(TEXT(AU459,"0.#"),1)=".",TRUE,FALSE)</formula>
    </cfRule>
  </conditionalFormatting>
  <conditionalFormatting sqref="AU460">
    <cfRule type="expression" dxfId="1811" priority="4377">
      <formula>IF(RIGHT(TEXT(AU460,"0.#"),1)=".",FALSE,TRUE)</formula>
    </cfRule>
    <cfRule type="expression" dxfId="1810" priority="4378">
      <formula>IF(RIGHT(TEXT(AU460,"0.#"),1)=".",TRUE,FALSE)</formula>
    </cfRule>
  </conditionalFormatting>
  <conditionalFormatting sqref="AI460">
    <cfRule type="expression" dxfId="1809" priority="4371">
      <formula>IF(RIGHT(TEXT(AI460,"0.#"),1)=".",FALSE,TRUE)</formula>
    </cfRule>
    <cfRule type="expression" dxfId="1808" priority="4372">
      <formula>IF(RIGHT(TEXT(AI460,"0.#"),1)=".",TRUE,FALSE)</formula>
    </cfRule>
  </conditionalFormatting>
  <conditionalFormatting sqref="AI458">
    <cfRule type="expression" dxfId="1807" priority="4375">
      <formula>IF(RIGHT(TEXT(AI458,"0.#"),1)=".",FALSE,TRUE)</formula>
    </cfRule>
    <cfRule type="expression" dxfId="1806" priority="4376">
      <formula>IF(RIGHT(TEXT(AI458,"0.#"),1)=".",TRUE,FALSE)</formula>
    </cfRule>
  </conditionalFormatting>
  <conditionalFormatting sqref="AI459">
    <cfRule type="expression" dxfId="1805" priority="4373">
      <formula>IF(RIGHT(TEXT(AI459,"0.#"),1)=".",FALSE,TRUE)</formula>
    </cfRule>
    <cfRule type="expression" dxfId="1804" priority="4374">
      <formula>IF(RIGHT(TEXT(AI459,"0.#"),1)=".",TRUE,FALSE)</formula>
    </cfRule>
  </conditionalFormatting>
  <conditionalFormatting sqref="AQ459">
    <cfRule type="expression" dxfId="1803" priority="4369">
      <formula>IF(RIGHT(TEXT(AQ459,"0.#"),1)=".",FALSE,TRUE)</formula>
    </cfRule>
    <cfRule type="expression" dxfId="1802" priority="4370">
      <formula>IF(RIGHT(TEXT(AQ459,"0.#"),1)=".",TRUE,FALSE)</formula>
    </cfRule>
  </conditionalFormatting>
  <conditionalFormatting sqref="AQ460">
    <cfRule type="expression" dxfId="1801" priority="4367">
      <formula>IF(RIGHT(TEXT(AQ460,"0.#"),1)=".",FALSE,TRUE)</formula>
    </cfRule>
    <cfRule type="expression" dxfId="1800" priority="4368">
      <formula>IF(RIGHT(TEXT(AQ460,"0.#"),1)=".",TRUE,FALSE)</formula>
    </cfRule>
  </conditionalFormatting>
  <conditionalFormatting sqref="AQ458">
    <cfRule type="expression" dxfId="1799" priority="4365">
      <formula>IF(RIGHT(TEXT(AQ458,"0.#"),1)=".",FALSE,TRUE)</formula>
    </cfRule>
    <cfRule type="expression" dxfId="1798" priority="4366">
      <formula>IF(RIGHT(TEXT(AQ458,"0.#"),1)=".",TRUE,FALSE)</formula>
    </cfRule>
  </conditionalFormatting>
  <conditionalFormatting sqref="AE120 AM120">
    <cfRule type="expression" dxfId="1797" priority="3043">
      <formula>IF(RIGHT(TEXT(AE120,"0.#"),1)=".",FALSE,TRUE)</formula>
    </cfRule>
    <cfRule type="expression" dxfId="1796" priority="3044">
      <formula>IF(RIGHT(TEXT(AE120,"0.#"),1)=".",TRUE,FALSE)</formula>
    </cfRule>
  </conditionalFormatting>
  <conditionalFormatting sqref="AI126">
    <cfRule type="expression" dxfId="1795" priority="3033">
      <formula>IF(RIGHT(TEXT(AI126,"0.#"),1)=".",FALSE,TRUE)</formula>
    </cfRule>
    <cfRule type="expression" dxfId="1794" priority="3034">
      <formula>IF(RIGHT(TEXT(AI126,"0.#"),1)=".",TRUE,FALSE)</formula>
    </cfRule>
  </conditionalFormatting>
  <conditionalFormatting sqref="AI120">
    <cfRule type="expression" dxfId="1793" priority="3041">
      <formula>IF(RIGHT(TEXT(AI120,"0.#"),1)=".",FALSE,TRUE)</formula>
    </cfRule>
    <cfRule type="expression" dxfId="1792" priority="3042">
      <formula>IF(RIGHT(TEXT(AI120,"0.#"),1)=".",TRUE,FALSE)</formula>
    </cfRule>
  </conditionalFormatting>
  <conditionalFormatting sqref="AE126 AM126">
    <cfRule type="expression" dxfId="1791" priority="3035">
      <formula>IF(RIGHT(TEXT(AE126,"0.#"),1)=".",FALSE,TRUE)</formula>
    </cfRule>
    <cfRule type="expression" dxfId="1790" priority="3036">
      <formula>IF(RIGHT(TEXT(AE126,"0.#"),1)=".",TRUE,FALSE)</formula>
    </cfRule>
  </conditionalFormatting>
  <conditionalFormatting sqref="AE129 AM129">
    <cfRule type="expression" dxfId="1789" priority="3031">
      <formula>IF(RIGHT(TEXT(AE129,"0.#"),1)=".",FALSE,TRUE)</formula>
    </cfRule>
    <cfRule type="expression" dxfId="1788" priority="3032">
      <formula>IF(RIGHT(TEXT(AE129,"0.#"),1)=".",TRUE,FALSE)</formula>
    </cfRule>
  </conditionalFormatting>
  <conditionalFormatting sqref="AI129">
    <cfRule type="expression" dxfId="1787" priority="3029">
      <formula>IF(RIGHT(TEXT(AI129,"0.#"),1)=".",FALSE,TRUE)</formula>
    </cfRule>
    <cfRule type="expression" dxfId="1786" priority="3030">
      <formula>IF(RIGHT(TEXT(AI129,"0.#"),1)=".",TRUE,FALSE)</formula>
    </cfRule>
  </conditionalFormatting>
  <conditionalFormatting sqref="Y855:Y874">
    <cfRule type="expression" dxfId="1785" priority="3027">
      <formula>IF(RIGHT(TEXT(Y855,"0.#"),1)=".",FALSE,TRUE)</formula>
    </cfRule>
    <cfRule type="expression" dxfId="1784" priority="3028">
      <formula>IF(RIGHT(TEXT(Y855,"0.#"),1)=".",TRUE,FALSE)</formula>
    </cfRule>
  </conditionalFormatting>
  <conditionalFormatting sqref="AU518">
    <cfRule type="expression" dxfId="1783" priority="1537">
      <formula>IF(RIGHT(TEXT(AU518,"0.#"),1)=".",FALSE,TRUE)</formula>
    </cfRule>
    <cfRule type="expression" dxfId="1782" priority="1538">
      <formula>IF(RIGHT(TEXT(AU518,"0.#"),1)=".",TRUE,FALSE)</formula>
    </cfRule>
  </conditionalFormatting>
  <conditionalFormatting sqref="AQ551">
    <cfRule type="expression" dxfId="1781" priority="1313">
      <formula>IF(RIGHT(TEXT(AQ551,"0.#"),1)=".",FALSE,TRUE)</formula>
    </cfRule>
    <cfRule type="expression" dxfId="1780" priority="1314">
      <formula>IF(RIGHT(TEXT(AQ551,"0.#"),1)=".",TRUE,FALSE)</formula>
    </cfRule>
  </conditionalFormatting>
  <conditionalFormatting sqref="AE556">
    <cfRule type="expression" dxfId="1779" priority="1311">
      <formula>IF(RIGHT(TEXT(AE556,"0.#"),1)=".",FALSE,TRUE)</formula>
    </cfRule>
    <cfRule type="expression" dxfId="1778" priority="1312">
      <formula>IF(RIGHT(TEXT(AE556,"0.#"),1)=".",TRUE,FALSE)</formula>
    </cfRule>
  </conditionalFormatting>
  <conditionalFormatting sqref="AE557">
    <cfRule type="expression" dxfId="1777" priority="1309">
      <formula>IF(RIGHT(TEXT(AE557,"0.#"),1)=".",FALSE,TRUE)</formula>
    </cfRule>
    <cfRule type="expression" dxfId="1776" priority="1310">
      <formula>IF(RIGHT(TEXT(AE557,"0.#"),1)=".",TRUE,FALSE)</formula>
    </cfRule>
  </conditionalFormatting>
  <conditionalFormatting sqref="AE558">
    <cfRule type="expression" dxfId="1775" priority="1307">
      <formula>IF(RIGHT(TEXT(AE558,"0.#"),1)=".",FALSE,TRUE)</formula>
    </cfRule>
    <cfRule type="expression" dxfId="1774" priority="1308">
      <formula>IF(RIGHT(TEXT(AE558,"0.#"),1)=".",TRUE,FALSE)</formula>
    </cfRule>
  </conditionalFormatting>
  <conditionalFormatting sqref="AU556">
    <cfRule type="expression" dxfId="1773" priority="1299">
      <formula>IF(RIGHT(TEXT(AU556,"0.#"),1)=".",FALSE,TRUE)</formula>
    </cfRule>
    <cfRule type="expression" dxfId="1772" priority="1300">
      <formula>IF(RIGHT(TEXT(AU556,"0.#"),1)=".",TRUE,FALSE)</formula>
    </cfRule>
  </conditionalFormatting>
  <conditionalFormatting sqref="AU557">
    <cfRule type="expression" dxfId="1771" priority="1297">
      <formula>IF(RIGHT(TEXT(AU557,"0.#"),1)=".",FALSE,TRUE)</formula>
    </cfRule>
    <cfRule type="expression" dxfId="1770" priority="1298">
      <formula>IF(RIGHT(TEXT(AU557,"0.#"),1)=".",TRUE,FALSE)</formula>
    </cfRule>
  </conditionalFormatting>
  <conditionalFormatting sqref="AU558">
    <cfRule type="expression" dxfId="1769" priority="1295">
      <formula>IF(RIGHT(TEXT(AU558,"0.#"),1)=".",FALSE,TRUE)</formula>
    </cfRule>
    <cfRule type="expression" dxfId="1768" priority="1296">
      <formula>IF(RIGHT(TEXT(AU558,"0.#"),1)=".",TRUE,FALSE)</formula>
    </cfRule>
  </conditionalFormatting>
  <conditionalFormatting sqref="AQ557">
    <cfRule type="expression" dxfId="1767" priority="1287">
      <formula>IF(RIGHT(TEXT(AQ557,"0.#"),1)=".",FALSE,TRUE)</formula>
    </cfRule>
    <cfRule type="expression" dxfId="1766" priority="1288">
      <formula>IF(RIGHT(TEXT(AQ557,"0.#"),1)=".",TRUE,FALSE)</formula>
    </cfRule>
  </conditionalFormatting>
  <conditionalFormatting sqref="AQ558">
    <cfRule type="expression" dxfId="1765" priority="1285">
      <formula>IF(RIGHT(TEXT(AQ558,"0.#"),1)=".",FALSE,TRUE)</formula>
    </cfRule>
    <cfRule type="expression" dxfId="1764" priority="1286">
      <formula>IF(RIGHT(TEXT(AQ558,"0.#"),1)=".",TRUE,FALSE)</formula>
    </cfRule>
  </conditionalFormatting>
  <conditionalFormatting sqref="AQ556">
    <cfRule type="expression" dxfId="1763" priority="1283">
      <formula>IF(RIGHT(TEXT(AQ556,"0.#"),1)=".",FALSE,TRUE)</formula>
    </cfRule>
    <cfRule type="expression" dxfId="1762" priority="1284">
      <formula>IF(RIGHT(TEXT(AQ556,"0.#"),1)=".",TRUE,FALSE)</formula>
    </cfRule>
  </conditionalFormatting>
  <conditionalFormatting sqref="AE561">
    <cfRule type="expression" dxfId="1761" priority="1281">
      <formula>IF(RIGHT(TEXT(AE561,"0.#"),1)=".",FALSE,TRUE)</formula>
    </cfRule>
    <cfRule type="expression" dxfId="1760" priority="1282">
      <formula>IF(RIGHT(TEXT(AE561,"0.#"),1)=".",TRUE,FALSE)</formula>
    </cfRule>
  </conditionalFormatting>
  <conditionalFormatting sqref="AE562">
    <cfRule type="expression" dxfId="1759" priority="1279">
      <formula>IF(RIGHT(TEXT(AE562,"0.#"),1)=".",FALSE,TRUE)</formula>
    </cfRule>
    <cfRule type="expression" dxfId="1758" priority="1280">
      <formula>IF(RIGHT(TEXT(AE562,"0.#"),1)=".",TRUE,FALSE)</formula>
    </cfRule>
  </conditionalFormatting>
  <conditionalFormatting sqref="AE563">
    <cfRule type="expression" dxfId="1757" priority="1277">
      <formula>IF(RIGHT(TEXT(AE563,"0.#"),1)=".",FALSE,TRUE)</formula>
    </cfRule>
    <cfRule type="expression" dxfId="1756" priority="1278">
      <formula>IF(RIGHT(TEXT(AE563,"0.#"),1)=".",TRUE,FALSE)</formula>
    </cfRule>
  </conditionalFormatting>
  <conditionalFormatting sqref="AL1110:AO1139">
    <cfRule type="expression" dxfId="1755" priority="2933">
      <formula>IF(AND(AL1110&gt;=0,RIGHT(TEXT(AL1110,"0.#"),1)&lt;&gt;"."),TRUE,FALSE)</formula>
    </cfRule>
    <cfRule type="expression" dxfId="1754" priority="2934">
      <formula>IF(AND(AL1110&gt;=0,RIGHT(TEXT(AL1110,"0.#"),1)="."),TRUE,FALSE)</formula>
    </cfRule>
    <cfRule type="expression" dxfId="1753" priority="2935">
      <formula>IF(AND(AL1110&lt;0,RIGHT(TEXT(AL1110,"0.#"),1)&lt;&gt;"."),TRUE,FALSE)</formula>
    </cfRule>
    <cfRule type="expression" dxfId="1752" priority="2936">
      <formula>IF(AND(AL1110&lt;0,RIGHT(TEXT(AL1110,"0.#"),1)="."),TRUE,FALSE)</formula>
    </cfRule>
  </conditionalFormatting>
  <conditionalFormatting sqref="Y1110:Y1139">
    <cfRule type="expression" dxfId="1751" priority="2931">
      <formula>IF(RIGHT(TEXT(Y1110,"0.#"),1)=".",FALSE,TRUE)</formula>
    </cfRule>
    <cfRule type="expression" dxfId="1750" priority="2932">
      <formula>IF(RIGHT(TEXT(Y1110,"0.#"),1)=".",TRUE,FALSE)</formula>
    </cfRule>
  </conditionalFormatting>
  <conditionalFormatting sqref="AQ553">
    <cfRule type="expression" dxfId="1749" priority="1315">
      <formula>IF(RIGHT(TEXT(AQ553,"0.#"),1)=".",FALSE,TRUE)</formula>
    </cfRule>
    <cfRule type="expression" dxfId="1748" priority="1316">
      <formula>IF(RIGHT(TEXT(AQ553,"0.#"),1)=".",TRUE,FALSE)</formula>
    </cfRule>
  </conditionalFormatting>
  <conditionalFormatting sqref="AU552">
    <cfRule type="expression" dxfId="1747" priority="1327">
      <formula>IF(RIGHT(TEXT(AU552,"0.#"),1)=".",FALSE,TRUE)</formula>
    </cfRule>
    <cfRule type="expression" dxfId="1746" priority="1328">
      <formula>IF(RIGHT(TEXT(AU552,"0.#"),1)=".",TRUE,FALSE)</formula>
    </cfRule>
  </conditionalFormatting>
  <conditionalFormatting sqref="AE552">
    <cfRule type="expression" dxfId="1745" priority="1339">
      <formula>IF(RIGHT(TEXT(AE552,"0.#"),1)=".",FALSE,TRUE)</formula>
    </cfRule>
    <cfRule type="expression" dxfId="1744" priority="1340">
      <formula>IF(RIGHT(TEXT(AE552,"0.#"),1)=".",TRUE,FALSE)</formula>
    </cfRule>
  </conditionalFormatting>
  <conditionalFormatting sqref="AQ548">
    <cfRule type="expression" dxfId="1743" priority="1345">
      <formula>IF(RIGHT(TEXT(AQ548,"0.#"),1)=".",FALSE,TRUE)</formula>
    </cfRule>
    <cfRule type="expression" dxfId="1742" priority="1346">
      <formula>IF(RIGHT(TEXT(AQ548,"0.#"),1)=".",TRUE,FALSE)</formula>
    </cfRule>
  </conditionalFormatting>
  <conditionalFormatting sqref="AE492">
    <cfRule type="expression" dxfId="1741" priority="1671">
      <formula>IF(RIGHT(TEXT(AE492,"0.#"),1)=".",FALSE,TRUE)</formula>
    </cfRule>
    <cfRule type="expression" dxfId="1740" priority="1672">
      <formula>IF(RIGHT(TEXT(AE492,"0.#"),1)=".",TRUE,FALSE)</formula>
    </cfRule>
  </conditionalFormatting>
  <conditionalFormatting sqref="AE493">
    <cfRule type="expression" dxfId="1739" priority="1669">
      <formula>IF(RIGHT(TEXT(AE493,"0.#"),1)=".",FALSE,TRUE)</formula>
    </cfRule>
    <cfRule type="expression" dxfId="1738" priority="1670">
      <formula>IF(RIGHT(TEXT(AE493,"0.#"),1)=".",TRUE,FALSE)</formula>
    </cfRule>
  </conditionalFormatting>
  <conditionalFormatting sqref="AE494">
    <cfRule type="expression" dxfId="1737" priority="1667">
      <formula>IF(RIGHT(TEXT(AE494,"0.#"),1)=".",FALSE,TRUE)</formula>
    </cfRule>
    <cfRule type="expression" dxfId="1736" priority="1668">
      <formula>IF(RIGHT(TEXT(AE494,"0.#"),1)=".",TRUE,FALSE)</formula>
    </cfRule>
  </conditionalFormatting>
  <conditionalFormatting sqref="AQ493">
    <cfRule type="expression" dxfId="1735" priority="1647">
      <formula>IF(RIGHT(TEXT(AQ493,"0.#"),1)=".",FALSE,TRUE)</formula>
    </cfRule>
    <cfRule type="expression" dxfId="1734" priority="1648">
      <formula>IF(RIGHT(TEXT(AQ493,"0.#"),1)=".",TRUE,FALSE)</formula>
    </cfRule>
  </conditionalFormatting>
  <conditionalFormatting sqref="AQ494">
    <cfRule type="expression" dxfId="1733" priority="1645">
      <formula>IF(RIGHT(TEXT(AQ494,"0.#"),1)=".",FALSE,TRUE)</formula>
    </cfRule>
    <cfRule type="expression" dxfId="1732" priority="1646">
      <formula>IF(RIGHT(TEXT(AQ494,"0.#"),1)=".",TRUE,FALSE)</formula>
    </cfRule>
  </conditionalFormatting>
  <conditionalFormatting sqref="AQ492">
    <cfRule type="expression" dxfId="1731" priority="1643">
      <formula>IF(RIGHT(TEXT(AQ492,"0.#"),1)=".",FALSE,TRUE)</formula>
    </cfRule>
    <cfRule type="expression" dxfId="1730" priority="1644">
      <formula>IF(RIGHT(TEXT(AQ492,"0.#"),1)=".",TRUE,FALSE)</formula>
    </cfRule>
  </conditionalFormatting>
  <conditionalFormatting sqref="AU494">
    <cfRule type="expression" dxfId="1729" priority="1655">
      <formula>IF(RIGHT(TEXT(AU494,"0.#"),1)=".",FALSE,TRUE)</formula>
    </cfRule>
    <cfRule type="expression" dxfId="1728" priority="1656">
      <formula>IF(RIGHT(TEXT(AU494,"0.#"),1)=".",TRUE,FALSE)</formula>
    </cfRule>
  </conditionalFormatting>
  <conditionalFormatting sqref="AU492">
    <cfRule type="expression" dxfId="1727" priority="1659">
      <formula>IF(RIGHT(TEXT(AU492,"0.#"),1)=".",FALSE,TRUE)</formula>
    </cfRule>
    <cfRule type="expression" dxfId="1726" priority="1660">
      <formula>IF(RIGHT(TEXT(AU492,"0.#"),1)=".",TRUE,FALSE)</formula>
    </cfRule>
  </conditionalFormatting>
  <conditionalFormatting sqref="AU493">
    <cfRule type="expression" dxfId="1725" priority="1657">
      <formula>IF(RIGHT(TEXT(AU493,"0.#"),1)=".",FALSE,TRUE)</formula>
    </cfRule>
    <cfRule type="expression" dxfId="1724" priority="1658">
      <formula>IF(RIGHT(TEXT(AU493,"0.#"),1)=".",TRUE,FALSE)</formula>
    </cfRule>
  </conditionalFormatting>
  <conditionalFormatting sqref="AU583">
    <cfRule type="expression" dxfId="1723" priority="1175">
      <formula>IF(RIGHT(TEXT(AU583,"0.#"),1)=".",FALSE,TRUE)</formula>
    </cfRule>
    <cfRule type="expression" dxfId="1722" priority="1176">
      <formula>IF(RIGHT(TEXT(AU583,"0.#"),1)=".",TRUE,FALSE)</formula>
    </cfRule>
  </conditionalFormatting>
  <conditionalFormatting sqref="AU582">
    <cfRule type="expression" dxfId="1721" priority="1177">
      <formula>IF(RIGHT(TEXT(AU582,"0.#"),1)=".",FALSE,TRUE)</formula>
    </cfRule>
    <cfRule type="expression" dxfId="1720" priority="1178">
      <formula>IF(RIGHT(TEXT(AU582,"0.#"),1)=".",TRUE,FALSE)</formula>
    </cfRule>
  </conditionalFormatting>
  <conditionalFormatting sqref="AE499">
    <cfRule type="expression" dxfId="1719" priority="1637">
      <formula>IF(RIGHT(TEXT(AE499,"0.#"),1)=".",FALSE,TRUE)</formula>
    </cfRule>
    <cfRule type="expression" dxfId="1718" priority="1638">
      <formula>IF(RIGHT(TEXT(AE499,"0.#"),1)=".",TRUE,FALSE)</formula>
    </cfRule>
  </conditionalFormatting>
  <conditionalFormatting sqref="AE497">
    <cfRule type="expression" dxfId="1717" priority="1641">
      <formula>IF(RIGHT(TEXT(AE497,"0.#"),1)=".",FALSE,TRUE)</formula>
    </cfRule>
    <cfRule type="expression" dxfId="1716" priority="1642">
      <formula>IF(RIGHT(TEXT(AE497,"0.#"),1)=".",TRUE,FALSE)</formula>
    </cfRule>
  </conditionalFormatting>
  <conditionalFormatting sqref="AE498">
    <cfRule type="expression" dxfId="1715" priority="1639">
      <formula>IF(RIGHT(TEXT(AE498,"0.#"),1)=".",FALSE,TRUE)</formula>
    </cfRule>
    <cfRule type="expression" dxfId="1714" priority="1640">
      <formula>IF(RIGHT(TEXT(AE498,"0.#"),1)=".",TRUE,FALSE)</formula>
    </cfRule>
  </conditionalFormatting>
  <conditionalFormatting sqref="AU499">
    <cfRule type="expression" dxfId="1713" priority="1625">
      <formula>IF(RIGHT(TEXT(AU499,"0.#"),1)=".",FALSE,TRUE)</formula>
    </cfRule>
    <cfRule type="expression" dxfId="1712" priority="1626">
      <formula>IF(RIGHT(TEXT(AU499,"0.#"),1)=".",TRUE,FALSE)</formula>
    </cfRule>
  </conditionalFormatting>
  <conditionalFormatting sqref="AU497">
    <cfRule type="expression" dxfId="1711" priority="1629">
      <formula>IF(RIGHT(TEXT(AU497,"0.#"),1)=".",FALSE,TRUE)</formula>
    </cfRule>
    <cfRule type="expression" dxfId="1710" priority="1630">
      <formula>IF(RIGHT(TEXT(AU497,"0.#"),1)=".",TRUE,FALSE)</formula>
    </cfRule>
  </conditionalFormatting>
  <conditionalFormatting sqref="AU498">
    <cfRule type="expression" dxfId="1709" priority="1627">
      <formula>IF(RIGHT(TEXT(AU498,"0.#"),1)=".",FALSE,TRUE)</formula>
    </cfRule>
    <cfRule type="expression" dxfId="1708" priority="1628">
      <formula>IF(RIGHT(TEXT(AU498,"0.#"),1)=".",TRUE,FALSE)</formula>
    </cfRule>
  </conditionalFormatting>
  <conditionalFormatting sqref="AQ497">
    <cfRule type="expression" dxfId="1707" priority="1613">
      <formula>IF(RIGHT(TEXT(AQ497,"0.#"),1)=".",FALSE,TRUE)</formula>
    </cfRule>
    <cfRule type="expression" dxfId="1706" priority="1614">
      <formula>IF(RIGHT(TEXT(AQ497,"0.#"),1)=".",TRUE,FALSE)</formula>
    </cfRule>
  </conditionalFormatting>
  <conditionalFormatting sqref="AQ498">
    <cfRule type="expression" dxfId="1705" priority="1617">
      <formula>IF(RIGHT(TEXT(AQ498,"0.#"),1)=".",FALSE,TRUE)</formula>
    </cfRule>
    <cfRule type="expression" dxfId="1704" priority="1618">
      <formula>IF(RIGHT(TEXT(AQ498,"0.#"),1)=".",TRUE,FALSE)</formula>
    </cfRule>
  </conditionalFormatting>
  <conditionalFormatting sqref="AQ499">
    <cfRule type="expression" dxfId="1703" priority="1615">
      <formula>IF(RIGHT(TEXT(AQ499,"0.#"),1)=".",FALSE,TRUE)</formula>
    </cfRule>
    <cfRule type="expression" dxfId="1702" priority="1616">
      <formula>IF(RIGHT(TEXT(AQ499,"0.#"),1)=".",TRUE,FALSE)</formula>
    </cfRule>
  </conditionalFormatting>
  <conditionalFormatting sqref="AE504">
    <cfRule type="expression" dxfId="1701" priority="1607">
      <formula>IF(RIGHT(TEXT(AE504,"0.#"),1)=".",FALSE,TRUE)</formula>
    </cfRule>
    <cfRule type="expression" dxfId="1700" priority="1608">
      <formula>IF(RIGHT(TEXT(AE504,"0.#"),1)=".",TRUE,FALSE)</formula>
    </cfRule>
  </conditionalFormatting>
  <conditionalFormatting sqref="AE502">
    <cfRule type="expression" dxfId="1699" priority="1611">
      <formula>IF(RIGHT(TEXT(AE502,"0.#"),1)=".",FALSE,TRUE)</formula>
    </cfRule>
    <cfRule type="expression" dxfId="1698" priority="1612">
      <formula>IF(RIGHT(TEXT(AE502,"0.#"),1)=".",TRUE,FALSE)</formula>
    </cfRule>
  </conditionalFormatting>
  <conditionalFormatting sqref="AE503">
    <cfRule type="expression" dxfId="1697" priority="1609">
      <formula>IF(RIGHT(TEXT(AE503,"0.#"),1)=".",FALSE,TRUE)</formula>
    </cfRule>
    <cfRule type="expression" dxfId="1696" priority="1610">
      <formula>IF(RIGHT(TEXT(AE503,"0.#"),1)=".",TRUE,FALSE)</formula>
    </cfRule>
  </conditionalFormatting>
  <conditionalFormatting sqref="AU504">
    <cfRule type="expression" dxfId="1695" priority="1595">
      <formula>IF(RIGHT(TEXT(AU504,"0.#"),1)=".",FALSE,TRUE)</formula>
    </cfRule>
    <cfRule type="expression" dxfId="1694" priority="1596">
      <formula>IF(RIGHT(TEXT(AU504,"0.#"),1)=".",TRUE,FALSE)</formula>
    </cfRule>
  </conditionalFormatting>
  <conditionalFormatting sqref="AU502">
    <cfRule type="expression" dxfId="1693" priority="1599">
      <formula>IF(RIGHT(TEXT(AU502,"0.#"),1)=".",FALSE,TRUE)</formula>
    </cfRule>
    <cfRule type="expression" dxfId="1692" priority="1600">
      <formula>IF(RIGHT(TEXT(AU502,"0.#"),1)=".",TRUE,FALSE)</formula>
    </cfRule>
  </conditionalFormatting>
  <conditionalFormatting sqref="AU503">
    <cfRule type="expression" dxfId="1691" priority="1597">
      <formula>IF(RIGHT(TEXT(AU503,"0.#"),1)=".",FALSE,TRUE)</formula>
    </cfRule>
    <cfRule type="expression" dxfId="1690" priority="1598">
      <formula>IF(RIGHT(TEXT(AU503,"0.#"),1)=".",TRUE,FALSE)</formula>
    </cfRule>
  </conditionalFormatting>
  <conditionalFormatting sqref="AQ502">
    <cfRule type="expression" dxfId="1689" priority="1583">
      <formula>IF(RIGHT(TEXT(AQ502,"0.#"),1)=".",FALSE,TRUE)</formula>
    </cfRule>
    <cfRule type="expression" dxfId="1688" priority="1584">
      <formula>IF(RIGHT(TEXT(AQ502,"0.#"),1)=".",TRUE,FALSE)</formula>
    </cfRule>
  </conditionalFormatting>
  <conditionalFormatting sqref="AQ503">
    <cfRule type="expression" dxfId="1687" priority="1587">
      <formula>IF(RIGHT(TEXT(AQ503,"0.#"),1)=".",FALSE,TRUE)</formula>
    </cfRule>
    <cfRule type="expression" dxfId="1686" priority="1588">
      <formula>IF(RIGHT(TEXT(AQ503,"0.#"),1)=".",TRUE,FALSE)</formula>
    </cfRule>
  </conditionalFormatting>
  <conditionalFormatting sqref="AQ504">
    <cfRule type="expression" dxfId="1685" priority="1585">
      <formula>IF(RIGHT(TEXT(AQ504,"0.#"),1)=".",FALSE,TRUE)</formula>
    </cfRule>
    <cfRule type="expression" dxfId="1684" priority="1586">
      <formula>IF(RIGHT(TEXT(AQ504,"0.#"),1)=".",TRUE,FALSE)</formula>
    </cfRule>
  </conditionalFormatting>
  <conditionalFormatting sqref="AE509">
    <cfRule type="expression" dxfId="1683" priority="1577">
      <formula>IF(RIGHT(TEXT(AE509,"0.#"),1)=".",FALSE,TRUE)</formula>
    </cfRule>
    <cfRule type="expression" dxfId="1682" priority="1578">
      <formula>IF(RIGHT(TEXT(AE509,"0.#"),1)=".",TRUE,FALSE)</formula>
    </cfRule>
  </conditionalFormatting>
  <conditionalFormatting sqref="AE507">
    <cfRule type="expression" dxfId="1681" priority="1581">
      <formula>IF(RIGHT(TEXT(AE507,"0.#"),1)=".",FALSE,TRUE)</formula>
    </cfRule>
    <cfRule type="expression" dxfId="1680" priority="1582">
      <formula>IF(RIGHT(TEXT(AE507,"0.#"),1)=".",TRUE,FALSE)</formula>
    </cfRule>
  </conditionalFormatting>
  <conditionalFormatting sqref="AE508">
    <cfRule type="expression" dxfId="1679" priority="1579">
      <formula>IF(RIGHT(TEXT(AE508,"0.#"),1)=".",FALSE,TRUE)</formula>
    </cfRule>
    <cfRule type="expression" dxfId="1678" priority="1580">
      <formula>IF(RIGHT(TEXT(AE508,"0.#"),1)=".",TRUE,FALSE)</formula>
    </cfRule>
  </conditionalFormatting>
  <conditionalFormatting sqref="AU509">
    <cfRule type="expression" dxfId="1677" priority="1565">
      <formula>IF(RIGHT(TEXT(AU509,"0.#"),1)=".",FALSE,TRUE)</formula>
    </cfRule>
    <cfRule type="expression" dxfId="1676" priority="1566">
      <formula>IF(RIGHT(TEXT(AU509,"0.#"),1)=".",TRUE,FALSE)</formula>
    </cfRule>
  </conditionalFormatting>
  <conditionalFormatting sqref="AU507">
    <cfRule type="expression" dxfId="1675" priority="1569">
      <formula>IF(RIGHT(TEXT(AU507,"0.#"),1)=".",FALSE,TRUE)</formula>
    </cfRule>
    <cfRule type="expression" dxfId="1674" priority="1570">
      <formula>IF(RIGHT(TEXT(AU507,"0.#"),1)=".",TRUE,FALSE)</formula>
    </cfRule>
  </conditionalFormatting>
  <conditionalFormatting sqref="AU508">
    <cfRule type="expression" dxfId="1673" priority="1567">
      <formula>IF(RIGHT(TEXT(AU508,"0.#"),1)=".",FALSE,TRUE)</formula>
    </cfRule>
    <cfRule type="expression" dxfId="1672" priority="1568">
      <formula>IF(RIGHT(TEXT(AU508,"0.#"),1)=".",TRUE,FALSE)</formula>
    </cfRule>
  </conditionalFormatting>
  <conditionalFormatting sqref="AQ507">
    <cfRule type="expression" dxfId="1671" priority="1553">
      <formula>IF(RIGHT(TEXT(AQ507,"0.#"),1)=".",FALSE,TRUE)</formula>
    </cfRule>
    <cfRule type="expression" dxfId="1670" priority="1554">
      <formula>IF(RIGHT(TEXT(AQ507,"0.#"),1)=".",TRUE,FALSE)</formula>
    </cfRule>
  </conditionalFormatting>
  <conditionalFormatting sqref="AQ508">
    <cfRule type="expression" dxfId="1669" priority="1557">
      <formula>IF(RIGHT(TEXT(AQ508,"0.#"),1)=".",FALSE,TRUE)</formula>
    </cfRule>
    <cfRule type="expression" dxfId="1668" priority="1558">
      <formula>IF(RIGHT(TEXT(AQ508,"0.#"),1)=".",TRUE,FALSE)</formula>
    </cfRule>
  </conditionalFormatting>
  <conditionalFormatting sqref="AQ509">
    <cfRule type="expression" dxfId="1667" priority="1555">
      <formula>IF(RIGHT(TEXT(AQ509,"0.#"),1)=".",FALSE,TRUE)</formula>
    </cfRule>
    <cfRule type="expression" dxfId="1666" priority="1556">
      <formula>IF(RIGHT(TEXT(AQ509,"0.#"),1)=".",TRUE,FALSE)</formula>
    </cfRule>
  </conditionalFormatting>
  <conditionalFormatting sqref="AE465">
    <cfRule type="expression" dxfId="1665" priority="1847">
      <formula>IF(RIGHT(TEXT(AE465,"0.#"),1)=".",FALSE,TRUE)</formula>
    </cfRule>
    <cfRule type="expression" dxfId="1664" priority="1848">
      <formula>IF(RIGHT(TEXT(AE465,"0.#"),1)=".",TRUE,FALSE)</formula>
    </cfRule>
  </conditionalFormatting>
  <conditionalFormatting sqref="AE463">
    <cfRule type="expression" dxfId="1663" priority="1851">
      <formula>IF(RIGHT(TEXT(AE463,"0.#"),1)=".",FALSE,TRUE)</formula>
    </cfRule>
    <cfRule type="expression" dxfId="1662" priority="1852">
      <formula>IF(RIGHT(TEXT(AE463,"0.#"),1)=".",TRUE,FALSE)</formula>
    </cfRule>
  </conditionalFormatting>
  <conditionalFormatting sqref="AE464">
    <cfRule type="expression" dxfId="1661" priority="1849">
      <formula>IF(RIGHT(TEXT(AE464,"0.#"),1)=".",FALSE,TRUE)</formula>
    </cfRule>
    <cfRule type="expression" dxfId="1660" priority="1850">
      <formula>IF(RIGHT(TEXT(AE464,"0.#"),1)=".",TRUE,FALSE)</formula>
    </cfRule>
  </conditionalFormatting>
  <conditionalFormatting sqref="AM465">
    <cfRule type="expression" dxfId="1659" priority="1841">
      <formula>IF(RIGHT(TEXT(AM465,"0.#"),1)=".",FALSE,TRUE)</formula>
    </cfRule>
    <cfRule type="expression" dxfId="1658" priority="1842">
      <formula>IF(RIGHT(TEXT(AM465,"0.#"),1)=".",TRUE,FALSE)</formula>
    </cfRule>
  </conditionalFormatting>
  <conditionalFormatting sqref="AM463">
    <cfRule type="expression" dxfId="1657" priority="1845">
      <formula>IF(RIGHT(TEXT(AM463,"0.#"),1)=".",FALSE,TRUE)</formula>
    </cfRule>
    <cfRule type="expression" dxfId="1656" priority="1846">
      <formula>IF(RIGHT(TEXT(AM463,"0.#"),1)=".",TRUE,FALSE)</formula>
    </cfRule>
  </conditionalFormatting>
  <conditionalFormatting sqref="AM464">
    <cfRule type="expression" dxfId="1655" priority="1843">
      <formula>IF(RIGHT(TEXT(AM464,"0.#"),1)=".",FALSE,TRUE)</formula>
    </cfRule>
    <cfRule type="expression" dxfId="1654" priority="1844">
      <formula>IF(RIGHT(TEXT(AM464,"0.#"),1)=".",TRUE,FALSE)</formula>
    </cfRule>
  </conditionalFormatting>
  <conditionalFormatting sqref="AU465">
    <cfRule type="expression" dxfId="1653" priority="1835">
      <formula>IF(RIGHT(TEXT(AU465,"0.#"),1)=".",FALSE,TRUE)</formula>
    </cfRule>
    <cfRule type="expression" dxfId="1652" priority="1836">
      <formula>IF(RIGHT(TEXT(AU465,"0.#"),1)=".",TRUE,FALSE)</formula>
    </cfRule>
  </conditionalFormatting>
  <conditionalFormatting sqref="AU463">
    <cfRule type="expression" dxfId="1651" priority="1839">
      <formula>IF(RIGHT(TEXT(AU463,"0.#"),1)=".",FALSE,TRUE)</formula>
    </cfRule>
    <cfRule type="expression" dxfId="1650" priority="1840">
      <formula>IF(RIGHT(TEXT(AU463,"0.#"),1)=".",TRUE,FALSE)</formula>
    </cfRule>
  </conditionalFormatting>
  <conditionalFormatting sqref="AU464">
    <cfRule type="expression" dxfId="1649" priority="1837">
      <formula>IF(RIGHT(TEXT(AU464,"0.#"),1)=".",FALSE,TRUE)</formula>
    </cfRule>
    <cfRule type="expression" dxfId="1648" priority="1838">
      <formula>IF(RIGHT(TEXT(AU464,"0.#"),1)=".",TRUE,FALSE)</formula>
    </cfRule>
  </conditionalFormatting>
  <conditionalFormatting sqref="AI465">
    <cfRule type="expression" dxfId="1647" priority="1829">
      <formula>IF(RIGHT(TEXT(AI465,"0.#"),1)=".",FALSE,TRUE)</formula>
    </cfRule>
    <cfRule type="expression" dxfId="1646" priority="1830">
      <formula>IF(RIGHT(TEXT(AI465,"0.#"),1)=".",TRUE,FALSE)</formula>
    </cfRule>
  </conditionalFormatting>
  <conditionalFormatting sqref="AI463">
    <cfRule type="expression" dxfId="1645" priority="1833">
      <formula>IF(RIGHT(TEXT(AI463,"0.#"),1)=".",FALSE,TRUE)</formula>
    </cfRule>
    <cfRule type="expression" dxfId="1644" priority="1834">
      <formula>IF(RIGHT(TEXT(AI463,"0.#"),1)=".",TRUE,FALSE)</formula>
    </cfRule>
  </conditionalFormatting>
  <conditionalFormatting sqref="AI464">
    <cfRule type="expression" dxfId="1643" priority="1831">
      <formula>IF(RIGHT(TEXT(AI464,"0.#"),1)=".",FALSE,TRUE)</formula>
    </cfRule>
    <cfRule type="expression" dxfId="1642" priority="1832">
      <formula>IF(RIGHT(TEXT(AI464,"0.#"),1)=".",TRUE,FALSE)</formula>
    </cfRule>
  </conditionalFormatting>
  <conditionalFormatting sqref="AQ463">
    <cfRule type="expression" dxfId="1641" priority="1823">
      <formula>IF(RIGHT(TEXT(AQ463,"0.#"),1)=".",FALSE,TRUE)</formula>
    </cfRule>
    <cfRule type="expression" dxfId="1640" priority="1824">
      <formula>IF(RIGHT(TEXT(AQ463,"0.#"),1)=".",TRUE,FALSE)</formula>
    </cfRule>
  </conditionalFormatting>
  <conditionalFormatting sqref="AQ464">
    <cfRule type="expression" dxfId="1639" priority="1827">
      <formula>IF(RIGHT(TEXT(AQ464,"0.#"),1)=".",FALSE,TRUE)</formula>
    </cfRule>
    <cfRule type="expression" dxfId="1638" priority="1828">
      <formula>IF(RIGHT(TEXT(AQ464,"0.#"),1)=".",TRUE,FALSE)</formula>
    </cfRule>
  </conditionalFormatting>
  <conditionalFormatting sqref="AQ465">
    <cfRule type="expression" dxfId="1637" priority="1825">
      <formula>IF(RIGHT(TEXT(AQ465,"0.#"),1)=".",FALSE,TRUE)</formula>
    </cfRule>
    <cfRule type="expression" dxfId="1636" priority="1826">
      <formula>IF(RIGHT(TEXT(AQ465,"0.#"),1)=".",TRUE,FALSE)</formula>
    </cfRule>
  </conditionalFormatting>
  <conditionalFormatting sqref="AE470">
    <cfRule type="expression" dxfId="1635" priority="1817">
      <formula>IF(RIGHT(TEXT(AE470,"0.#"),1)=".",FALSE,TRUE)</formula>
    </cfRule>
    <cfRule type="expression" dxfId="1634" priority="1818">
      <formula>IF(RIGHT(TEXT(AE470,"0.#"),1)=".",TRUE,FALSE)</formula>
    </cfRule>
  </conditionalFormatting>
  <conditionalFormatting sqref="AE468">
    <cfRule type="expression" dxfId="1633" priority="1821">
      <formula>IF(RIGHT(TEXT(AE468,"0.#"),1)=".",FALSE,TRUE)</formula>
    </cfRule>
    <cfRule type="expression" dxfId="1632" priority="1822">
      <formula>IF(RIGHT(TEXT(AE468,"0.#"),1)=".",TRUE,FALSE)</formula>
    </cfRule>
  </conditionalFormatting>
  <conditionalFormatting sqref="AE469">
    <cfRule type="expression" dxfId="1631" priority="1819">
      <formula>IF(RIGHT(TEXT(AE469,"0.#"),1)=".",FALSE,TRUE)</formula>
    </cfRule>
    <cfRule type="expression" dxfId="1630" priority="1820">
      <formula>IF(RIGHT(TEXT(AE469,"0.#"),1)=".",TRUE,FALSE)</formula>
    </cfRule>
  </conditionalFormatting>
  <conditionalFormatting sqref="AM470">
    <cfRule type="expression" dxfId="1629" priority="1811">
      <formula>IF(RIGHT(TEXT(AM470,"0.#"),1)=".",FALSE,TRUE)</formula>
    </cfRule>
    <cfRule type="expression" dxfId="1628" priority="1812">
      <formula>IF(RIGHT(TEXT(AM470,"0.#"),1)=".",TRUE,FALSE)</formula>
    </cfRule>
  </conditionalFormatting>
  <conditionalFormatting sqref="AM468">
    <cfRule type="expression" dxfId="1627" priority="1815">
      <formula>IF(RIGHT(TEXT(AM468,"0.#"),1)=".",FALSE,TRUE)</formula>
    </cfRule>
    <cfRule type="expression" dxfId="1626" priority="1816">
      <formula>IF(RIGHT(TEXT(AM468,"0.#"),1)=".",TRUE,FALSE)</formula>
    </cfRule>
  </conditionalFormatting>
  <conditionalFormatting sqref="AM469">
    <cfRule type="expression" dxfId="1625" priority="1813">
      <formula>IF(RIGHT(TEXT(AM469,"0.#"),1)=".",FALSE,TRUE)</formula>
    </cfRule>
    <cfRule type="expression" dxfId="1624" priority="1814">
      <formula>IF(RIGHT(TEXT(AM469,"0.#"),1)=".",TRUE,FALSE)</formula>
    </cfRule>
  </conditionalFormatting>
  <conditionalFormatting sqref="AU470">
    <cfRule type="expression" dxfId="1623" priority="1805">
      <formula>IF(RIGHT(TEXT(AU470,"0.#"),1)=".",FALSE,TRUE)</formula>
    </cfRule>
    <cfRule type="expression" dxfId="1622" priority="1806">
      <formula>IF(RIGHT(TEXT(AU470,"0.#"),1)=".",TRUE,FALSE)</formula>
    </cfRule>
  </conditionalFormatting>
  <conditionalFormatting sqref="AU468">
    <cfRule type="expression" dxfId="1621" priority="1809">
      <formula>IF(RIGHT(TEXT(AU468,"0.#"),1)=".",FALSE,TRUE)</formula>
    </cfRule>
    <cfRule type="expression" dxfId="1620" priority="1810">
      <formula>IF(RIGHT(TEXT(AU468,"0.#"),1)=".",TRUE,FALSE)</formula>
    </cfRule>
  </conditionalFormatting>
  <conditionalFormatting sqref="AU469">
    <cfRule type="expression" dxfId="1619" priority="1807">
      <formula>IF(RIGHT(TEXT(AU469,"0.#"),1)=".",FALSE,TRUE)</formula>
    </cfRule>
    <cfRule type="expression" dxfId="1618" priority="1808">
      <formula>IF(RIGHT(TEXT(AU469,"0.#"),1)=".",TRUE,FALSE)</formula>
    </cfRule>
  </conditionalFormatting>
  <conditionalFormatting sqref="AI470">
    <cfRule type="expression" dxfId="1617" priority="1799">
      <formula>IF(RIGHT(TEXT(AI470,"0.#"),1)=".",FALSE,TRUE)</formula>
    </cfRule>
    <cfRule type="expression" dxfId="1616" priority="1800">
      <formula>IF(RIGHT(TEXT(AI470,"0.#"),1)=".",TRUE,FALSE)</formula>
    </cfRule>
  </conditionalFormatting>
  <conditionalFormatting sqref="AI468">
    <cfRule type="expression" dxfId="1615" priority="1803">
      <formula>IF(RIGHT(TEXT(AI468,"0.#"),1)=".",FALSE,TRUE)</formula>
    </cfRule>
    <cfRule type="expression" dxfId="1614" priority="1804">
      <formula>IF(RIGHT(TEXT(AI468,"0.#"),1)=".",TRUE,FALSE)</formula>
    </cfRule>
  </conditionalFormatting>
  <conditionalFormatting sqref="AI469">
    <cfRule type="expression" dxfId="1613" priority="1801">
      <formula>IF(RIGHT(TEXT(AI469,"0.#"),1)=".",FALSE,TRUE)</formula>
    </cfRule>
    <cfRule type="expression" dxfId="1612" priority="1802">
      <formula>IF(RIGHT(TEXT(AI469,"0.#"),1)=".",TRUE,FALSE)</formula>
    </cfRule>
  </conditionalFormatting>
  <conditionalFormatting sqref="AQ468">
    <cfRule type="expression" dxfId="1611" priority="1793">
      <formula>IF(RIGHT(TEXT(AQ468,"0.#"),1)=".",FALSE,TRUE)</formula>
    </cfRule>
    <cfRule type="expression" dxfId="1610" priority="1794">
      <formula>IF(RIGHT(TEXT(AQ468,"0.#"),1)=".",TRUE,FALSE)</formula>
    </cfRule>
  </conditionalFormatting>
  <conditionalFormatting sqref="AQ469">
    <cfRule type="expression" dxfId="1609" priority="1797">
      <formula>IF(RIGHT(TEXT(AQ469,"0.#"),1)=".",FALSE,TRUE)</formula>
    </cfRule>
    <cfRule type="expression" dxfId="1608" priority="1798">
      <formula>IF(RIGHT(TEXT(AQ469,"0.#"),1)=".",TRUE,FALSE)</formula>
    </cfRule>
  </conditionalFormatting>
  <conditionalFormatting sqref="AQ470">
    <cfRule type="expression" dxfId="1607" priority="1795">
      <formula>IF(RIGHT(TEXT(AQ470,"0.#"),1)=".",FALSE,TRUE)</formula>
    </cfRule>
    <cfRule type="expression" dxfId="1606" priority="1796">
      <formula>IF(RIGHT(TEXT(AQ470,"0.#"),1)=".",TRUE,FALSE)</formula>
    </cfRule>
  </conditionalFormatting>
  <conditionalFormatting sqref="AE475">
    <cfRule type="expression" dxfId="1605" priority="1787">
      <formula>IF(RIGHT(TEXT(AE475,"0.#"),1)=".",FALSE,TRUE)</formula>
    </cfRule>
    <cfRule type="expression" dxfId="1604" priority="1788">
      <formula>IF(RIGHT(TEXT(AE475,"0.#"),1)=".",TRUE,FALSE)</formula>
    </cfRule>
  </conditionalFormatting>
  <conditionalFormatting sqref="AE473">
    <cfRule type="expression" dxfId="1603" priority="1791">
      <formula>IF(RIGHT(TEXT(AE473,"0.#"),1)=".",FALSE,TRUE)</formula>
    </cfRule>
    <cfRule type="expression" dxfId="1602" priority="1792">
      <formula>IF(RIGHT(TEXT(AE473,"0.#"),1)=".",TRUE,FALSE)</formula>
    </cfRule>
  </conditionalFormatting>
  <conditionalFormatting sqref="AE474">
    <cfRule type="expression" dxfId="1601" priority="1789">
      <formula>IF(RIGHT(TEXT(AE474,"0.#"),1)=".",FALSE,TRUE)</formula>
    </cfRule>
    <cfRule type="expression" dxfId="1600" priority="1790">
      <formula>IF(RIGHT(TEXT(AE474,"0.#"),1)=".",TRUE,FALSE)</formula>
    </cfRule>
  </conditionalFormatting>
  <conditionalFormatting sqref="AM475">
    <cfRule type="expression" dxfId="1599" priority="1781">
      <formula>IF(RIGHT(TEXT(AM475,"0.#"),1)=".",FALSE,TRUE)</formula>
    </cfRule>
    <cfRule type="expression" dxfId="1598" priority="1782">
      <formula>IF(RIGHT(TEXT(AM475,"0.#"),1)=".",TRUE,FALSE)</formula>
    </cfRule>
  </conditionalFormatting>
  <conditionalFormatting sqref="AM473">
    <cfRule type="expression" dxfId="1597" priority="1785">
      <formula>IF(RIGHT(TEXT(AM473,"0.#"),1)=".",FALSE,TRUE)</formula>
    </cfRule>
    <cfRule type="expression" dxfId="1596" priority="1786">
      <formula>IF(RIGHT(TEXT(AM473,"0.#"),1)=".",TRUE,FALSE)</formula>
    </cfRule>
  </conditionalFormatting>
  <conditionalFormatting sqref="AM474">
    <cfRule type="expression" dxfId="1595" priority="1783">
      <formula>IF(RIGHT(TEXT(AM474,"0.#"),1)=".",FALSE,TRUE)</formula>
    </cfRule>
    <cfRule type="expression" dxfId="1594" priority="1784">
      <formula>IF(RIGHT(TEXT(AM474,"0.#"),1)=".",TRUE,FALSE)</formula>
    </cfRule>
  </conditionalFormatting>
  <conditionalFormatting sqref="AU475">
    <cfRule type="expression" dxfId="1593" priority="1775">
      <formula>IF(RIGHT(TEXT(AU475,"0.#"),1)=".",FALSE,TRUE)</formula>
    </cfRule>
    <cfRule type="expression" dxfId="1592" priority="1776">
      <formula>IF(RIGHT(TEXT(AU475,"0.#"),1)=".",TRUE,FALSE)</formula>
    </cfRule>
  </conditionalFormatting>
  <conditionalFormatting sqref="AU473">
    <cfRule type="expression" dxfId="1591" priority="1779">
      <formula>IF(RIGHT(TEXT(AU473,"0.#"),1)=".",FALSE,TRUE)</formula>
    </cfRule>
    <cfRule type="expression" dxfId="1590" priority="1780">
      <formula>IF(RIGHT(TEXT(AU473,"0.#"),1)=".",TRUE,FALSE)</formula>
    </cfRule>
  </conditionalFormatting>
  <conditionalFormatting sqref="AU474">
    <cfRule type="expression" dxfId="1589" priority="1777">
      <formula>IF(RIGHT(TEXT(AU474,"0.#"),1)=".",FALSE,TRUE)</formula>
    </cfRule>
    <cfRule type="expression" dxfId="1588" priority="1778">
      <formula>IF(RIGHT(TEXT(AU474,"0.#"),1)=".",TRUE,FALSE)</formula>
    </cfRule>
  </conditionalFormatting>
  <conditionalFormatting sqref="AI475">
    <cfRule type="expression" dxfId="1587" priority="1769">
      <formula>IF(RIGHT(TEXT(AI475,"0.#"),1)=".",FALSE,TRUE)</formula>
    </cfRule>
    <cfRule type="expression" dxfId="1586" priority="1770">
      <formula>IF(RIGHT(TEXT(AI475,"0.#"),1)=".",TRUE,FALSE)</formula>
    </cfRule>
  </conditionalFormatting>
  <conditionalFormatting sqref="AI473">
    <cfRule type="expression" dxfId="1585" priority="1773">
      <formula>IF(RIGHT(TEXT(AI473,"0.#"),1)=".",FALSE,TRUE)</formula>
    </cfRule>
    <cfRule type="expression" dxfId="1584" priority="1774">
      <formula>IF(RIGHT(TEXT(AI473,"0.#"),1)=".",TRUE,FALSE)</formula>
    </cfRule>
  </conditionalFormatting>
  <conditionalFormatting sqref="AI474">
    <cfRule type="expression" dxfId="1583" priority="1771">
      <formula>IF(RIGHT(TEXT(AI474,"0.#"),1)=".",FALSE,TRUE)</formula>
    </cfRule>
    <cfRule type="expression" dxfId="1582" priority="1772">
      <formula>IF(RIGHT(TEXT(AI474,"0.#"),1)=".",TRUE,FALSE)</formula>
    </cfRule>
  </conditionalFormatting>
  <conditionalFormatting sqref="AQ473">
    <cfRule type="expression" dxfId="1581" priority="1763">
      <formula>IF(RIGHT(TEXT(AQ473,"0.#"),1)=".",FALSE,TRUE)</formula>
    </cfRule>
    <cfRule type="expression" dxfId="1580" priority="1764">
      <formula>IF(RIGHT(TEXT(AQ473,"0.#"),1)=".",TRUE,FALSE)</formula>
    </cfRule>
  </conditionalFormatting>
  <conditionalFormatting sqref="AQ474">
    <cfRule type="expression" dxfId="1579" priority="1767">
      <formula>IF(RIGHT(TEXT(AQ474,"0.#"),1)=".",FALSE,TRUE)</formula>
    </cfRule>
    <cfRule type="expression" dxfId="1578" priority="1768">
      <formula>IF(RIGHT(TEXT(AQ474,"0.#"),1)=".",TRUE,FALSE)</formula>
    </cfRule>
  </conditionalFormatting>
  <conditionalFormatting sqref="AQ475">
    <cfRule type="expression" dxfId="1577" priority="1765">
      <formula>IF(RIGHT(TEXT(AQ475,"0.#"),1)=".",FALSE,TRUE)</formula>
    </cfRule>
    <cfRule type="expression" dxfId="1576" priority="1766">
      <formula>IF(RIGHT(TEXT(AQ475,"0.#"),1)=".",TRUE,FALSE)</formula>
    </cfRule>
  </conditionalFormatting>
  <conditionalFormatting sqref="AE480">
    <cfRule type="expression" dxfId="1575" priority="1757">
      <formula>IF(RIGHT(TEXT(AE480,"0.#"),1)=".",FALSE,TRUE)</formula>
    </cfRule>
    <cfRule type="expression" dxfId="1574" priority="1758">
      <formula>IF(RIGHT(TEXT(AE480,"0.#"),1)=".",TRUE,FALSE)</formula>
    </cfRule>
  </conditionalFormatting>
  <conditionalFormatting sqref="AE478">
    <cfRule type="expression" dxfId="1573" priority="1761">
      <formula>IF(RIGHT(TEXT(AE478,"0.#"),1)=".",FALSE,TRUE)</formula>
    </cfRule>
    <cfRule type="expression" dxfId="1572" priority="1762">
      <formula>IF(RIGHT(TEXT(AE478,"0.#"),1)=".",TRUE,FALSE)</formula>
    </cfRule>
  </conditionalFormatting>
  <conditionalFormatting sqref="AE479">
    <cfRule type="expression" dxfId="1571" priority="1759">
      <formula>IF(RIGHT(TEXT(AE479,"0.#"),1)=".",FALSE,TRUE)</formula>
    </cfRule>
    <cfRule type="expression" dxfId="1570" priority="1760">
      <formula>IF(RIGHT(TEXT(AE479,"0.#"),1)=".",TRUE,FALSE)</formula>
    </cfRule>
  </conditionalFormatting>
  <conditionalFormatting sqref="AM480">
    <cfRule type="expression" dxfId="1569" priority="1751">
      <formula>IF(RIGHT(TEXT(AM480,"0.#"),1)=".",FALSE,TRUE)</formula>
    </cfRule>
    <cfRule type="expression" dxfId="1568" priority="1752">
      <formula>IF(RIGHT(TEXT(AM480,"0.#"),1)=".",TRUE,FALSE)</formula>
    </cfRule>
  </conditionalFormatting>
  <conditionalFormatting sqref="AM478">
    <cfRule type="expression" dxfId="1567" priority="1755">
      <formula>IF(RIGHT(TEXT(AM478,"0.#"),1)=".",FALSE,TRUE)</formula>
    </cfRule>
    <cfRule type="expression" dxfId="1566" priority="1756">
      <formula>IF(RIGHT(TEXT(AM478,"0.#"),1)=".",TRUE,FALSE)</formula>
    </cfRule>
  </conditionalFormatting>
  <conditionalFormatting sqref="AM479">
    <cfRule type="expression" dxfId="1565" priority="1753">
      <formula>IF(RIGHT(TEXT(AM479,"0.#"),1)=".",FALSE,TRUE)</formula>
    </cfRule>
    <cfRule type="expression" dxfId="1564" priority="1754">
      <formula>IF(RIGHT(TEXT(AM479,"0.#"),1)=".",TRUE,FALSE)</formula>
    </cfRule>
  </conditionalFormatting>
  <conditionalFormatting sqref="AU480">
    <cfRule type="expression" dxfId="1563" priority="1745">
      <formula>IF(RIGHT(TEXT(AU480,"0.#"),1)=".",FALSE,TRUE)</formula>
    </cfRule>
    <cfRule type="expression" dxfId="1562" priority="1746">
      <formula>IF(RIGHT(TEXT(AU480,"0.#"),1)=".",TRUE,FALSE)</formula>
    </cfRule>
  </conditionalFormatting>
  <conditionalFormatting sqref="AU478">
    <cfRule type="expression" dxfId="1561" priority="1749">
      <formula>IF(RIGHT(TEXT(AU478,"0.#"),1)=".",FALSE,TRUE)</formula>
    </cfRule>
    <cfRule type="expression" dxfId="1560" priority="1750">
      <formula>IF(RIGHT(TEXT(AU478,"0.#"),1)=".",TRUE,FALSE)</formula>
    </cfRule>
  </conditionalFormatting>
  <conditionalFormatting sqref="AU479">
    <cfRule type="expression" dxfId="1559" priority="1747">
      <formula>IF(RIGHT(TEXT(AU479,"0.#"),1)=".",FALSE,TRUE)</formula>
    </cfRule>
    <cfRule type="expression" dxfId="1558" priority="1748">
      <formula>IF(RIGHT(TEXT(AU479,"0.#"),1)=".",TRUE,FALSE)</formula>
    </cfRule>
  </conditionalFormatting>
  <conditionalFormatting sqref="AI480">
    <cfRule type="expression" dxfId="1557" priority="1739">
      <formula>IF(RIGHT(TEXT(AI480,"0.#"),1)=".",FALSE,TRUE)</formula>
    </cfRule>
    <cfRule type="expression" dxfId="1556" priority="1740">
      <formula>IF(RIGHT(TEXT(AI480,"0.#"),1)=".",TRUE,FALSE)</formula>
    </cfRule>
  </conditionalFormatting>
  <conditionalFormatting sqref="AI478">
    <cfRule type="expression" dxfId="1555" priority="1743">
      <formula>IF(RIGHT(TEXT(AI478,"0.#"),1)=".",FALSE,TRUE)</formula>
    </cfRule>
    <cfRule type="expression" dxfId="1554" priority="1744">
      <formula>IF(RIGHT(TEXT(AI478,"0.#"),1)=".",TRUE,FALSE)</formula>
    </cfRule>
  </conditionalFormatting>
  <conditionalFormatting sqref="AI479">
    <cfRule type="expression" dxfId="1553" priority="1741">
      <formula>IF(RIGHT(TEXT(AI479,"0.#"),1)=".",FALSE,TRUE)</formula>
    </cfRule>
    <cfRule type="expression" dxfId="1552" priority="1742">
      <formula>IF(RIGHT(TEXT(AI479,"0.#"),1)=".",TRUE,FALSE)</formula>
    </cfRule>
  </conditionalFormatting>
  <conditionalFormatting sqref="AQ478">
    <cfRule type="expression" dxfId="1551" priority="1733">
      <formula>IF(RIGHT(TEXT(AQ478,"0.#"),1)=".",FALSE,TRUE)</formula>
    </cfRule>
    <cfRule type="expression" dxfId="1550" priority="1734">
      <formula>IF(RIGHT(TEXT(AQ478,"0.#"),1)=".",TRUE,FALSE)</formula>
    </cfRule>
  </conditionalFormatting>
  <conditionalFormatting sqref="AQ479">
    <cfRule type="expression" dxfId="1549" priority="1737">
      <formula>IF(RIGHT(TEXT(AQ479,"0.#"),1)=".",FALSE,TRUE)</formula>
    </cfRule>
    <cfRule type="expression" dxfId="1548" priority="1738">
      <formula>IF(RIGHT(TEXT(AQ479,"0.#"),1)=".",TRUE,FALSE)</formula>
    </cfRule>
  </conditionalFormatting>
  <conditionalFormatting sqref="AQ480">
    <cfRule type="expression" dxfId="1547" priority="1735">
      <formula>IF(RIGHT(TEXT(AQ480,"0.#"),1)=".",FALSE,TRUE)</formula>
    </cfRule>
    <cfRule type="expression" dxfId="1546" priority="1736">
      <formula>IF(RIGHT(TEXT(AQ480,"0.#"),1)=".",TRUE,FALSE)</formula>
    </cfRule>
  </conditionalFormatting>
  <conditionalFormatting sqref="AM47">
    <cfRule type="expression" dxfId="1545" priority="2027">
      <formula>IF(RIGHT(TEXT(AM47,"0.#"),1)=".",FALSE,TRUE)</formula>
    </cfRule>
    <cfRule type="expression" dxfId="1544" priority="2028">
      <formula>IF(RIGHT(TEXT(AM47,"0.#"),1)=".",TRUE,FALSE)</formula>
    </cfRule>
  </conditionalFormatting>
  <conditionalFormatting sqref="AI46">
    <cfRule type="expression" dxfId="1543" priority="2031">
      <formula>IF(RIGHT(TEXT(AI46,"0.#"),1)=".",FALSE,TRUE)</formula>
    </cfRule>
    <cfRule type="expression" dxfId="1542" priority="2032">
      <formula>IF(RIGHT(TEXT(AI46,"0.#"),1)=".",TRUE,FALSE)</formula>
    </cfRule>
  </conditionalFormatting>
  <conditionalFormatting sqref="AM46">
    <cfRule type="expression" dxfId="1541" priority="2029">
      <formula>IF(RIGHT(TEXT(AM46,"0.#"),1)=".",FALSE,TRUE)</formula>
    </cfRule>
    <cfRule type="expression" dxfId="1540" priority="2030">
      <formula>IF(RIGHT(TEXT(AM46,"0.#"),1)=".",TRUE,FALSE)</formula>
    </cfRule>
  </conditionalFormatting>
  <conditionalFormatting sqref="AU46:AU48">
    <cfRule type="expression" dxfId="1539" priority="2021">
      <formula>IF(RIGHT(TEXT(AU46,"0.#"),1)=".",FALSE,TRUE)</formula>
    </cfRule>
    <cfRule type="expression" dxfId="1538" priority="2022">
      <formula>IF(RIGHT(TEXT(AU46,"0.#"),1)=".",TRUE,FALSE)</formula>
    </cfRule>
  </conditionalFormatting>
  <conditionalFormatting sqref="AM48">
    <cfRule type="expression" dxfId="1537" priority="2025">
      <formula>IF(RIGHT(TEXT(AM48,"0.#"),1)=".",FALSE,TRUE)</formula>
    </cfRule>
    <cfRule type="expression" dxfId="1536" priority="2026">
      <formula>IF(RIGHT(TEXT(AM48,"0.#"),1)=".",TRUE,FALSE)</formula>
    </cfRule>
  </conditionalFormatting>
  <conditionalFormatting sqref="AQ46:AQ48">
    <cfRule type="expression" dxfId="1535" priority="2023">
      <formula>IF(RIGHT(TEXT(AQ46,"0.#"),1)=".",FALSE,TRUE)</formula>
    </cfRule>
    <cfRule type="expression" dxfId="1534" priority="2024">
      <formula>IF(RIGHT(TEXT(AQ46,"0.#"),1)=".",TRUE,FALSE)</formula>
    </cfRule>
  </conditionalFormatting>
  <conditionalFormatting sqref="AE146:AE147 AI146:AI147 AM146:AM147 AQ146:AQ147 AU146:AU147">
    <cfRule type="expression" dxfId="1533" priority="2015">
      <formula>IF(RIGHT(TEXT(AE146,"0.#"),1)=".",FALSE,TRUE)</formula>
    </cfRule>
    <cfRule type="expression" dxfId="1532" priority="2016">
      <formula>IF(RIGHT(TEXT(AE146,"0.#"),1)=".",TRUE,FALSE)</formula>
    </cfRule>
  </conditionalFormatting>
  <conditionalFormatting sqref="AE138:AE139 AI138:AI139 AM138:AM139 AQ138:AQ139 AU138:AU139">
    <cfRule type="expression" dxfId="1531" priority="2019">
      <formula>IF(RIGHT(TEXT(AE138,"0.#"),1)=".",FALSE,TRUE)</formula>
    </cfRule>
    <cfRule type="expression" dxfId="1530" priority="2020">
      <formula>IF(RIGHT(TEXT(AE138,"0.#"),1)=".",TRUE,FALSE)</formula>
    </cfRule>
  </conditionalFormatting>
  <conditionalFormatting sqref="AE142:AE143 AI142:AI143 AM142:AM143 AQ142:AQ143 AU142:AU143">
    <cfRule type="expression" dxfId="1529" priority="2017">
      <formula>IF(RIGHT(TEXT(AE142,"0.#"),1)=".",FALSE,TRUE)</formula>
    </cfRule>
    <cfRule type="expression" dxfId="1528" priority="2018">
      <formula>IF(RIGHT(TEXT(AE142,"0.#"),1)=".",TRUE,FALSE)</formula>
    </cfRule>
  </conditionalFormatting>
  <conditionalFormatting sqref="AE198:AE199 AI198:AI199 AM198:AM199 AQ198:AQ199 AU198:AU199">
    <cfRule type="expression" dxfId="1527" priority="2009">
      <formula>IF(RIGHT(TEXT(AE198,"0.#"),1)=".",FALSE,TRUE)</formula>
    </cfRule>
    <cfRule type="expression" dxfId="1526" priority="2010">
      <formula>IF(RIGHT(TEXT(AE198,"0.#"),1)=".",TRUE,FALSE)</formula>
    </cfRule>
  </conditionalFormatting>
  <conditionalFormatting sqref="AE150:AE151 AI150:AI151 AM150:AM151 AQ150:AQ151 AU150:AU151">
    <cfRule type="expression" dxfId="1525" priority="2013">
      <formula>IF(RIGHT(TEXT(AE150,"0.#"),1)=".",FALSE,TRUE)</formula>
    </cfRule>
    <cfRule type="expression" dxfId="1524" priority="2014">
      <formula>IF(RIGHT(TEXT(AE150,"0.#"),1)=".",TRUE,FALSE)</formula>
    </cfRule>
  </conditionalFormatting>
  <conditionalFormatting sqref="AE210:AE211 AI210:AI211 AM210:AM211 AQ210:AQ211 AU210:AU211">
    <cfRule type="expression" dxfId="1523" priority="2003">
      <formula>IF(RIGHT(TEXT(AE210,"0.#"),1)=".",FALSE,TRUE)</formula>
    </cfRule>
    <cfRule type="expression" dxfId="1522" priority="2004">
      <formula>IF(RIGHT(TEXT(AE210,"0.#"),1)=".",TRUE,FALSE)</formula>
    </cfRule>
  </conditionalFormatting>
  <conditionalFormatting sqref="AE202:AE203 AI202:AI203 AM202:AM203 AQ202:AQ203 AU202:AU203">
    <cfRule type="expression" dxfId="1521" priority="2007">
      <formula>IF(RIGHT(TEXT(AE202,"0.#"),1)=".",FALSE,TRUE)</formula>
    </cfRule>
    <cfRule type="expression" dxfId="1520" priority="2008">
      <formula>IF(RIGHT(TEXT(AE202,"0.#"),1)=".",TRUE,FALSE)</formula>
    </cfRule>
  </conditionalFormatting>
  <conditionalFormatting sqref="AE206:AE207 AI206:AI207 AM206:AM207 AQ206:AQ207 AU206:AU207">
    <cfRule type="expression" dxfId="1519" priority="2005">
      <formula>IF(RIGHT(TEXT(AE206,"0.#"),1)=".",FALSE,TRUE)</formula>
    </cfRule>
    <cfRule type="expression" dxfId="1518" priority="2006">
      <formula>IF(RIGHT(TEXT(AE206,"0.#"),1)=".",TRUE,FALSE)</formula>
    </cfRule>
  </conditionalFormatting>
  <conditionalFormatting sqref="AE262:AE263 AI262:AI263 AM262:AM263 AQ262:AQ263 AU262:AU263">
    <cfRule type="expression" dxfId="1517" priority="1997">
      <formula>IF(RIGHT(TEXT(AE262,"0.#"),1)=".",FALSE,TRUE)</formula>
    </cfRule>
    <cfRule type="expression" dxfId="1516" priority="1998">
      <formula>IF(RIGHT(TEXT(AE262,"0.#"),1)=".",TRUE,FALSE)</formula>
    </cfRule>
  </conditionalFormatting>
  <conditionalFormatting sqref="AE254:AE255 AI254:AI255 AM254:AM255 AQ254:AQ255 AU254:AU255">
    <cfRule type="expression" dxfId="1515" priority="2001">
      <formula>IF(RIGHT(TEXT(AE254,"0.#"),1)=".",FALSE,TRUE)</formula>
    </cfRule>
    <cfRule type="expression" dxfId="1514" priority="2002">
      <formula>IF(RIGHT(TEXT(AE254,"0.#"),1)=".",TRUE,FALSE)</formula>
    </cfRule>
  </conditionalFormatting>
  <conditionalFormatting sqref="AE258:AE259 AI258:AI259 AM258:AM259 AQ258:AQ259 AU258:AU259">
    <cfRule type="expression" dxfId="1513" priority="1999">
      <formula>IF(RIGHT(TEXT(AE258,"0.#"),1)=".",FALSE,TRUE)</formula>
    </cfRule>
    <cfRule type="expression" dxfId="1512" priority="2000">
      <formula>IF(RIGHT(TEXT(AE258,"0.#"),1)=".",TRUE,FALSE)</formula>
    </cfRule>
  </conditionalFormatting>
  <conditionalFormatting sqref="AE314:AE315 AI314:AI315 AM314:AM315 AQ314:AQ315 AU314:AU315">
    <cfRule type="expression" dxfId="1511" priority="1991">
      <formula>IF(RIGHT(TEXT(AE314,"0.#"),1)=".",FALSE,TRUE)</formula>
    </cfRule>
    <cfRule type="expression" dxfId="1510" priority="1992">
      <formula>IF(RIGHT(TEXT(AE314,"0.#"),1)=".",TRUE,FALSE)</formula>
    </cfRule>
  </conditionalFormatting>
  <conditionalFormatting sqref="AE266:AE267 AI266:AI267 AM266:AM267 AQ266:AQ267 AU266:AU267">
    <cfRule type="expression" dxfId="1509" priority="1995">
      <formula>IF(RIGHT(TEXT(AE266,"0.#"),1)=".",FALSE,TRUE)</formula>
    </cfRule>
    <cfRule type="expression" dxfId="1508" priority="1996">
      <formula>IF(RIGHT(TEXT(AE266,"0.#"),1)=".",TRUE,FALSE)</formula>
    </cfRule>
  </conditionalFormatting>
  <conditionalFormatting sqref="AE270:AE271 AI270:AI271 AM270:AM271 AQ270:AQ271 AU270:AU271">
    <cfRule type="expression" dxfId="1507" priority="1993">
      <formula>IF(RIGHT(TEXT(AE270,"0.#"),1)=".",FALSE,TRUE)</formula>
    </cfRule>
    <cfRule type="expression" dxfId="1506" priority="1994">
      <formula>IF(RIGHT(TEXT(AE270,"0.#"),1)=".",TRUE,FALSE)</formula>
    </cfRule>
  </conditionalFormatting>
  <conditionalFormatting sqref="AE326:AE327 AI326:AI327 AM326:AM327 AQ326:AQ327 AU326:AU327">
    <cfRule type="expression" dxfId="1505" priority="1985">
      <formula>IF(RIGHT(TEXT(AE326,"0.#"),1)=".",FALSE,TRUE)</formula>
    </cfRule>
    <cfRule type="expression" dxfId="1504" priority="1986">
      <formula>IF(RIGHT(TEXT(AE326,"0.#"),1)=".",TRUE,FALSE)</formula>
    </cfRule>
  </conditionalFormatting>
  <conditionalFormatting sqref="AE318:AE319 AI318:AI319 AM318:AM319 AQ318:AQ319 AU318:AU319">
    <cfRule type="expression" dxfId="1503" priority="1989">
      <formula>IF(RIGHT(TEXT(AE318,"0.#"),1)=".",FALSE,TRUE)</formula>
    </cfRule>
    <cfRule type="expression" dxfId="1502" priority="1990">
      <formula>IF(RIGHT(TEXT(AE318,"0.#"),1)=".",TRUE,FALSE)</formula>
    </cfRule>
  </conditionalFormatting>
  <conditionalFormatting sqref="AE322:AE323 AI322:AI323 AM322:AM323 AQ322:AQ323 AU322:AU323">
    <cfRule type="expression" dxfId="1501" priority="1987">
      <formula>IF(RIGHT(TEXT(AE322,"0.#"),1)=".",FALSE,TRUE)</formula>
    </cfRule>
    <cfRule type="expression" dxfId="1500" priority="1988">
      <formula>IF(RIGHT(TEXT(AE322,"0.#"),1)=".",TRUE,FALSE)</formula>
    </cfRule>
  </conditionalFormatting>
  <conditionalFormatting sqref="AE378:AE379 AI378:AI379 AM378:AM379 AQ378:AQ379 AU378:AU379">
    <cfRule type="expression" dxfId="1499" priority="1979">
      <formula>IF(RIGHT(TEXT(AE378,"0.#"),1)=".",FALSE,TRUE)</formula>
    </cfRule>
    <cfRule type="expression" dxfId="1498" priority="1980">
      <formula>IF(RIGHT(TEXT(AE378,"0.#"),1)=".",TRUE,FALSE)</formula>
    </cfRule>
  </conditionalFormatting>
  <conditionalFormatting sqref="AE330:AE331 AI330:AI331 AM330:AM331 AQ330:AQ331 AU330:AU331">
    <cfRule type="expression" dxfId="1497" priority="1983">
      <formula>IF(RIGHT(TEXT(AE330,"0.#"),1)=".",FALSE,TRUE)</formula>
    </cfRule>
    <cfRule type="expression" dxfId="1496" priority="1984">
      <formula>IF(RIGHT(TEXT(AE330,"0.#"),1)=".",TRUE,FALSE)</formula>
    </cfRule>
  </conditionalFormatting>
  <conditionalFormatting sqref="AE374:AE375 AI374:AI375 AM374:AM375 AQ374:AQ375 AU374:AU375">
    <cfRule type="expression" dxfId="1495" priority="1981">
      <formula>IF(RIGHT(TEXT(AE374,"0.#"),1)=".",FALSE,TRUE)</formula>
    </cfRule>
    <cfRule type="expression" dxfId="1494" priority="1982">
      <formula>IF(RIGHT(TEXT(AE374,"0.#"),1)=".",TRUE,FALSE)</formula>
    </cfRule>
  </conditionalFormatting>
  <conditionalFormatting sqref="AE390:AE391 AI390:AI391 AM390:AM391 AQ390:AQ391 AU390:AU391">
    <cfRule type="expression" dxfId="1493" priority="1973">
      <formula>IF(RIGHT(TEXT(AE390,"0.#"),1)=".",FALSE,TRUE)</formula>
    </cfRule>
    <cfRule type="expression" dxfId="1492" priority="1974">
      <formula>IF(RIGHT(TEXT(AE390,"0.#"),1)=".",TRUE,FALSE)</formula>
    </cfRule>
  </conditionalFormatting>
  <conditionalFormatting sqref="AE382:AE383 AI382:AI383 AM382:AM383 AQ382:AQ383 AU382:AU383">
    <cfRule type="expression" dxfId="1491" priority="1977">
      <formula>IF(RIGHT(TEXT(AE382,"0.#"),1)=".",FALSE,TRUE)</formula>
    </cfRule>
    <cfRule type="expression" dxfId="1490" priority="1978">
      <formula>IF(RIGHT(TEXT(AE382,"0.#"),1)=".",TRUE,FALSE)</formula>
    </cfRule>
  </conditionalFormatting>
  <conditionalFormatting sqref="AE386:AE387 AI386:AI387 AM386:AM387 AQ386:AQ387 AU386:AU387">
    <cfRule type="expression" dxfId="1489" priority="1975">
      <formula>IF(RIGHT(TEXT(AE386,"0.#"),1)=".",FALSE,TRUE)</formula>
    </cfRule>
    <cfRule type="expression" dxfId="1488" priority="1976">
      <formula>IF(RIGHT(TEXT(AE386,"0.#"),1)=".",TRUE,FALSE)</formula>
    </cfRule>
  </conditionalFormatting>
  <conditionalFormatting sqref="AE440">
    <cfRule type="expression" dxfId="1487" priority="1967">
      <formula>IF(RIGHT(TEXT(AE440,"0.#"),1)=".",FALSE,TRUE)</formula>
    </cfRule>
    <cfRule type="expression" dxfId="1486" priority="1968">
      <formula>IF(RIGHT(TEXT(AE440,"0.#"),1)=".",TRUE,FALSE)</formula>
    </cfRule>
  </conditionalFormatting>
  <conditionalFormatting sqref="AE438">
    <cfRule type="expression" dxfId="1485" priority="1971">
      <formula>IF(RIGHT(TEXT(AE438,"0.#"),1)=".",FALSE,TRUE)</formula>
    </cfRule>
    <cfRule type="expression" dxfId="1484" priority="1972">
      <formula>IF(RIGHT(TEXT(AE438,"0.#"),1)=".",TRUE,FALSE)</formula>
    </cfRule>
  </conditionalFormatting>
  <conditionalFormatting sqref="AE439">
    <cfRule type="expression" dxfId="1483" priority="1969">
      <formula>IF(RIGHT(TEXT(AE439,"0.#"),1)=".",FALSE,TRUE)</formula>
    </cfRule>
    <cfRule type="expression" dxfId="1482" priority="1970">
      <formula>IF(RIGHT(TEXT(AE439,"0.#"),1)=".",TRUE,FALSE)</formula>
    </cfRule>
  </conditionalFormatting>
  <conditionalFormatting sqref="AM440">
    <cfRule type="expression" dxfId="1481" priority="1961">
      <formula>IF(RIGHT(TEXT(AM440,"0.#"),1)=".",FALSE,TRUE)</formula>
    </cfRule>
    <cfRule type="expression" dxfId="1480" priority="1962">
      <formula>IF(RIGHT(TEXT(AM440,"0.#"),1)=".",TRUE,FALSE)</formula>
    </cfRule>
  </conditionalFormatting>
  <conditionalFormatting sqref="AM438">
    <cfRule type="expression" dxfId="1479" priority="1965">
      <formula>IF(RIGHT(TEXT(AM438,"0.#"),1)=".",FALSE,TRUE)</formula>
    </cfRule>
    <cfRule type="expression" dxfId="1478" priority="1966">
      <formula>IF(RIGHT(TEXT(AM438,"0.#"),1)=".",TRUE,FALSE)</formula>
    </cfRule>
  </conditionalFormatting>
  <conditionalFormatting sqref="AM439">
    <cfRule type="expression" dxfId="1477" priority="1963">
      <formula>IF(RIGHT(TEXT(AM439,"0.#"),1)=".",FALSE,TRUE)</formula>
    </cfRule>
    <cfRule type="expression" dxfId="1476" priority="1964">
      <formula>IF(RIGHT(TEXT(AM439,"0.#"),1)=".",TRUE,FALSE)</formula>
    </cfRule>
  </conditionalFormatting>
  <conditionalFormatting sqref="AU440">
    <cfRule type="expression" dxfId="1475" priority="1955">
      <formula>IF(RIGHT(TEXT(AU440,"0.#"),1)=".",FALSE,TRUE)</formula>
    </cfRule>
    <cfRule type="expression" dxfId="1474" priority="1956">
      <formula>IF(RIGHT(TEXT(AU440,"0.#"),1)=".",TRUE,FALSE)</formula>
    </cfRule>
  </conditionalFormatting>
  <conditionalFormatting sqref="AU438">
    <cfRule type="expression" dxfId="1473" priority="1959">
      <formula>IF(RIGHT(TEXT(AU438,"0.#"),1)=".",FALSE,TRUE)</formula>
    </cfRule>
    <cfRule type="expression" dxfId="1472" priority="1960">
      <formula>IF(RIGHT(TEXT(AU438,"0.#"),1)=".",TRUE,FALSE)</formula>
    </cfRule>
  </conditionalFormatting>
  <conditionalFormatting sqref="AU439">
    <cfRule type="expression" dxfId="1471" priority="1957">
      <formula>IF(RIGHT(TEXT(AU439,"0.#"),1)=".",FALSE,TRUE)</formula>
    </cfRule>
    <cfRule type="expression" dxfId="1470" priority="1958">
      <formula>IF(RIGHT(TEXT(AU439,"0.#"),1)=".",TRUE,FALSE)</formula>
    </cfRule>
  </conditionalFormatting>
  <conditionalFormatting sqref="AI440">
    <cfRule type="expression" dxfId="1469" priority="1949">
      <formula>IF(RIGHT(TEXT(AI440,"0.#"),1)=".",FALSE,TRUE)</formula>
    </cfRule>
    <cfRule type="expression" dxfId="1468" priority="1950">
      <formula>IF(RIGHT(TEXT(AI440,"0.#"),1)=".",TRUE,FALSE)</formula>
    </cfRule>
  </conditionalFormatting>
  <conditionalFormatting sqref="AI438">
    <cfRule type="expression" dxfId="1467" priority="1953">
      <formula>IF(RIGHT(TEXT(AI438,"0.#"),1)=".",FALSE,TRUE)</formula>
    </cfRule>
    <cfRule type="expression" dxfId="1466" priority="1954">
      <formula>IF(RIGHT(TEXT(AI438,"0.#"),1)=".",TRUE,FALSE)</formula>
    </cfRule>
  </conditionalFormatting>
  <conditionalFormatting sqref="AI439">
    <cfRule type="expression" dxfId="1465" priority="1951">
      <formula>IF(RIGHT(TEXT(AI439,"0.#"),1)=".",FALSE,TRUE)</formula>
    </cfRule>
    <cfRule type="expression" dxfId="1464" priority="1952">
      <formula>IF(RIGHT(TEXT(AI439,"0.#"),1)=".",TRUE,FALSE)</formula>
    </cfRule>
  </conditionalFormatting>
  <conditionalFormatting sqref="AQ438">
    <cfRule type="expression" dxfId="1463" priority="1943">
      <formula>IF(RIGHT(TEXT(AQ438,"0.#"),1)=".",FALSE,TRUE)</formula>
    </cfRule>
    <cfRule type="expression" dxfId="1462" priority="1944">
      <formula>IF(RIGHT(TEXT(AQ438,"0.#"),1)=".",TRUE,FALSE)</formula>
    </cfRule>
  </conditionalFormatting>
  <conditionalFormatting sqref="AQ439">
    <cfRule type="expression" dxfId="1461" priority="1947">
      <formula>IF(RIGHT(TEXT(AQ439,"0.#"),1)=".",FALSE,TRUE)</formula>
    </cfRule>
    <cfRule type="expression" dxfId="1460" priority="1948">
      <formula>IF(RIGHT(TEXT(AQ439,"0.#"),1)=".",TRUE,FALSE)</formula>
    </cfRule>
  </conditionalFormatting>
  <conditionalFormatting sqref="AQ440">
    <cfRule type="expression" dxfId="1459" priority="1945">
      <formula>IF(RIGHT(TEXT(AQ440,"0.#"),1)=".",FALSE,TRUE)</formula>
    </cfRule>
    <cfRule type="expression" dxfId="1458" priority="1946">
      <formula>IF(RIGHT(TEXT(AQ440,"0.#"),1)=".",TRUE,FALSE)</formula>
    </cfRule>
  </conditionalFormatting>
  <conditionalFormatting sqref="AE445">
    <cfRule type="expression" dxfId="1457" priority="1937">
      <formula>IF(RIGHT(TEXT(AE445,"0.#"),1)=".",FALSE,TRUE)</formula>
    </cfRule>
    <cfRule type="expression" dxfId="1456" priority="1938">
      <formula>IF(RIGHT(TEXT(AE445,"0.#"),1)=".",TRUE,FALSE)</formula>
    </cfRule>
  </conditionalFormatting>
  <conditionalFormatting sqref="AE443">
    <cfRule type="expression" dxfId="1455" priority="1941">
      <formula>IF(RIGHT(TEXT(AE443,"0.#"),1)=".",FALSE,TRUE)</formula>
    </cfRule>
    <cfRule type="expression" dxfId="1454" priority="1942">
      <formula>IF(RIGHT(TEXT(AE443,"0.#"),1)=".",TRUE,FALSE)</formula>
    </cfRule>
  </conditionalFormatting>
  <conditionalFormatting sqref="AE444">
    <cfRule type="expression" dxfId="1453" priority="1939">
      <formula>IF(RIGHT(TEXT(AE444,"0.#"),1)=".",FALSE,TRUE)</formula>
    </cfRule>
    <cfRule type="expression" dxfId="1452" priority="1940">
      <formula>IF(RIGHT(TEXT(AE444,"0.#"),1)=".",TRUE,FALSE)</formula>
    </cfRule>
  </conditionalFormatting>
  <conditionalFormatting sqref="AM445">
    <cfRule type="expression" dxfId="1451" priority="1931">
      <formula>IF(RIGHT(TEXT(AM445,"0.#"),1)=".",FALSE,TRUE)</formula>
    </cfRule>
    <cfRule type="expression" dxfId="1450" priority="1932">
      <formula>IF(RIGHT(TEXT(AM445,"0.#"),1)=".",TRUE,FALSE)</formula>
    </cfRule>
  </conditionalFormatting>
  <conditionalFormatting sqref="AM443">
    <cfRule type="expression" dxfId="1449" priority="1935">
      <formula>IF(RIGHT(TEXT(AM443,"0.#"),1)=".",FALSE,TRUE)</formula>
    </cfRule>
    <cfRule type="expression" dxfId="1448" priority="1936">
      <formula>IF(RIGHT(TEXT(AM443,"0.#"),1)=".",TRUE,FALSE)</formula>
    </cfRule>
  </conditionalFormatting>
  <conditionalFormatting sqref="AM444">
    <cfRule type="expression" dxfId="1447" priority="1933">
      <formula>IF(RIGHT(TEXT(AM444,"0.#"),1)=".",FALSE,TRUE)</formula>
    </cfRule>
    <cfRule type="expression" dxfId="1446" priority="1934">
      <formula>IF(RIGHT(TEXT(AM444,"0.#"),1)=".",TRUE,FALSE)</formula>
    </cfRule>
  </conditionalFormatting>
  <conditionalFormatting sqref="AU445">
    <cfRule type="expression" dxfId="1445" priority="1925">
      <formula>IF(RIGHT(TEXT(AU445,"0.#"),1)=".",FALSE,TRUE)</formula>
    </cfRule>
    <cfRule type="expression" dxfId="1444" priority="1926">
      <formula>IF(RIGHT(TEXT(AU445,"0.#"),1)=".",TRUE,FALSE)</formula>
    </cfRule>
  </conditionalFormatting>
  <conditionalFormatting sqref="AU443">
    <cfRule type="expression" dxfId="1443" priority="1929">
      <formula>IF(RIGHT(TEXT(AU443,"0.#"),1)=".",FALSE,TRUE)</formula>
    </cfRule>
    <cfRule type="expression" dxfId="1442" priority="1930">
      <formula>IF(RIGHT(TEXT(AU443,"0.#"),1)=".",TRUE,FALSE)</formula>
    </cfRule>
  </conditionalFormatting>
  <conditionalFormatting sqref="AU444">
    <cfRule type="expression" dxfId="1441" priority="1927">
      <formula>IF(RIGHT(TEXT(AU444,"0.#"),1)=".",FALSE,TRUE)</formula>
    </cfRule>
    <cfRule type="expression" dxfId="1440" priority="1928">
      <formula>IF(RIGHT(TEXT(AU444,"0.#"),1)=".",TRUE,FALSE)</formula>
    </cfRule>
  </conditionalFormatting>
  <conditionalFormatting sqref="AI445">
    <cfRule type="expression" dxfId="1439" priority="1919">
      <formula>IF(RIGHT(TEXT(AI445,"0.#"),1)=".",FALSE,TRUE)</formula>
    </cfRule>
    <cfRule type="expression" dxfId="1438" priority="1920">
      <formula>IF(RIGHT(TEXT(AI445,"0.#"),1)=".",TRUE,FALSE)</formula>
    </cfRule>
  </conditionalFormatting>
  <conditionalFormatting sqref="AI443">
    <cfRule type="expression" dxfId="1437" priority="1923">
      <formula>IF(RIGHT(TEXT(AI443,"0.#"),1)=".",FALSE,TRUE)</formula>
    </cfRule>
    <cfRule type="expression" dxfId="1436" priority="1924">
      <formula>IF(RIGHT(TEXT(AI443,"0.#"),1)=".",TRUE,FALSE)</formula>
    </cfRule>
  </conditionalFormatting>
  <conditionalFormatting sqref="AI444">
    <cfRule type="expression" dxfId="1435" priority="1921">
      <formula>IF(RIGHT(TEXT(AI444,"0.#"),1)=".",FALSE,TRUE)</formula>
    </cfRule>
    <cfRule type="expression" dxfId="1434" priority="1922">
      <formula>IF(RIGHT(TEXT(AI444,"0.#"),1)=".",TRUE,FALSE)</formula>
    </cfRule>
  </conditionalFormatting>
  <conditionalFormatting sqref="AQ443">
    <cfRule type="expression" dxfId="1433" priority="1913">
      <formula>IF(RIGHT(TEXT(AQ443,"0.#"),1)=".",FALSE,TRUE)</formula>
    </cfRule>
    <cfRule type="expression" dxfId="1432" priority="1914">
      <formula>IF(RIGHT(TEXT(AQ443,"0.#"),1)=".",TRUE,FALSE)</formula>
    </cfRule>
  </conditionalFormatting>
  <conditionalFormatting sqref="AQ444">
    <cfRule type="expression" dxfId="1431" priority="1917">
      <formula>IF(RIGHT(TEXT(AQ444,"0.#"),1)=".",FALSE,TRUE)</formula>
    </cfRule>
    <cfRule type="expression" dxfId="1430" priority="1918">
      <formula>IF(RIGHT(TEXT(AQ444,"0.#"),1)=".",TRUE,FALSE)</formula>
    </cfRule>
  </conditionalFormatting>
  <conditionalFormatting sqref="AQ445">
    <cfRule type="expression" dxfId="1429" priority="1915">
      <formula>IF(RIGHT(TEXT(AQ445,"0.#"),1)=".",FALSE,TRUE)</formula>
    </cfRule>
    <cfRule type="expression" dxfId="1428" priority="1916">
      <formula>IF(RIGHT(TEXT(AQ445,"0.#"),1)=".",TRUE,FALSE)</formula>
    </cfRule>
  </conditionalFormatting>
  <conditionalFormatting sqref="Y880:Y907">
    <cfRule type="expression" dxfId="1427" priority="2143">
      <formula>IF(RIGHT(TEXT(Y880,"0.#"),1)=".",FALSE,TRUE)</formula>
    </cfRule>
    <cfRule type="expression" dxfId="1426" priority="2144">
      <formula>IF(RIGHT(TEXT(Y880,"0.#"),1)=".",TRUE,FALSE)</formula>
    </cfRule>
  </conditionalFormatting>
  <conditionalFormatting sqref="Y878:Y879">
    <cfRule type="expression" dxfId="1425" priority="2137">
      <formula>IF(RIGHT(TEXT(Y878,"0.#"),1)=".",FALSE,TRUE)</formula>
    </cfRule>
    <cfRule type="expression" dxfId="1424" priority="2138">
      <formula>IF(RIGHT(TEXT(Y878,"0.#"),1)=".",TRUE,FALSE)</formula>
    </cfRule>
  </conditionalFormatting>
  <conditionalFormatting sqref="Y913:Y940">
    <cfRule type="expression" dxfId="1423" priority="2131">
      <formula>IF(RIGHT(TEXT(Y913,"0.#"),1)=".",FALSE,TRUE)</formula>
    </cfRule>
    <cfRule type="expression" dxfId="1422" priority="2132">
      <formula>IF(RIGHT(TEXT(Y913,"0.#"),1)=".",TRUE,FALSE)</formula>
    </cfRule>
  </conditionalFormatting>
  <conditionalFormatting sqref="Y911:Y912">
    <cfRule type="expression" dxfId="1421" priority="2125">
      <formula>IF(RIGHT(TEXT(Y911,"0.#"),1)=".",FALSE,TRUE)</formula>
    </cfRule>
    <cfRule type="expression" dxfId="1420" priority="2126">
      <formula>IF(RIGHT(TEXT(Y911,"0.#"),1)=".",TRUE,FALSE)</formula>
    </cfRule>
  </conditionalFormatting>
  <conditionalFormatting sqref="Y946:Y973">
    <cfRule type="expression" dxfId="1419" priority="2119">
      <formula>IF(RIGHT(TEXT(Y946,"0.#"),1)=".",FALSE,TRUE)</formula>
    </cfRule>
    <cfRule type="expression" dxfId="1418" priority="2120">
      <formula>IF(RIGHT(TEXT(Y946,"0.#"),1)=".",TRUE,FALSE)</formula>
    </cfRule>
  </conditionalFormatting>
  <conditionalFormatting sqref="Y944:Y945">
    <cfRule type="expression" dxfId="1417" priority="2113">
      <formula>IF(RIGHT(TEXT(Y944,"0.#"),1)=".",FALSE,TRUE)</formula>
    </cfRule>
    <cfRule type="expression" dxfId="1416" priority="2114">
      <formula>IF(RIGHT(TEXT(Y944,"0.#"),1)=".",TRUE,FALSE)</formula>
    </cfRule>
  </conditionalFormatting>
  <conditionalFormatting sqref="Y979:Y1006">
    <cfRule type="expression" dxfId="1415" priority="2107">
      <formula>IF(RIGHT(TEXT(Y979,"0.#"),1)=".",FALSE,TRUE)</formula>
    </cfRule>
    <cfRule type="expression" dxfId="1414" priority="2108">
      <formula>IF(RIGHT(TEXT(Y979,"0.#"),1)=".",TRUE,FALSE)</formula>
    </cfRule>
  </conditionalFormatting>
  <conditionalFormatting sqref="Y977:Y978">
    <cfRule type="expression" dxfId="1413" priority="2101">
      <formula>IF(RIGHT(TEXT(Y977,"0.#"),1)=".",FALSE,TRUE)</formula>
    </cfRule>
    <cfRule type="expression" dxfId="1412" priority="2102">
      <formula>IF(RIGHT(TEXT(Y977,"0.#"),1)=".",TRUE,FALSE)</formula>
    </cfRule>
  </conditionalFormatting>
  <conditionalFormatting sqref="Y1012:Y1039">
    <cfRule type="expression" dxfId="1411" priority="2095">
      <formula>IF(RIGHT(TEXT(Y1012,"0.#"),1)=".",FALSE,TRUE)</formula>
    </cfRule>
    <cfRule type="expression" dxfId="1410" priority="2096">
      <formula>IF(RIGHT(TEXT(Y1012,"0.#"),1)=".",TRUE,FALSE)</formula>
    </cfRule>
  </conditionalFormatting>
  <conditionalFormatting sqref="W23">
    <cfRule type="expression" dxfId="1409" priority="2379">
      <formula>IF(RIGHT(TEXT(W23,"0.#"),1)=".",FALSE,TRUE)</formula>
    </cfRule>
    <cfRule type="expression" dxfId="1408" priority="2380">
      <formula>IF(RIGHT(TEXT(W23,"0.#"),1)=".",TRUE,FALSE)</formula>
    </cfRule>
  </conditionalFormatting>
  <conditionalFormatting sqref="W24:W27">
    <cfRule type="expression" dxfId="1407" priority="2377">
      <formula>IF(RIGHT(TEXT(W24,"0.#"),1)=".",FALSE,TRUE)</formula>
    </cfRule>
    <cfRule type="expression" dxfId="1406" priority="2378">
      <formula>IF(RIGHT(TEXT(W24,"0.#"),1)=".",TRUE,FALSE)</formula>
    </cfRule>
  </conditionalFormatting>
  <conditionalFormatting sqref="W28">
    <cfRule type="expression" dxfId="1405" priority="2369">
      <formula>IF(RIGHT(TEXT(W28,"0.#"),1)=".",FALSE,TRUE)</formula>
    </cfRule>
    <cfRule type="expression" dxfId="1404" priority="2370">
      <formula>IF(RIGHT(TEXT(W28,"0.#"),1)=".",TRUE,FALSE)</formula>
    </cfRule>
  </conditionalFormatting>
  <conditionalFormatting sqref="P23">
    <cfRule type="expression" dxfId="1403" priority="2367">
      <formula>IF(RIGHT(TEXT(P23,"0.#"),1)=".",FALSE,TRUE)</formula>
    </cfRule>
    <cfRule type="expression" dxfId="1402" priority="2368">
      <formula>IF(RIGHT(TEXT(P23,"0.#"),1)=".",TRUE,FALSE)</formula>
    </cfRule>
  </conditionalFormatting>
  <conditionalFormatting sqref="P24:P27">
    <cfRule type="expression" dxfId="1401" priority="2365">
      <formula>IF(RIGHT(TEXT(P24,"0.#"),1)=".",FALSE,TRUE)</formula>
    </cfRule>
    <cfRule type="expression" dxfId="1400" priority="2366">
      <formula>IF(RIGHT(TEXT(P24,"0.#"),1)=".",TRUE,FALSE)</formula>
    </cfRule>
  </conditionalFormatting>
  <conditionalFormatting sqref="P28">
    <cfRule type="expression" dxfId="1399" priority="2363">
      <formula>IF(RIGHT(TEXT(P28,"0.#"),1)=".",FALSE,TRUE)</formula>
    </cfRule>
    <cfRule type="expression" dxfId="1398" priority="2364">
      <formula>IF(RIGHT(TEXT(P28,"0.#"),1)=".",TRUE,FALSE)</formula>
    </cfRule>
  </conditionalFormatting>
  <conditionalFormatting sqref="AQ114">
    <cfRule type="expression" dxfId="1397" priority="2347">
      <formula>IF(RIGHT(TEXT(AQ114,"0.#"),1)=".",FALSE,TRUE)</formula>
    </cfRule>
    <cfRule type="expression" dxfId="1396" priority="2348">
      <formula>IF(RIGHT(TEXT(AQ114,"0.#"),1)=".",TRUE,FALSE)</formula>
    </cfRule>
  </conditionalFormatting>
  <conditionalFormatting sqref="AQ104">
    <cfRule type="expression" dxfId="1395" priority="2361">
      <formula>IF(RIGHT(TEXT(AQ104,"0.#"),1)=".",FALSE,TRUE)</formula>
    </cfRule>
    <cfRule type="expression" dxfId="1394" priority="2362">
      <formula>IF(RIGHT(TEXT(AQ104,"0.#"),1)=".",TRUE,FALSE)</formula>
    </cfRule>
  </conditionalFormatting>
  <conditionalFormatting sqref="AQ105">
    <cfRule type="expression" dxfId="1393" priority="2359">
      <formula>IF(RIGHT(TEXT(AQ105,"0.#"),1)=".",FALSE,TRUE)</formula>
    </cfRule>
    <cfRule type="expression" dxfId="1392" priority="2360">
      <formula>IF(RIGHT(TEXT(AQ105,"0.#"),1)=".",TRUE,FALSE)</formula>
    </cfRule>
  </conditionalFormatting>
  <conditionalFormatting sqref="AQ107">
    <cfRule type="expression" dxfId="1391" priority="2357">
      <formula>IF(RIGHT(TEXT(AQ107,"0.#"),1)=".",FALSE,TRUE)</formula>
    </cfRule>
    <cfRule type="expression" dxfId="1390" priority="2358">
      <formula>IF(RIGHT(TEXT(AQ107,"0.#"),1)=".",TRUE,FALSE)</formula>
    </cfRule>
  </conditionalFormatting>
  <conditionalFormatting sqref="AQ108">
    <cfRule type="expression" dxfId="1389" priority="2355">
      <formula>IF(RIGHT(TEXT(AQ108,"0.#"),1)=".",FALSE,TRUE)</formula>
    </cfRule>
    <cfRule type="expression" dxfId="1388" priority="2356">
      <formula>IF(RIGHT(TEXT(AQ108,"0.#"),1)=".",TRUE,FALSE)</formula>
    </cfRule>
  </conditionalFormatting>
  <conditionalFormatting sqref="AQ110">
    <cfRule type="expression" dxfId="1387" priority="2353">
      <formula>IF(RIGHT(TEXT(AQ110,"0.#"),1)=".",FALSE,TRUE)</formula>
    </cfRule>
    <cfRule type="expression" dxfId="1386" priority="2354">
      <formula>IF(RIGHT(TEXT(AQ110,"0.#"),1)=".",TRUE,FALSE)</formula>
    </cfRule>
  </conditionalFormatting>
  <conditionalFormatting sqref="AQ111">
    <cfRule type="expression" dxfId="1385" priority="2351">
      <formula>IF(RIGHT(TEXT(AQ111,"0.#"),1)=".",FALSE,TRUE)</formula>
    </cfRule>
    <cfRule type="expression" dxfId="1384" priority="2352">
      <formula>IF(RIGHT(TEXT(AQ111,"0.#"),1)=".",TRUE,FALSE)</formula>
    </cfRule>
  </conditionalFormatting>
  <conditionalFormatting sqref="AQ113">
    <cfRule type="expression" dxfId="1383" priority="2349">
      <formula>IF(RIGHT(TEXT(AQ113,"0.#"),1)=".",FALSE,TRUE)</formula>
    </cfRule>
    <cfRule type="expression" dxfId="1382" priority="2350">
      <formula>IF(RIGHT(TEXT(AQ113,"0.#"),1)=".",TRUE,FALSE)</formula>
    </cfRule>
  </conditionalFormatting>
  <conditionalFormatting sqref="AE67">
    <cfRule type="expression" dxfId="1381" priority="2279">
      <formula>IF(RIGHT(TEXT(AE67,"0.#"),1)=".",FALSE,TRUE)</formula>
    </cfRule>
    <cfRule type="expression" dxfId="1380" priority="2280">
      <formula>IF(RIGHT(TEXT(AE67,"0.#"),1)=".",TRUE,FALSE)</formula>
    </cfRule>
  </conditionalFormatting>
  <conditionalFormatting sqref="AE68">
    <cfRule type="expression" dxfId="1379" priority="2277">
      <formula>IF(RIGHT(TEXT(AE68,"0.#"),1)=".",FALSE,TRUE)</formula>
    </cfRule>
    <cfRule type="expression" dxfId="1378" priority="2278">
      <formula>IF(RIGHT(TEXT(AE68,"0.#"),1)=".",TRUE,FALSE)</formula>
    </cfRule>
  </conditionalFormatting>
  <conditionalFormatting sqref="AE69">
    <cfRule type="expression" dxfId="1377" priority="2275">
      <formula>IF(RIGHT(TEXT(AE69,"0.#"),1)=".",FALSE,TRUE)</formula>
    </cfRule>
    <cfRule type="expression" dxfId="1376" priority="2276">
      <formula>IF(RIGHT(TEXT(AE69,"0.#"),1)=".",TRUE,FALSE)</formula>
    </cfRule>
  </conditionalFormatting>
  <conditionalFormatting sqref="AI69">
    <cfRule type="expression" dxfId="1375" priority="2273">
      <formula>IF(RIGHT(TEXT(AI69,"0.#"),1)=".",FALSE,TRUE)</formula>
    </cfRule>
    <cfRule type="expression" dxfId="1374" priority="2274">
      <formula>IF(RIGHT(TEXT(AI69,"0.#"),1)=".",TRUE,FALSE)</formula>
    </cfRule>
  </conditionalFormatting>
  <conditionalFormatting sqref="AI68">
    <cfRule type="expression" dxfId="1373" priority="2271">
      <formula>IF(RIGHT(TEXT(AI68,"0.#"),1)=".",FALSE,TRUE)</formula>
    </cfRule>
    <cfRule type="expression" dxfId="1372" priority="2272">
      <formula>IF(RIGHT(TEXT(AI68,"0.#"),1)=".",TRUE,FALSE)</formula>
    </cfRule>
  </conditionalFormatting>
  <conditionalFormatting sqref="AI67">
    <cfRule type="expression" dxfId="1371" priority="2269">
      <formula>IF(RIGHT(TEXT(AI67,"0.#"),1)=".",FALSE,TRUE)</formula>
    </cfRule>
    <cfRule type="expression" dxfId="1370" priority="2270">
      <formula>IF(RIGHT(TEXT(AI67,"0.#"),1)=".",TRUE,FALSE)</formula>
    </cfRule>
  </conditionalFormatting>
  <conditionalFormatting sqref="AM67">
    <cfRule type="expression" dxfId="1369" priority="2267">
      <formula>IF(RIGHT(TEXT(AM67,"0.#"),1)=".",FALSE,TRUE)</formula>
    </cfRule>
    <cfRule type="expression" dxfId="1368" priority="2268">
      <formula>IF(RIGHT(TEXT(AM67,"0.#"),1)=".",TRUE,FALSE)</formula>
    </cfRule>
  </conditionalFormatting>
  <conditionalFormatting sqref="AM68">
    <cfRule type="expression" dxfId="1367" priority="2265">
      <formula>IF(RIGHT(TEXT(AM68,"0.#"),1)=".",FALSE,TRUE)</formula>
    </cfRule>
    <cfRule type="expression" dxfId="1366" priority="2266">
      <formula>IF(RIGHT(TEXT(AM68,"0.#"),1)=".",TRUE,FALSE)</formula>
    </cfRule>
  </conditionalFormatting>
  <conditionalFormatting sqref="AM69">
    <cfRule type="expression" dxfId="1365" priority="2263">
      <formula>IF(RIGHT(TEXT(AM69,"0.#"),1)=".",FALSE,TRUE)</formula>
    </cfRule>
    <cfRule type="expression" dxfId="1364" priority="2264">
      <formula>IF(RIGHT(TEXT(AM69,"0.#"),1)=".",TRUE,FALSE)</formula>
    </cfRule>
  </conditionalFormatting>
  <conditionalFormatting sqref="AQ67:AQ69">
    <cfRule type="expression" dxfId="1363" priority="2261">
      <formula>IF(RIGHT(TEXT(AQ67,"0.#"),1)=".",FALSE,TRUE)</formula>
    </cfRule>
    <cfRule type="expression" dxfId="1362" priority="2262">
      <formula>IF(RIGHT(TEXT(AQ67,"0.#"),1)=".",TRUE,FALSE)</formula>
    </cfRule>
  </conditionalFormatting>
  <conditionalFormatting sqref="AU67:AU69">
    <cfRule type="expression" dxfId="1361" priority="2259">
      <formula>IF(RIGHT(TEXT(AU67,"0.#"),1)=".",FALSE,TRUE)</formula>
    </cfRule>
    <cfRule type="expression" dxfId="1360" priority="2260">
      <formula>IF(RIGHT(TEXT(AU67,"0.#"),1)=".",TRUE,FALSE)</formula>
    </cfRule>
  </conditionalFormatting>
  <conditionalFormatting sqref="AE70">
    <cfRule type="expression" dxfId="1359" priority="2257">
      <formula>IF(RIGHT(TEXT(AE70,"0.#"),1)=".",FALSE,TRUE)</formula>
    </cfRule>
    <cfRule type="expression" dxfId="1358" priority="2258">
      <formula>IF(RIGHT(TEXT(AE70,"0.#"),1)=".",TRUE,FALSE)</formula>
    </cfRule>
  </conditionalFormatting>
  <conditionalFormatting sqref="AE71">
    <cfRule type="expression" dxfId="1357" priority="2255">
      <formula>IF(RIGHT(TEXT(AE71,"0.#"),1)=".",FALSE,TRUE)</formula>
    </cfRule>
    <cfRule type="expression" dxfId="1356" priority="2256">
      <formula>IF(RIGHT(TEXT(AE71,"0.#"),1)=".",TRUE,FALSE)</formula>
    </cfRule>
  </conditionalFormatting>
  <conditionalFormatting sqref="AE72">
    <cfRule type="expression" dxfId="1355" priority="2253">
      <formula>IF(RIGHT(TEXT(AE72,"0.#"),1)=".",FALSE,TRUE)</formula>
    </cfRule>
    <cfRule type="expression" dxfId="1354" priority="2254">
      <formula>IF(RIGHT(TEXT(AE72,"0.#"),1)=".",TRUE,FALSE)</formula>
    </cfRule>
  </conditionalFormatting>
  <conditionalFormatting sqref="AI72">
    <cfRule type="expression" dxfId="1353" priority="2251">
      <formula>IF(RIGHT(TEXT(AI72,"0.#"),1)=".",FALSE,TRUE)</formula>
    </cfRule>
    <cfRule type="expression" dxfId="1352" priority="2252">
      <formula>IF(RIGHT(TEXT(AI72,"0.#"),1)=".",TRUE,FALSE)</formula>
    </cfRule>
  </conditionalFormatting>
  <conditionalFormatting sqref="AI71">
    <cfRule type="expression" dxfId="1351" priority="2249">
      <formula>IF(RIGHT(TEXT(AI71,"0.#"),1)=".",FALSE,TRUE)</formula>
    </cfRule>
    <cfRule type="expression" dxfId="1350" priority="2250">
      <formula>IF(RIGHT(TEXT(AI71,"0.#"),1)=".",TRUE,FALSE)</formula>
    </cfRule>
  </conditionalFormatting>
  <conditionalFormatting sqref="AI70">
    <cfRule type="expression" dxfId="1349" priority="2247">
      <formula>IF(RIGHT(TEXT(AI70,"0.#"),1)=".",FALSE,TRUE)</formula>
    </cfRule>
    <cfRule type="expression" dxfId="1348" priority="2248">
      <formula>IF(RIGHT(TEXT(AI70,"0.#"),1)=".",TRUE,FALSE)</formula>
    </cfRule>
  </conditionalFormatting>
  <conditionalFormatting sqref="AM70">
    <cfRule type="expression" dxfId="1347" priority="2245">
      <formula>IF(RIGHT(TEXT(AM70,"0.#"),1)=".",FALSE,TRUE)</formula>
    </cfRule>
    <cfRule type="expression" dxfId="1346" priority="2246">
      <formula>IF(RIGHT(TEXT(AM70,"0.#"),1)=".",TRUE,FALSE)</formula>
    </cfRule>
  </conditionalFormatting>
  <conditionalFormatting sqref="AM71">
    <cfRule type="expression" dxfId="1345" priority="2243">
      <formula>IF(RIGHT(TEXT(AM71,"0.#"),1)=".",FALSE,TRUE)</formula>
    </cfRule>
    <cfRule type="expression" dxfId="1344" priority="2244">
      <formula>IF(RIGHT(TEXT(AM71,"0.#"),1)=".",TRUE,FALSE)</formula>
    </cfRule>
  </conditionalFormatting>
  <conditionalFormatting sqref="AM72">
    <cfRule type="expression" dxfId="1343" priority="2241">
      <formula>IF(RIGHT(TEXT(AM72,"0.#"),1)=".",FALSE,TRUE)</formula>
    </cfRule>
    <cfRule type="expression" dxfId="1342" priority="2242">
      <formula>IF(RIGHT(TEXT(AM72,"0.#"),1)=".",TRUE,FALSE)</formula>
    </cfRule>
  </conditionalFormatting>
  <conditionalFormatting sqref="AQ70:AQ72">
    <cfRule type="expression" dxfId="1341" priority="2239">
      <formula>IF(RIGHT(TEXT(AQ70,"0.#"),1)=".",FALSE,TRUE)</formula>
    </cfRule>
    <cfRule type="expression" dxfId="1340" priority="2240">
      <formula>IF(RIGHT(TEXT(AQ70,"0.#"),1)=".",TRUE,FALSE)</formula>
    </cfRule>
  </conditionalFormatting>
  <conditionalFormatting sqref="AU70:AU72">
    <cfRule type="expression" dxfId="1339" priority="2237">
      <formula>IF(RIGHT(TEXT(AU70,"0.#"),1)=".",FALSE,TRUE)</formula>
    </cfRule>
    <cfRule type="expression" dxfId="1338" priority="2238">
      <formula>IF(RIGHT(TEXT(AU70,"0.#"),1)=".",TRUE,FALSE)</formula>
    </cfRule>
  </conditionalFormatting>
  <conditionalFormatting sqref="AU656">
    <cfRule type="expression" dxfId="1337" priority="755">
      <formula>IF(RIGHT(TEXT(AU656,"0.#"),1)=".",FALSE,TRUE)</formula>
    </cfRule>
    <cfRule type="expression" dxfId="1336" priority="756">
      <formula>IF(RIGHT(TEXT(AU656,"0.#"),1)=".",TRUE,FALSE)</formula>
    </cfRule>
  </conditionalFormatting>
  <conditionalFormatting sqref="AQ655">
    <cfRule type="expression" dxfId="1335" priority="747">
      <formula>IF(RIGHT(TEXT(AQ655,"0.#"),1)=".",FALSE,TRUE)</formula>
    </cfRule>
    <cfRule type="expression" dxfId="1334" priority="748">
      <formula>IF(RIGHT(TEXT(AQ655,"0.#"),1)=".",TRUE,FALSE)</formula>
    </cfRule>
  </conditionalFormatting>
  <conditionalFormatting sqref="AI696">
    <cfRule type="expression" dxfId="1333" priority="539">
      <formula>IF(RIGHT(TEXT(AI696,"0.#"),1)=".",FALSE,TRUE)</formula>
    </cfRule>
    <cfRule type="expression" dxfId="1332" priority="540">
      <formula>IF(RIGHT(TEXT(AI696,"0.#"),1)=".",TRUE,FALSE)</formula>
    </cfRule>
  </conditionalFormatting>
  <conditionalFormatting sqref="AQ694">
    <cfRule type="expression" dxfId="1331" priority="533">
      <formula>IF(RIGHT(TEXT(AQ694,"0.#"),1)=".",FALSE,TRUE)</formula>
    </cfRule>
    <cfRule type="expression" dxfId="1330" priority="534">
      <formula>IF(RIGHT(TEXT(AQ694,"0.#"),1)=".",TRUE,FALSE)</formula>
    </cfRule>
  </conditionalFormatting>
  <conditionalFormatting sqref="AL880:AO907">
    <cfRule type="expression" dxfId="1329" priority="2145">
      <formula>IF(AND(AL880&gt;=0,RIGHT(TEXT(AL880,"0.#"),1)&lt;&gt;"."),TRUE,FALSE)</formula>
    </cfRule>
    <cfRule type="expression" dxfId="1328" priority="2146">
      <formula>IF(AND(AL880&gt;=0,RIGHT(TEXT(AL880,"0.#"),1)="."),TRUE,FALSE)</formula>
    </cfRule>
    <cfRule type="expression" dxfId="1327" priority="2147">
      <formula>IF(AND(AL880&lt;0,RIGHT(TEXT(AL880,"0.#"),1)&lt;&gt;"."),TRUE,FALSE)</formula>
    </cfRule>
    <cfRule type="expression" dxfId="1326" priority="2148">
      <formula>IF(AND(AL880&lt;0,RIGHT(TEXT(AL880,"0.#"),1)="."),TRUE,FALSE)</formula>
    </cfRule>
  </conditionalFormatting>
  <conditionalFormatting sqref="AL878:AO879">
    <cfRule type="expression" dxfId="1325" priority="2139">
      <formula>IF(AND(AL878&gt;=0,RIGHT(TEXT(AL878,"0.#"),1)&lt;&gt;"."),TRUE,FALSE)</formula>
    </cfRule>
    <cfRule type="expression" dxfId="1324" priority="2140">
      <formula>IF(AND(AL878&gt;=0,RIGHT(TEXT(AL878,"0.#"),1)="."),TRUE,FALSE)</formula>
    </cfRule>
    <cfRule type="expression" dxfId="1323" priority="2141">
      <formula>IF(AND(AL878&lt;0,RIGHT(TEXT(AL878,"0.#"),1)&lt;&gt;"."),TRUE,FALSE)</formula>
    </cfRule>
    <cfRule type="expression" dxfId="1322" priority="2142">
      <formula>IF(AND(AL878&lt;0,RIGHT(TEXT(AL878,"0.#"),1)="."),TRUE,FALSE)</formula>
    </cfRule>
  </conditionalFormatting>
  <conditionalFormatting sqref="AL913:AO940">
    <cfRule type="expression" dxfId="1321" priority="2133">
      <formula>IF(AND(AL913&gt;=0,RIGHT(TEXT(AL913,"0.#"),1)&lt;&gt;"."),TRUE,FALSE)</formula>
    </cfRule>
    <cfRule type="expression" dxfId="1320" priority="2134">
      <formula>IF(AND(AL913&gt;=0,RIGHT(TEXT(AL913,"0.#"),1)="."),TRUE,FALSE)</formula>
    </cfRule>
    <cfRule type="expression" dxfId="1319" priority="2135">
      <formula>IF(AND(AL913&lt;0,RIGHT(TEXT(AL913,"0.#"),1)&lt;&gt;"."),TRUE,FALSE)</formula>
    </cfRule>
    <cfRule type="expression" dxfId="1318" priority="2136">
      <formula>IF(AND(AL913&lt;0,RIGHT(TEXT(AL913,"0.#"),1)="."),TRUE,FALSE)</formula>
    </cfRule>
  </conditionalFormatting>
  <conditionalFormatting sqref="AL911:AO912">
    <cfRule type="expression" dxfId="1317" priority="2127">
      <formula>IF(AND(AL911&gt;=0,RIGHT(TEXT(AL911,"0.#"),1)&lt;&gt;"."),TRUE,FALSE)</formula>
    </cfRule>
    <cfRule type="expression" dxfId="1316" priority="2128">
      <formula>IF(AND(AL911&gt;=0,RIGHT(TEXT(AL911,"0.#"),1)="."),TRUE,FALSE)</formula>
    </cfRule>
    <cfRule type="expression" dxfId="1315" priority="2129">
      <formula>IF(AND(AL911&lt;0,RIGHT(TEXT(AL911,"0.#"),1)&lt;&gt;"."),TRUE,FALSE)</formula>
    </cfRule>
    <cfRule type="expression" dxfId="1314" priority="2130">
      <formula>IF(AND(AL911&lt;0,RIGHT(TEXT(AL911,"0.#"),1)="."),TRUE,FALSE)</formula>
    </cfRule>
  </conditionalFormatting>
  <conditionalFormatting sqref="AL946:AO973">
    <cfRule type="expression" dxfId="1313" priority="2121">
      <formula>IF(AND(AL946&gt;=0,RIGHT(TEXT(AL946,"0.#"),1)&lt;&gt;"."),TRUE,FALSE)</formula>
    </cfRule>
    <cfRule type="expression" dxfId="1312" priority="2122">
      <formula>IF(AND(AL946&gt;=0,RIGHT(TEXT(AL946,"0.#"),1)="."),TRUE,FALSE)</formula>
    </cfRule>
    <cfRule type="expression" dxfId="1311" priority="2123">
      <formula>IF(AND(AL946&lt;0,RIGHT(TEXT(AL946,"0.#"),1)&lt;&gt;"."),TRUE,FALSE)</formula>
    </cfRule>
    <cfRule type="expression" dxfId="1310" priority="2124">
      <formula>IF(AND(AL946&lt;0,RIGHT(TEXT(AL946,"0.#"),1)="."),TRUE,FALSE)</formula>
    </cfRule>
  </conditionalFormatting>
  <conditionalFormatting sqref="AL944:AO945">
    <cfRule type="expression" dxfId="1309" priority="2115">
      <formula>IF(AND(AL944&gt;=0,RIGHT(TEXT(AL944,"0.#"),1)&lt;&gt;"."),TRUE,FALSE)</formula>
    </cfRule>
    <cfRule type="expression" dxfId="1308" priority="2116">
      <formula>IF(AND(AL944&gt;=0,RIGHT(TEXT(AL944,"0.#"),1)="."),TRUE,FALSE)</formula>
    </cfRule>
    <cfRule type="expression" dxfId="1307" priority="2117">
      <formula>IF(AND(AL944&lt;0,RIGHT(TEXT(AL944,"0.#"),1)&lt;&gt;"."),TRUE,FALSE)</formula>
    </cfRule>
    <cfRule type="expression" dxfId="1306" priority="2118">
      <formula>IF(AND(AL944&lt;0,RIGHT(TEXT(AL944,"0.#"),1)="."),TRUE,FALSE)</formula>
    </cfRule>
  </conditionalFormatting>
  <conditionalFormatting sqref="AL979:AO1006">
    <cfRule type="expression" dxfId="1305" priority="2109">
      <formula>IF(AND(AL979&gt;=0,RIGHT(TEXT(AL979,"0.#"),1)&lt;&gt;"."),TRUE,FALSE)</formula>
    </cfRule>
    <cfRule type="expression" dxfId="1304" priority="2110">
      <formula>IF(AND(AL979&gt;=0,RIGHT(TEXT(AL979,"0.#"),1)="."),TRUE,FALSE)</formula>
    </cfRule>
    <cfRule type="expression" dxfId="1303" priority="2111">
      <formula>IF(AND(AL979&lt;0,RIGHT(TEXT(AL979,"0.#"),1)&lt;&gt;"."),TRUE,FALSE)</formula>
    </cfRule>
    <cfRule type="expression" dxfId="1302" priority="2112">
      <formula>IF(AND(AL979&lt;0,RIGHT(TEXT(AL979,"0.#"),1)="."),TRUE,FALSE)</formula>
    </cfRule>
  </conditionalFormatting>
  <conditionalFormatting sqref="AL977:AO978">
    <cfRule type="expression" dxfId="1301" priority="2103">
      <formula>IF(AND(AL977&gt;=0,RIGHT(TEXT(AL977,"0.#"),1)&lt;&gt;"."),TRUE,FALSE)</formula>
    </cfRule>
    <cfRule type="expression" dxfId="1300" priority="2104">
      <formula>IF(AND(AL977&gt;=0,RIGHT(TEXT(AL977,"0.#"),1)="."),TRUE,FALSE)</formula>
    </cfRule>
    <cfRule type="expression" dxfId="1299" priority="2105">
      <formula>IF(AND(AL977&lt;0,RIGHT(TEXT(AL977,"0.#"),1)&lt;&gt;"."),TRUE,FALSE)</formula>
    </cfRule>
    <cfRule type="expression" dxfId="1298" priority="2106">
      <formula>IF(AND(AL977&lt;0,RIGHT(TEXT(AL977,"0.#"),1)="."),TRUE,FALSE)</formula>
    </cfRule>
  </conditionalFormatting>
  <conditionalFormatting sqref="AL1012:AO1039">
    <cfRule type="expression" dxfId="1297" priority="2097">
      <formula>IF(AND(AL1012&gt;=0,RIGHT(TEXT(AL1012,"0.#"),1)&lt;&gt;"."),TRUE,FALSE)</formula>
    </cfRule>
    <cfRule type="expression" dxfId="1296" priority="2098">
      <formula>IF(AND(AL1012&gt;=0,RIGHT(TEXT(AL1012,"0.#"),1)="."),TRUE,FALSE)</formula>
    </cfRule>
    <cfRule type="expression" dxfId="1295" priority="2099">
      <formula>IF(AND(AL1012&lt;0,RIGHT(TEXT(AL1012,"0.#"),1)&lt;&gt;"."),TRUE,FALSE)</formula>
    </cfRule>
    <cfRule type="expression" dxfId="1294" priority="2100">
      <formula>IF(AND(AL1012&lt;0,RIGHT(TEXT(AL1012,"0.#"),1)="."),TRUE,FALSE)</formula>
    </cfRule>
  </conditionalFormatting>
  <conditionalFormatting sqref="AL1010:AO1011">
    <cfRule type="expression" dxfId="1293" priority="2091">
      <formula>IF(AND(AL1010&gt;=0,RIGHT(TEXT(AL1010,"0.#"),1)&lt;&gt;"."),TRUE,FALSE)</formula>
    </cfRule>
    <cfRule type="expression" dxfId="1292" priority="2092">
      <formula>IF(AND(AL1010&gt;=0,RIGHT(TEXT(AL1010,"0.#"),1)="."),TRUE,FALSE)</formula>
    </cfRule>
    <cfRule type="expression" dxfId="1291" priority="2093">
      <formula>IF(AND(AL1010&lt;0,RIGHT(TEXT(AL1010,"0.#"),1)&lt;&gt;"."),TRUE,FALSE)</formula>
    </cfRule>
    <cfRule type="expression" dxfId="1290" priority="2094">
      <formula>IF(AND(AL1010&lt;0,RIGHT(TEXT(AL1010,"0.#"),1)="."),TRUE,FALSE)</formula>
    </cfRule>
  </conditionalFormatting>
  <conditionalFormatting sqref="Y1010:Y1011">
    <cfRule type="expression" dxfId="1289" priority="2089">
      <formula>IF(RIGHT(TEXT(Y1010,"0.#"),1)=".",FALSE,TRUE)</formula>
    </cfRule>
    <cfRule type="expression" dxfId="1288" priority="2090">
      <formula>IF(RIGHT(TEXT(Y1010,"0.#"),1)=".",TRUE,FALSE)</formula>
    </cfRule>
  </conditionalFormatting>
  <conditionalFormatting sqref="AL1045:AO1072">
    <cfRule type="expression" dxfId="1287" priority="2085">
      <formula>IF(AND(AL1045&gt;=0,RIGHT(TEXT(AL1045,"0.#"),1)&lt;&gt;"."),TRUE,FALSE)</formula>
    </cfRule>
    <cfRule type="expression" dxfId="1286" priority="2086">
      <formula>IF(AND(AL1045&gt;=0,RIGHT(TEXT(AL1045,"0.#"),1)="."),TRUE,FALSE)</formula>
    </cfRule>
    <cfRule type="expression" dxfId="1285" priority="2087">
      <formula>IF(AND(AL1045&lt;0,RIGHT(TEXT(AL1045,"0.#"),1)&lt;&gt;"."),TRUE,FALSE)</formula>
    </cfRule>
    <cfRule type="expression" dxfId="1284" priority="2088">
      <formula>IF(AND(AL1045&lt;0,RIGHT(TEXT(AL1045,"0.#"),1)="."),TRUE,FALSE)</formula>
    </cfRule>
  </conditionalFormatting>
  <conditionalFormatting sqref="Y1045:Y1072">
    <cfRule type="expression" dxfId="1283" priority="2083">
      <formula>IF(RIGHT(TEXT(Y1045,"0.#"),1)=".",FALSE,TRUE)</formula>
    </cfRule>
    <cfRule type="expression" dxfId="1282" priority="2084">
      <formula>IF(RIGHT(TEXT(Y1045,"0.#"),1)=".",TRUE,FALSE)</formula>
    </cfRule>
  </conditionalFormatting>
  <conditionalFormatting sqref="AL1043:AO1044">
    <cfRule type="expression" dxfId="1281" priority="2079">
      <formula>IF(AND(AL1043&gt;=0,RIGHT(TEXT(AL1043,"0.#"),1)&lt;&gt;"."),TRUE,FALSE)</formula>
    </cfRule>
    <cfRule type="expression" dxfId="1280" priority="2080">
      <formula>IF(AND(AL1043&gt;=0,RIGHT(TEXT(AL1043,"0.#"),1)="."),TRUE,FALSE)</formula>
    </cfRule>
    <cfRule type="expression" dxfId="1279" priority="2081">
      <formula>IF(AND(AL1043&lt;0,RIGHT(TEXT(AL1043,"0.#"),1)&lt;&gt;"."),TRUE,FALSE)</formula>
    </cfRule>
    <cfRule type="expression" dxfId="1278" priority="2082">
      <formula>IF(AND(AL1043&lt;0,RIGHT(TEXT(AL1043,"0.#"),1)="."),TRUE,FALSE)</formula>
    </cfRule>
  </conditionalFormatting>
  <conditionalFormatting sqref="Y1043:Y1044">
    <cfRule type="expression" dxfId="1277" priority="2077">
      <formula>IF(RIGHT(TEXT(Y1043,"0.#"),1)=".",FALSE,TRUE)</formula>
    </cfRule>
    <cfRule type="expression" dxfId="1276" priority="2078">
      <formula>IF(RIGHT(TEXT(Y1043,"0.#"),1)=".",TRUE,FALSE)</formula>
    </cfRule>
  </conditionalFormatting>
  <conditionalFormatting sqref="AL1078:AO1105">
    <cfRule type="expression" dxfId="1275" priority="2073">
      <formula>IF(AND(AL1078&gt;=0,RIGHT(TEXT(AL1078,"0.#"),1)&lt;&gt;"."),TRUE,FALSE)</formula>
    </cfRule>
    <cfRule type="expression" dxfId="1274" priority="2074">
      <formula>IF(AND(AL1078&gt;=0,RIGHT(TEXT(AL1078,"0.#"),1)="."),TRUE,FALSE)</formula>
    </cfRule>
    <cfRule type="expression" dxfId="1273" priority="2075">
      <formula>IF(AND(AL1078&lt;0,RIGHT(TEXT(AL1078,"0.#"),1)&lt;&gt;"."),TRUE,FALSE)</formula>
    </cfRule>
    <cfRule type="expression" dxfId="1272" priority="2076">
      <formula>IF(AND(AL1078&lt;0,RIGHT(TEXT(AL1078,"0.#"),1)="."),TRUE,FALSE)</formula>
    </cfRule>
  </conditionalFormatting>
  <conditionalFormatting sqref="Y1078:Y1105">
    <cfRule type="expression" dxfId="1271" priority="2071">
      <formula>IF(RIGHT(TEXT(Y1078,"0.#"),1)=".",FALSE,TRUE)</formula>
    </cfRule>
    <cfRule type="expression" dxfId="1270" priority="2072">
      <formula>IF(RIGHT(TEXT(Y1078,"0.#"),1)=".",TRUE,FALSE)</formula>
    </cfRule>
  </conditionalFormatting>
  <conditionalFormatting sqref="AL1076:AO1077">
    <cfRule type="expression" dxfId="1269" priority="2067">
      <formula>IF(AND(AL1076&gt;=0,RIGHT(TEXT(AL1076,"0.#"),1)&lt;&gt;"."),TRUE,FALSE)</formula>
    </cfRule>
    <cfRule type="expression" dxfId="1268" priority="2068">
      <formula>IF(AND(AL1076&gt;=0,RIGHT(TEXT(AL1076,"0.#"),1)="."),TRUE,FALSE)</formula>
    </cfRule>
    <cfRule type="expression" dxfId="1267" priority="2069">
      <formula>IF(AND(AL1076&lt;0,RIGHT(TEXT(AL1076,"0.#"),1)&lt;&gt;"."),TRUE,FALSE)</formula>
    </cfRule>
    <cfRule type="expression" dxfId="1266" priority="2070">
      <formula>IF(AND(AL1076&lt;0,RIGHT(TEXT(AL1076,"0.#"),1)="."),TRUE,FALSE)</formula>
    </cfRule>
  </conditionalFormatting>
  <conditionalFormatting sqref="Y1076:Y1077">
    <cfRule type="expression" dxfId="1265" priority="2065">
      <formula>IF(RIGHT(TEXT(Y1076,"0.#"),1)=".",FALSE,TRUE)</formula>
    </cfRule>
    <cfRule type="expression" dxfId="1264" priority="2066">
      <formula>IF(RIGHT(TEXT(Y1076,"0.#"),1)=".",TRUE,FALSE)</formula>
    </cfRule>
  </conditionalFormatting>
  <conditionalFormatting sqref="AE39">
    <cfRule type="expression" dxfId="1263" priority="2063">
      <formula>IF(RIGHT(TEXT(AE39,"0.#"),1)=".",FALSE,TRUE)</formula>
    </cfRule>
    <cfRule type="expression" dxfId="1262" priority="2064">
      <formula>IF(RIGHT(TEXT(AE39,"0.#"),1)=".",TRUE,FALSE)</formula>
    </cfRule>
  </conditionalFormatting>
  <conditionalFormatting sqref="AM41 AE41 AI41">
    <cfRule type="expression" dxfId="1261" priority="2047">
      <formula>IF(RIGHT(TEXT(AE41,"0.#"),1)=".",FALSE,TRUE)</formula>
    </cfRule>
    <cfRule type="expression" dxfId="1260" priority="2048">
      <formula>IF(RIGHT(TEXT(AE41,"0.#"),1)=".",TRUE,FALSE)</formula>
    </cfRule>
  </conditionalFormatting>
  <conditionalFormatting sqref="AE40">
    <cfRule type="expression" dxfId="1259" priority="2061">
      <formula>IF(RIGHT(TEXT(AE40,"0.#"),1)=".",FALSE,TRUE)</formula>
    </cfRule>
    <cfRule type="expression" dxfId="1258" priority="2062">
      <formula>IF(RIGHT(TEXT(AE40,"0.#"),1)=".",TRUE,FALSE)</formula>
    </cfRule>
  </conditionalFormatting>
  <conditionalFormatting sqref="AI40">
    <cfRule type="expression" dxfId="1257" priority="2055">
      <formula>IF(RIGHT(TEXT(AI40,"0.#"),1)=".",FALSE,TRUE)</formula>
    </cfRule>
    <cfRule type="expression" dxfId="1256" priority="2056">
      <formula>IF(RIGHT(TEXT(AI40,"0.#"),1)=".",TRUE,FALSE)</formula>
    </cfRule>
  </conditionalFormatting>
  <conditionalFormatting sqref="AI39">
    <cfRule type="expression" dxfId="1255" priority="2053">
      <formula>IF(RIGHT(TEXT(AI39,"0.#"),1)=".",FALSE,TRUE)</formula>
    </cfRule>
    <cfRule type="expression" dxfId="1254" priority="2054">
      <formula>IF(RIGHT(TEXT(AI39,"0.#"),1)=".",TRUE,FALSE)</formula>
    </cfRule>
  </conditionalFormatting>
  <conditionalFormatting sqref="AM39">
    <cfRule type="expression" dxfId="1253" priority="2051">
      <formula>IF(RIGHT(TEXT(AM39,"0.#"),1)=".",FALSE,TRUE)</formula>
    </cfRule>
    <cfRule type="expression" dxfId="1252" priority="2052">
      <formula>IF(RIGHT(TEXT(AM39,"0.#"),1)=".",TRUE,FALSE)</formula>
    </cfRule>
  </conditionalFormatting>
  <conditionalFormatting sqref="AM40">
    <cfRule type="expression" dxfId="1251" priority="2049">
      <formula>IF(RIGHT(TEXT(AM40,"0.#"),1)=".",FALSE,TRUE)</formula>
    </cfRule>
    <cfRule type="expression" dxfId="1250" priority="2050">
      <formula>IF(RIGHT(TEXT(AM40,"0.#"),1)=".",TRUE,FALSE)</formula>
    </cfRule>
  </conditionalFormatting>
  <conditionalFormatting sqref="AQ39:AQ41">
    <cfRule type="expression" dxfId="1249" priority="2045">
      <formula>IF(RIGHT(TEXT(AQ39,"0.#"),1)=".",FALSE,TRUE)</formula>
    </cfRule>
    <cfRule type="expression" dxfId="1248" priority="2046">
      <formula>IF(RIGHT(TEXT(AQ39,"0.#"),1)=".",TRUE,FALSE)</formula>
    </cfRule>
  </conditionalFormatting>
  <conditionalFormatting sqref="AU39:AU41">
    <cfRule type="expression" dxfId="1247" priority="2043">
      <formula>IF(RIGHT(TEXT(AU39,"0.#"),1)=".",FALSE,TRUE)</formula>
    </cfRule>
    <cfRule type="expression" dxfId="1246" priority="2044">
      <formula>IF(RIGHT(TEXT(AU39,"0.#"),1)=".",TRUE,FALSE)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P14:V14">
    <cfRule type="expression" dxfId="73" priority="73">
      <formula>IF(RIGHT(TEXT(P14,"0.#"),1)=".",FALSE,TRUE)</formula>
    </cfRule>
    <cfRule type="expression" dxfId="72" priority="74">
      <formula>IF(RIGHT(TEXT(P14,"0.#"),1)=".",TRUE,FALSE)</formula>
    </cfRule>
  </conditionalFormatting>
  <conditionalFormatting sqref="P15:V15 P13:V13">
    <cfRule type="expression" dxfId="71" priority="71">
      <formula>IF(RIGHT(TEXT(P13,"0.#"),1)=".",FALSE,TRUE)</formula>
    </cfRule>
    <cfRule type="expression" dxfId="70" priority="72">
      <formula>IF(RIGHT(TEXT(P13,"0.#"),1)=".",TRUE,FALSE)</formula>
    </cfRule>
  </conditionalFormatting>
  <conditionalFormatting sqref="W14:AC14">
    <cfRule type="expression" dxfId="69" priority="69">
      <formula>IF(RIGHT(TEXT(W14,"0.#"),1)=".",FALSE,TRUE)</formula>
    </cfRule>
    <cfRule type="expression" dxfId="68" priority="70">
      <formula>IF(RIGHT(TEXT(W14,"0.#"),1)=".",TRUE,FALSE)</formula>
    </cfRule>
  </conditionalFormatting>
  <conditionalFormatting sqref="W15:AC15 W13:AC13">
    <cfRule type="expression" dxfId="67" priority="67">
      <formula>IF(RIGHT(TEXT(W13,"0.#"),1)=".",FALSE,TRUE)</formula>
    </cfRule>
    <cfRule type="expression" dxfId="66" priority="68">
      <formula>IF(RIGHT(TEXT(W13,"0.#"),1)=".",TRUE,FALSE)</formula>
    </cfRule>
  </conditionalFormatting>
  <conditionalFormatting sqref="W19:AC19">
    <cfRule type="expression" dxfId="65" priority="65">
      <formula>IF(RIGHT(TEXT(W19,"0.#"),1)=".",FALSE,TRUE)</formula>
    </cfRule>
    <cfRule type="expression" dxfId="64" priority="66">
      <formula>IF(RIGHT(TEXT(W19,"0.#"),1)=".",TRUE,FALSE)</formula>
    </cfRule>
  </conditionalFormatting>
  <conditionalFormatting sqref="P19:V19">
    <cfRule type="expression" dxfId="63" priority="63">
      <formula>IF(RIGHT(TEXT(P19,"0.#"),1)=".",FALSE,TRUE)</formula>
    </cfRule>
    <cfRule type="expression" dxfId="62" priority="64">
      <formula>IF(RIGHT(TEXT(P19,"0.#"),1)=".",TRUE,FALSE)</formula>
    </cfRule>
  </conditionalFormatting>
  <conditionalFormatting sqref="P16:V16">
    <cfRule type="expression" dxfId="61" priority="61">
      <formula>IF(RIGHT(TEXT(P16,"0.#"),1)=".",FALSE,TRUE)</formula>
    </cfRule>
    <cfRule type="expression" dxfId="60" priority="62">
      <formula>IF(RIGHT(TEXT(P16,"0.#"),1)=".",TRUE,FALSE)</formula>
    </cfRule>
  </conditionalFormatting>
  <conditionalFormatting sqref="P17:V17">
    <cfRule type="expression" dxfId="59" priority="59">
      <formula>IF(RIGHT(TEXT(P17,"0.#"),1)=".",FALSE,TRUE)</formula>
    </cfRule>
    <cfRule type="expression" dxfId="58" priority="60">
      <formula>IF(RIGHT(TEXT(P17,"0.#"),1)=".",TRUE,FALSE)</formula>
    </cfRule>
  </conditionalFormatting>
  <conditionalFormatting sqref="W16:AC17">
    <cfRule type="expression" dxfId="57" priority="57">
      <formula>IF(RIGHT(TEXT(W16,"0.#"),1)=".",FALSE,TRUE)</formula>
    </cfRule>
    <cfRule type="expression" dxfId="56" priority="58">
      <formula>IF(RIGHT(TEXT(W16,"0.#"),1)=".",TRUE,FALSE)</formula>
    </cfRule>
  </conditionalFormatting>
  <conditionalFormatting sqref="AI134:AI135 AQ134:AQ135 AU134:AU135">
    <cfRule type="expression" dxfId="55" priority="55">
      <formula>IF(RIGHT(TEXT(AI134,"0.#"),1)=".",FALSE,TRUE)</formula>
    </cfRule>
    <cfRule type="expression" dxfId="54" priority="56">
      <formula>IF(RIGHT(TEXT(AI134,"0.#"),1)=".",TRUE,FALSE)</formula>
    </cfRule>
  </conditionalFormatting>
  <conditionalFormatting sqref="AM134:AM135">
    <cfRule type="expression" dxfId="53" priority="53">
      <formula>IF(RIGHT(TEXT(AM134,"0.#"),1)=".",FALSE,TRUE)</formula>
    </cfRule>
    <cfRule type="expression" dxfId="52" priority="54">
      <formula>IF(RIGHT(TEXT(AM134,"0.#"),1)=".",TRUE,FALSE)</formula>
    </cfRule>
  </conditionalFormatting>
  <conditionalFormatting sqref="AE134:AE135">
    <cfRule type="expression" dxfId="51" priority="51">
      <formula>IF(RIGHT(TEXT(AE134,"0.#"),1)=".",FALSE,TRUE)</formula>
    </cfRule>
    <cfRule type="expression" dxfId="50" priority="52">
      <formula>IF(RIGHT(TEXT(AE134,"0.#"),1)=".",TRUE,FALSE)</formula>
    </cfRule>
  </conditionalFormatting>
  <conditionalFormatting sqref="AQ194:AQ195 AU194:AU195">
    <cfRule type="expression" dxfId="49" priority="49">
      <formula>IF(RIGHT(TEXT(AQ194,"0.#"),1)=".",FALSE,TRUE)</formula>
    </cfRule>
    <cfRule type="expression" dxfId="48" priority="50">
      <formula>IF(RIGHT(TEXT(AQ194,"0.#"),1)=".",TRUE,FALSE)</formula>
    </cfRule>
  </conditionalFormatting>
  <conditionalFormatting sqref="AE194:AE195 AI194:AI195">
    <cfRule type="expression" dxfId="47" priority="47">
      <formula>IF(RIGHT(TEXT(AE194,"0.#"),1)=".",FALSE,TRUE)</formula>
    </cfRule>
    <cfRule type="expression" dxfId="46" priority="48">
      <formula>IF(RIGHT(TEXT(AE194,"0.#"),1)=".",TRUE,FALSE)</formula>
    </cfRule>
  </conditionalFormatting>
  <conditionalFormatting sqref="AM194:AM195">
    <cfRule type="expression" dxfId="45" priority="45">
      <formula>IF(RIGHT(TEXT(AM194,"0.#"),1)=".",FALSE,TRUE)</formula>
    </cfRule>
    <cfRule type="expression" dxfId="44" priority="46">
      <formula>IF(RIGHT(TEXT(AM194,"0.#"),1)=".",TRUE,FALSE)</formula>
    </cfRule>
  </conditionalFormatting>
  <conditionalFormatting sqref="AI34">
    <cfRule type="expression" dxfId="43" priority="37">
      <formula>IF(RIGHT(TEXT(AI34,"0.#"),1)=".",FALSE,TRUE)</formula>
    </cfRule>
    <cfRule type="expression" dxfId="42" priority="38">
      <formula>IF(RIGHT(TEXT(AI34,"0.#"),1)=".",TRUE,FALSE)</formula>
    </cfRule>
  </conditionalFormatting>
  <conditionalFormatting sqref="AE34">
    <cfRule type="expression" dxfId="41" priority="43">
      <formula>IF(RIGHT(TEXT(AE34,"0.#"),1)=".",FALSE,TRUE)</formula>
    </cfRule>
    <cfRule type="expression" dxfId="40" priority="44">
      <formula>IF(RIGHT(TEXT(AE34,"0.#"),1)=".",TRUE,FALSE)</formula>
    </cfRule>
  </conditionalFormatting>
  <conditionalFormatting sqref="AI32">
    <cfRule type="expression" dxfId="39" priority="41">
      <formula>IF(RIGHT(TEXT(AI32,"0.#"),1)=".",FALSE,TRUE)</formula>
    </cfRule>
    <cfRule type="expression" dxfId="38" priority="42">
      <formula>IF(RIGHT(TEXT(AI32,"0.#"),1)=".",TRUE,FALSE)</formula>
    </cfRule>
  </conditionalFormatting>
  <conditionalFormatting sqref="AI33">
    <cfRule type="expression" dxfId="37" priority="39">
      <formula>IF(RIGHT(TEXT(AI33,"0.#"),1)=".",FALSE,TRUE)</formula>
    </cfRule>
    <cfRule type="expression" dxfId="36" priority="40">
      <formula>IF(RIGHT(TEXT(AI33,"0.#"),1)=".",TRUE,FALSE)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E33">
    <cfRule type="expression" dxfId="33" priority="33">
      <formula>IF(RIGHT(TEXT(AE33,"0.#"),1)=".",FALSE,TRUE)</formula>
    </cfRule>
    <cfRule type="expression" dxfId="32" priority="34">
      <formula>IF(RIGHT(TEXT(AE33,"0.#"),1)=".",TRUE,FALSE)</formula>
    </cfRule>
  </conditionalFormatting>
  <conditionalFormatting sqref="AQ119">
    <cfRule type="expression" dxfId="31" priority="31">
      <formula>IF(RIGHT(TEXT(AQ119,"0.#"),1)=".",FALSE,TRUE)</formula>
    </cfRule>
    <cfRule type="expression" dxfId="30" priority="32">
      <formula>IF(RIGHT(TEXT(AQ119,"0.#"),1)=".",TRUE,FALSE)</formula>
    </cfRule>
  </conditionalFormatting>
  <conditionalFormatting sqref="AQ120">
    <cfRule type="expression" dxfId="29" priority="29">
      <formula>IF(RIGHT(TEXT(AQ120,"0.#"),1)=".",FALSE,TRUE)</formula>
    </cfRule>
    <cfRule type="expression" dxfId="28" priority="30">
      <formula>IF(RIGHT(TEXT(AQ120,"0.#"),1)=".",TRUE,FALSE)</formula>
    </cfRule>
  </conditionalFormatting>
  <conditionalFormatting sqref="Y789">
    <cfRule type="expression" dxfId="27" priority="27">
      <formula>IF(RIGHT(TEXT(Y789,"0.#"),1)=".",FALSE,TRUE)</formula>
    </cfRule>
    <cfRule type="expression" dxfId="26" priority="28">
      <formula>IF(RIGHT(TEXT(Y789,"0.#"),1)=".",TRUE,FALSE)</formula>
    </cfRule>
  </conditionalFormatting>
  <conditionalFormatting sqref="Y847:Y852 Y854">
    <cfRule type="expression" dxfId="25" priority="25">
      <formula>IF(RIGHT(TEXT(Y847,"0.#"),1)=".",FALSE,TRUE)</formula>
    </cfRule>
    <cfRule type="expression" dxfId="24" priority="26">
      <formula>IF(RIGHT(TEXT(Y847,"0.#"),1)=".",TRUE,FALSE)</formula>
    </cfRule>
  </conditionalFormatting>
  <conditionalFormatting sqref="AL845:AO852 AL854:AO854">
    <cfRule type="expression" dxfId="23" priority="21">
      <formula>IF(AND(AL845&gt;=0,RIGHT(TEXT(AL845,"0.#"),1)&lt;&gt;"."),TRUE,FALSE)</formula>
    </cfRule>
    <cfRule type="expression" dxfId="22" priority="22">
      <formula>IF(AND(AL845&gt;=0,RIGHT(TEXT(AL845,"0.#"),1)="."),TRUE,FALSE)</formula>
    </cfRule>
    <cfRule type="expression" dxfId="21" priority="23">
      <formula>IF(AND(AL845&lt;0,RIGHT(TEXT(AL845,"0.#"),1)&lt;&gt;"."),TRUE,FALSE)</formula>
    </cfRule>
    <cfRule type="expression" dxfId="20" priority="24">
      <formula>IF(AND(AL845&lt;0,RIGHT(TEXT(AL845,"0.#"),1)="."),TRUE,FALSE)</formula>
    </cfRule>
  </conditionalFormatting>
  <conditionalFormatting sqref="Y845:Y846">
    <cfRule type="expression" dxfId="19" priority="19">
      <formula>IF(RIGHT(TEXT(Y845,"0.#"),1)=".",FALSE,TRUE)</formula>
    </cfRule>
    <cfRule type="expression" dxfId="18" priority="20">
      <formula>IF(RIGHT(TEXT(Y845,"0.#"),1)=".",TRUE,FALSE)</formula>
    </cfRule>
  </conditionalFormatting>
  <conditionalFormatting sqref="Y853">
    <cfRule type="expression" dxfId="17" priority="17">
      <formula>IF(RIGHT(TEXT(Y853,"0.#"),1)=".",FALSE,TRUE)</formula>
    </cfRule>
    <cfRule type="expression" dxfId="16" priority="18">
      <formula>IF(RIGHT(TEXT(Y853,"0.#"),1)=".",TRUE,FALSE)</formula>
    </cfRule>
  </conditionalFormatting>
  <conditionalFormatting sqref="AL853:AO853">
    <cfRule type="expression" dxfId="15" priority="13">
      <formula>IF(AND(AL853&gt;=0,RIGHT(TEXT(AL853,"0.#"),1)&lt;&gt;"."),TRUE,FALSE)</formula>
    </cfRule>
    <cfRule type="expression" dxfId="14" priority="14">
      <formula>IF(AND(AL853&gt;=0,RIGHT(TEXT(AL853,"0.#"),1)="."),TRUE,FALSE)</formula>
    </cfRule>
    <cfRule type="expression" dxfId="13" priority="15">
      <formula>IF(AND(AL853&lt;0,RIGHT(TEXT(AL853,"0.#"),1)&lt;&gt;"."),TRUE,FALSE)</formula>
    </cfRule>
    <cfRule type="expression" dxfId="12" priority="16">
      <formula>IF(AND(AL853&lt;0,RIGHT(TEXT(AL853,"0.#"),1)="."),TRUE,FALSE)</formula>
    </cfRule>
  </conditionalFormatting>
  <conditionalFormatting sqref="AE122">
    <cfRule type="expression" dxfId="11" priority="11">
      <formula>IF(RIGHT(TEXT(AE122,"0.#"),1)=".",FALSE,TRUE)</formula>
    </cfRule>
    <cfRule type="expression" dxfId="10" priority="12">
      <formula>IF(RIGHT(TEXT(AE122,"0.#"),1)=".",TRUE,FALSE)</formula>
    </cfRule>
  </conditionalFormatting>
  <conditionalFormatting sqref="AI122">
    <cfRule type="expression" dxfId="9" priority="9">
      <formula>IF(RIGHT(TEXT(AI122,"0.#"),1)=".",FALSE,TRUE)</formula>
    </cfRule>
    <cfRule type="expression" dxfId="8" priority="10">
      <formula>IF(RIGHT(TEXT(AI122,"0.#"),1)=".",TRUE,FALSE)</formula>
    </cfRule>
  </conditionalFormatting>
  <conditionalFormatting sqref="AM122">
    <cfRule type="expression" dxfId="7" priority="7">
      <formula>IF(RIGHT(TEXT(AM122,"0.#"),1)=".",FALSE,TRUE)</formula>
    </cfRule>
    <cfRule type="expression" dxfId="6" priority="8">
      <formula>IF(RIGHT(TEXT(AM122,"0.#"),1)=".",TRUE,FALSE)</formula>
    </cfRule>
  </conditionalFormatting>
  <conditionalFormatting sqref="AE123">
    <cfRule type="expression" dxfId="5" priority="5">
      <formula>IF(RIGHT(TEXT(AE123,"0.#"),1)=".",FALSE,TRUE)</formula>
    </cfRule>
    <cfRule type="expression" dxfId="4" priority="6">
      <formula>IF(RIGHT(TEXT(AE123,"0.#"),1)=".",TRUE,FALSE)</formula>
    </cfRule>
  </conditionalFormatting>
  <conditionalFormatting sqref="AI123">
    <cfRule type="expression" dxfId="3" priority="3">
      <formula>IF(RIGHT(TEXT(AI123,"0.#"),1)=".",FALSE,TRUE)</formula>
    </cfRule>
    <cfRule type="expression" dxfId="2" priority="4">
      <formula>IF(RIGHT(TEXT(AI123,"0.#"),1)=".",TRUE,FALSE)</formula>
    </cfRule>
  </conditionalFormatting>
  <conditionalFormatting sqref="AM123">
    <cfRule type="expression" dxfId="1" priority="1">
      <formula>IF(RIGHT(TEXT(AM123,"0.#"),1)=".",FALSE,TRUE)</formula>
    </cfRule>
    <cfRule type="expression" dxfId="0" priority="2">
      <formula>IF(RIGHT(TEXT(AM123,"0.#"),1)=".",TRUE,FALSE)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537" max="49" man="1"/>
    <brk id="727" max="49" man="1"/>
    <brk id="840"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13" sqref="B13"/>
    </sheetView>
  </sheetViews>
  <sheetFormatPr defaultColWidth="9" defaultRowHeight="13.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c r="A1" s="54" t="s">
        <v>151</v>
      </c>
      <c r="B1" s="54" t="s">
        <v>137</v>
      </c>
      <c r="F1" s="61" t="s">
        <v>26</v>
      </c>
      <c r="G1" s="61" t="s">
        <v>137</v>
      </c>
      <c r="K1" s="66" t="s">
        <v>174</v>
      </c>
      <c r="L1" s="54" t="s">
        <v>137</v>
      </c>
      <c r="O1" s="51"/>
      <c r="P1" s="61" t="s">
        <v>16</v>
      </c>
      <c r="Q1" s="61" t="s">
        <v>137</v>
      </c>
      <c r="T1" s="51"/>
      <c r="U1" s="67" t="s">
        <v>271</v>
      </c>
      <c r="W1" s="67" t="s">
        <v>270</v>
      </c>
      <c r="Y1" s="67" t="s">
        <v>33</v>
      </c>
      <c r="Z1" s="67" t="s">
        <v>509</v>
      </c>
      <c r="AA1" s="67" t="s">
        <v>149</v>
      </c>
      <c r="AB1" s="67" t="s">
        <v>511</v>
      </c>
      <c r="AC1" s="67" t="s">
        <v>74</v>
      </c>
      <c r="AD1" s="52"/>
      <c r="AE1" s="67" t="s">
        <v>112</v>
      </c>
      <c r="AF1" s="74"/>
      <c r="AG1" s="75" t="s">
        <v>310</v>
      </c>
      <c r="AI1" s="75" t="s">
        <v>323</v>
      </c>
      <c r="AK1" s="75" t="s">
        <v>332</v>
      </c>
      <c r="AM1" s="78"/>
      <c r="AN1" s="78"/>
      <c r="AP1" s="52" t="s">
        <v>399</v>
      </c>
    </row>
    <row r="2" spans="1:42" ht="13.5" customHeight="1">
      <c r="A2" s="55" t="s">
        <v>152</v>
      </c>
      <c r="B2" s="58"/>
      <c r="C2" s="51" t="str">
        <f t="shared" ref="C2:C24" si="0">IF(B2="","",A2)</f>
        <v/>
      </c>
      <c r="D2" s="51" t="str">
        <f>IF(C2="","",IF(D1&lt;&gt;"",CONCATENATE(D1,"、",C2),C2))</f>
        <v/>
      </c>
      <c r="F2" s="62" t="s">
        <v>135</v>
      </c>
      <c r="G2" s="64" t="s">
        <v>619</v>
      </c>
      <c r="H2" s="51" t="str">
        <f t="shared" ref="H2:H37" si="1">IF(G2="","",F2)</f>
        <v>一般会計</v>
      </c>
      <c r="I2" s="51" t="str">
        <f>IF(H2="","",IF(I1&lt;&gt;"",CONCATENATE(I1,"、",H2),H2))</f>
        <v>一般会計</v>
      </c>
      <c r="K2" s="55" t="s">
        <v>175</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190</v>
      </c>
      <c r="Y2" s="69" t="s">
        <v>131</v>
      </c>
      <c r="Z2" s="69" t="s">
        <v>131</v>
      </c>
      <c r="AA2" s="70" t="s">
        <v>355</v>
      </c>
      <c r="AB2" s="70" t="s">
        <v>577</v>
      </c>
      <c r="AC2" s="73" t="s">
        <v>229</v>
      </c>
      <c r="AD2" s="52"/>
      <c r="AE2" s="69" t="s">
        <v>164</v>
      </c>
      <c r="AF2" s="74"/>
      <c r="AG2" s="76" t="s">
        <v>22</v>
      </c>
      <c r="AI2" s="75" t="s">
        <v>427</v>
      </c>
      <c r="AK2" s="75" t="s">
        <v>333</v>
      </c>
      <c r="AM2" s="78"/>
      <c r="AN2" s="78"/>
      <c r="AP2" s="76" t="s">
        <v>22</v>
      </c>
    </row>
    <row r="3" spans="1:42" ht="13.5" customHeight="1">
      <c r="A3" s="55" t="s">
        <v>153</v>
      </c>
      <c r="B3" s="58"/>
      <c r="C3" s="51" t="str">
        <f t="shared" si="0"/>
        <v/>
      </c>
      <c r="D3" s="51" t="str">
        <f t="shared" ref="D3:D24" si="4">IF(C3="",D2,IF(D2&lt;&gt;"",CONCATENATE(D2,"、",C3),C3))</f>
        <v/>
      </c>
      <c r="F3" s="63" t="s">
        <v>192</v>
      </c>
      <c r="G3" s="64"/>
      <c r="H3" s="51" t="str">
        <f t="shared" si="1"/>
        <v/>
      </c>
      <c r="I3" s="51" t="str">
        <f t="shared" ref="I3:I37" si="5">IF(H3="",I2,IF(I2&lt;&gt;"",CONCATENATE(I2,"、",H3),H3))</f>
        <v>一般会計</v>
      </c>
      <c r="K3" s="55" t="s">
        <v>178</v>
      </c>
      <c r="L3" s="58"/>
      <c r="M3" s="51" t="str">
        <f t="shared" si="2"/>
        <v/>
      </c>
      <c r="N3" s="51" t="str">
        <f t="shared" ref="N3:N11" si="6">IF(M3="",N2,IF(N2&lt;&gt;"",CONCATENATE(N2,"、",M3),M3))</f>
        <v/>
      </c>
      <c r="O3" s="51"/>
      <c r="P3" s="62" t="s">
        <v>140</v>
      </c>
      <c r="Q3" s="64"/>
      <c r="R3" s="51" t="str">
        <f t="shared" si="3"/>
        <v/>
      </c>
      <c r="S3" s="51" t="str">
        <f t="shared" ref="S3:S8" si="7">IF(R3="",S2,IF(S2&lt;&gt;"",CONCATENATE(S2,"、",R3),R3))</f>
        <v/>
      </c>
      <c r="T3" s="51"/>
      <c r="U3" s="69" t="s">
        <v>595</v>
      </c>
      <c r="W3" s="69" t="s">
        <v>243</v>
      </c>
      <c r="Y3" s="69" t="s">
        <v>133</v>
      </c>
      <c r="Z3" s="69" t="s">
        <v>513</v>
      </c>
      <c r="AA3" s="70" t="s">
        <v>490</v>
      </c>
      <c r="AB3" s="70" t="s">
        <v>563</v>
      </c>
      <c r="AC3" s="73" t="s">
        <v>218</v>
      </c>
      <c r="AD3" s="52"/>
      <c r="AE3" s="69" t="s">
        <v>273</v>
      </c>
      <c r="AF3" s="74"/>
      <c r="AG3" s="76" t="s">
        <v>358</v>
      </c>
      <c r="AI3" s="75" t="s">
        <v>130</v>
      </c>
      <c r="AK3" s="75" t="str">
        <f t="shared" ref="AK3:AK27" si="8">CHAR(CODE(AK2)+1)</f>
        <v>B</v>
      </c>
      <c r="AM3" s="78"/>
      <c r="AN3" s="78"/>
      <c r="AP3" s="76" t="s">
        <v>358</v>
      </c>
    </row>
    <row r="4" spans="1:42" ht="13.5" customHeight="1">
      <c r="A4" s="55" t="s">
        <v>155</v>
      </c>
      <c r="B4" s="58"/>
      <c r="C4" s="51" t="str">
        <f t="shared" si="0"/>
        <v/>
      </c>
      <c r="D4" s="51" t="str">
        <f t="shared" si="4"/>
        <v/>
      </c>
      <c r="F4" s="63" t="s">
        <v>195</v>
      </c>
      <c r="G4" s="64"/>
      <c r="H4" s="51" t="str">
        <f t="shared" si="1"/>
        <v/>
      </c>
      <c r="I4" s="51" t="str">
        <f t="shared" si="5"/>
        <v>一般会計</v>
      </c>
      <c r="K4" s="55" t="s">
        <v>86</v>
      </c>
      <c r="L4" s="58"/>
      <c r="M4" s="51" t="str">
        <f t="shared" si="2"/>
        <v/>
      </c>
      <c r="N4" s="51" t="str">
        <f t="shared" si="6"/>
        <v/>
      </c>
      <c r="O4" s="51"/>
      <c r="P4" s="62" t="s">
        <v>142</v>
      </c>
      <c r="Q4" s="64" t="s">
        <v>619</v>
      </c>
      <c r="R4" s="51" t="str">
        <f t="shared" si="3"/>
        <v>補助</v>
      </c>
      <c r="S4" s="51" t="str">
        <f t="shared" si="7"/>
        <v>補助</v>
      </c>
      <c r="T4" s="51"/>
      <c r="U4" s="69" t="s">
        <v>156</v>
      </c>
      <c r="W4" s="69" t="s">
        <v>245</v>
      </c>
      <c r="Y4" s="69" t="s">
        <v>9</v>
      </c>
      <c r="Z4" s="69" t="s">
        <v>514</v>
      </c>
      <c r="AA4" s="70" t="s">
        <v>124</v>
      </c>
      <c r="AB4" s="70" t="s">
        <v>578</v>
      </c>
      <c r="AC4" s="70" t="s">
        <v>197</v>
      </c>
      <c r="AD4" s="52"/>
      <c r="AE4" s="69" t="s">
        <v>234</v>
      </c>
      <c r="AF4" s="74"/>
      <c r="AG4" s="76" t="s">
        <v>206</v>
      </c>
      <c r="AI4" s="75" t="s">
        <v>325</v>
      </c>
      <c r="AK4" s="75" t="str">
        <f t="shared" si="8"/>
        <v>C</v>
      </c>
      <c r="AM4" s="78"/>
      <c r="AN4" s="78"/>
      <c r="AP4" s="76" t="s">
        <v>206</v>
      </c>
    </row>
    <row r="5" spans="1:42" ht="13.5" customHeight="1">
      <c r="A5" s="55" t="s">
        <v>158</v>
      </c>
      <c r="B5" s="58"/>
      <c r="C5" s="51" t="str">
        <f t="shared" si="0"/>
        <v/>
      </c>
      <c r="D5" s="51" t="str">
        <f t="shared" si="4"/>
        <v/>
      </c>
      <c r="F5" s="63" t="s">
        <v>65</v>
      </c>
      <c r="G5" s="64"/>
      <c r="H5" s="51" t="str">
        <f t="shared" si="1"/>
        <v/>
      </c>
      <c r="I5" s="51" t="str">
        <f t="shared" si="5"/>
        <v>一般会計</v>
      </c>
      <c r="K5" s="55" t="s">
        <v>182</v>
      </c>
      <c r="L5" s="58"/>
      <c r="M5" s="51" t="str">
        <f t="shared" si="2"/>
        <v/>
      </c>
      <c r="N5" s="51" t="str">
        <f t="shared" si="6"/>
        <v/>
      </c>
      <c r="O5" s="51"/>
      <c r="P5" s="62" t="s">
        <v>143</v>
      </c>
      <c r="Q5" s="64"/>
      <c r="R5" s="51" t="str">
        <f t="shared" si="3"/>
        <v/>
      </c>
      <c r="S5" s="51" t="str">
        <f t="shared" si="7"/>
        <v>補助</v>
      </c>
      <c r="T5" s="51"/>
      <c r="W5" s="69" t="s">
        <v>611</v>
      </c>
      <c r="Y5" s="69" t="s">
        <v>335</v>
      </c>
      <c r="Z5" s="69" t="s">
        <v>66</v>
      </c>
      <c r="AA5" s="70" t="s">
        <v>258</v>
      </c>
      <c r="AB5" s="70" t="s">
        <v>579</v>
      </c>
      <c r="AC5" s="70" t="s">
        <v>38</v>
      </c>
      <c r="AD5" s="72"/>
      <c r="AE5" s="69" t="s">
        <v>405</v>
      </c>
      <c r="AF5" s="74"/>
      <c r="AG5" s="76" t="s">
        <v>341</v>
      </c>
      <c r="AI5" s="75" t="s">
        <v>373</v>
      </c>
      <c r="AK5" s="75" t="str">
        <f t="shared" si="8"/>
        <v>D</v>
      </c>
      <c r="AP5" s="76" t="s">
        <v>341</v>
      </c>
    </row>
    <row r="6" spans="1:42" ht="13.5" customHeight="1">
      <c r="A6" s="55" t="s">
        <v>159</v>
      </c>
      <c r="B6" s="58"/>
      <c r="C6" s="51" t="str">
        <f t="shared" si="0"/>
        <v/>
      </c>
      <c r="D6" s="51" t="str">
        <f t="shared" si="4"/>
        <v/>
      </c>
      <c r="F6" s="63" t="s">
        <v>196</v>
      </c>
      <c r="G6" s="64"/>
      <c r="H6" s="51" t="str">
        <f t="shared" si="1"/>
        <v/>
      </c>
      <c r="I6" s="51" t="str">
        <f t="shared" si="5"/>
        <v>一般会計</v>
      </c>
      <c r="K6" s="55" t="s">
        <v>185</v>
      </c>
      <c r="L6" s="58" t="s">
        <v>619</v>
      </c>
      <c r="M6" s="51" t="str">
        <f t="shared" si="2"/>
        <v>公共事業</v>
      </c>
      <c r="N6" s="51" t="str">
        <f t="shared" si="6"/>
        <v>公共事業</v>
      </c>
      <c r="O6" s="51"/>
      <c r="P6" s="62" t="s">
        <v>144</v>
      </c>
      <c r="Q6" s="64"/>
      <c r="R6" s="51" t="str">
        <f t="shared" si="3"/>
        <v/>
      </c>
      <c r="S6" s="51" t="str">
        <f t="shared" si="7"/>
        <v>補助</v>
      </c>
      <c r="T6" s="51"/>
      <c r="U6" s="69" t="s">
        <v>416</v>
      </c>
      <c r="W6" s="69" t="s">
        <v>246</v>
      </c>
      <c r="Y6" s="69" t="s">
        <v>431</v>
      </c>
      <c r="Z6" s="69" t="s">
        <v>430</v>
      </c>
      <c r="AA6" s="70" t="s">
        <v>304</v>
      </c>
      <c r="AB6" s="70" t="s">
        <v>580</v>
      </c>
      <c r="AC6" s="70" t="s">
        <v>230</v>
      </c>
      <c r="AD6" s="72"/>
      <c r="AE6" s="69" t="s">
        <v>413</v>
      </c>
      <c r="AF6" s="74"/>
      <c r="AG6" s="76" t="s">
        <v>411</v>
      </c>
      <c r="AI6" s="75" t="s">
        <v>429</v>
      </c>
      <c r="AK6" s="75" t="str">
        <f t="shared" si="8"/>
        <v>E</v>
      </c>
      <c r="AP6" s="76" t="s">
        <v>411</v>
      </c>
    </row>
    <row r="7" spans="1:42" ht="13.5" customHeight="1">
      <c r="A7" s="55" t="s">
        <v>121</v>
      </c>
      <c r="B7" s="58"/>
      <c r="C7" s="51" t="str">
        <f t="shared" si="0"/>
        <v/>
      </c>
      <c r="D7" s="51" t="str">
        <f t="shared" si="4"/>
        <v/>
      </c>
      <c r="F7" s="63" t="s">
        <v>46</v>
      </c>
      <c r="G7" s="64"/>
      <c r="H7" s="51" t="str">
        <f t="shared" si="1"/>
        <v/>
      </c>
      <c r="I7" s="51" t="str">
        <f t="shared" si="5"/>
        <v>一般会計</v>
      </c>
      <c r="K7" s="55" t="s">
        <v>147</v>
      </c>
      <c r="L7" s="58"/>
      <c r="M7" s="51" t="str">
        <f t="shared" si="2"/>
        <v/>
      </c>
      <c r="N7" s="51" t="str">
        <f t="shared" si="6"/>
        <v>公共事業</v>
      </c>
      <c r="O7" s="51"/>
      <c r="P7" s="62" t="s">
        <v>145</v>
      </c>
      <c r="Q7" s="64"/>
      <c r="R7" s="51" t="str">
        <f t="shared" si="3"/>
        <v/>
      </c>
      <c r="S7" s="51" t="str">
        <f t="shared" si="7"/>
        <v>補助</v>
      </c>
      <c r="T7" s="51"/>
      <c r="U7" s="69"/>
      <c r="W7" s="69" t="s">
        <v>247</v>
      </c>
      <c r="Y7" s="69" t="s">
        <v>410</v>
      </c>
      <c r="Z7" s="69" t="s">
        <v>342</v>
      </c>
      <c r="AA7" s="70" t="s">
        <v>363</v>
      </c>
      <c r="AB7" s="70" t="s">
        <v>581</v>
      </c>
      <c r="AC7" s="72"/>
      <c r="AD7" s="72"/>
      <c r="AE7" s="69" t="s">
        <v>230</v>
      </c>
      <c r="AF7" s="74"/>
      <c r="AG7" s="76" t="s">
        <v>390</v>
      </c>
      <c r="AH7" s="79"/>
      <c r="AI7" s="76" t="s">
        <v>285</v>
      </c>
      <c r="AK7" s="75" t="str">
        <f t="shared" si="8"/>
        <v>F</v>
      </c>
      <c r="AP7" s="76" t="s">
        <v>390</v>
      </c>
    </row>
    <row r="8" spans="1:42" ht="13.5" customHeight="1">
      <c r="A8" s="55" t="s">
        <v>71</v>
      </c>
      <c r="B8" s="58"/>
      <c r="C8" s="51" t="str">
        <f t="shared" si="0"/>
        <v/>
      </c>
      <c r="D8" s="51" t="str">
        <f t="shared" si="4"/>
        <v/>
      </c>
      <c r="F8" s="63" t="s">
        <v>198</v>
      </c>
      <c r="G8" s="64"/>
      <c r="H8" s="51" t="str">
        <f t="shared" si="1"/>
        <v/>
      </c>
      <c r="I8" s="51" t="str">
        <f t="shared" si="5"/>
        <v>一般会計</v>
      </c>
      <c r="K8" s="55" t="s">
        <v>187</v>
      </c>
      <c r="L8" s="58"/>
      <c r="M8" s="51" t="str">
        <f t="shared" si="2"/>
        <v/>
      </c>
      <c r="N8" s="51" t="str">
        <f t="shared" si="6"/>
        <v>公共事業</v>
      </c>
      <c r="O8" s="51"/>
      <c r="P8" s="62" t="s">
        <v>146</v>
      </c>
      <c r="Q8" s="64"/>
      <c r="R8" s="51" t="str">
        <f t="shared" si="3"/>
        <v/>
      </c>
      <c r="S8" s="51" t="str">
        <f t="shared" si="7"/>
        <v>補助</v>
      </c>
      <c r="T8" s="51"/>
      <c r="U8" s="69" t="s">
        <v>428</v>
      </c>
      <c r="W8" s="69" t="s">
        <v>249</v>
      </c>
      <c r="Y8" s="69" t="s">
        <v>432</v>
      </c>
      <c r="Z8" s="69" t="s">
        <v>515</v>
      </c>
      <c r="AA8" s="70" t="s">
        <v>443</v>
      </c>
      <c r="AB8" s="70" t="s">
        <v>35</v>
      </c>
      <c r="AC8" s="72"/>
      <c r="AD8" s="72"/>
      <c r="AE8" s="72"/>
      <c r="AF8" s="74"/>
      <c r="AG8" s="76" t="s">
        <v>252</v>
      </c>
      <c r="AI8" s="75" t="s">
        <v>368</v>
      </c>
      <c r="AK8" s="75" t="str">
        <f t="shared" si="8"/>
        <v>G</v>
      </c>
      <c r="AP8" s="76" t="s">
        <v>252</v>
      </c>
    </row>
    <row r="9" spans="1:42" ht="13.5" customHeight="1">
      <c r="A9" s="55" t="s">
        <v>160</v>
      </c>
      <c r="B9" s="58" t="s">
        <v>619</v>
      </c>
      <c r="C9" s="51" t="str">
        <f t="shared" si="0"/>
        <v>高齢社会対策</v>
      </c>
      <c r="D9" s="51" t="str">
        <f t="shared" si="4"/>
        <v>高齢社会対策</v>
      </c>
      <c r="F9" s="63" t="s">
        <v>360</v>
      </c>
      <c r="G9" s="64"/>
      <c r="H9" s="51" t="str">
        <f t="shared" si="1"/>
        <v/>
      </c>
      <c r="I9" s="51" t="str">
        <f t="shared" si="5"/>
        <v>一般会計</v>
      </c>
      <c r="K9" s="55" t="s">
        <v>189</v>
      </c>
      <c r="L9" s="58"/>
      <c r="M9" s="51" t="str">
        <f t="shared" si="2"/>
        <v/>
      </c>
      <c r="N9" s="51" t="str">
        <f t="shared" si="6"/>
        <v>公共事業</v>
      </c>
      <c r="O9" s="51"/>
      <c r="P9" s="51"/>
      <c r="Q9" s="65"/>
      <c r="T9" s="51"/>
      <c r="U9" s="69" t="s">
        <v>180</v>
      </c>
      <c r="W9" s="69" t="s">
        <v>251</v>
      </c>
      <c r="Y9" s="69" t="s">
        <v>352</v>
      </c>
      <c r="Z9" s="69" t="s">
        <v>287</v>
      </c>
      <c r="AA9" s="70" t="s">
        <v>351</v>
      </c>
      <c r="AB9" s="70" t="s">
        <v>349</v>
      </c>
      <c r="AC9" s="72"/>
      <c r="AD9" s="72"/>
      <c r="AE9" s="72"/>
      <c r="AF9" s="74"/>
      <c r="AG9" s="76" t="s">
        <v>412</v>
      </c>
      <c r="AI9" s="77"/>
      <c r="AK9" s="75" t="str">
        <f t="shared" si="8"/>
        <v>H</v>
      </c>
      <c r="AP9" s="76" t="s">
        <v>412</v>
      </c>
    </row>
    <row r="10" spans="1:42" ht="13.5" customHeight="1">
      <c r="A10" s="55" t="s">
        <v>384</v>
      </c>
      <c r="B10" s="58"/>
      <c r="C10" s="51" t="str">
        <f t="shared" si="0"/>
        <v/>
      </c>
      <c r="D10" s="51" t="str">
        <f t="shared" si="4"/>
        <v>高齢社会対策</v>
      </c>
      <c r="F10" s="63" t="s">
        <v>199</v>
      </c>
      <c r="G10" s="64"/>
      <c r="H10" s="51" t="str">
        <f t="shared" si="1"/>
        <v/>
      </c>
      <c r="I10" s="51" t="str">
        <f t="shared" si="5"/>
        <v>一般会計</v>
      </c>
      <c r="K10" s="55" t="s">
        <v>388</v>
      </c>
      <c r="L10" s="58"/>
      <c r="M10" s="51" t="str">
        <f t="shared" si="2"/>
        <v/>
      </c>
      <c r="N10" s="51" t="str">
        <f t="shared" si="6"/>
        <v>公共事業</v>
      </c>
      <c r="O10" s="51"/>
      <c r="P10" s="51" t="str">
        <f>S8</f>
        <v>補助</v>
      </c>
      <c r="Q10" s="65"/>
      <c r="T10" s="51"/>
      <c r="W10" s="69" t="s">
        <v>253</v>
      </c>
      <c r="Y10" s="69" t="s">
        <v>435</v>
      </c>
      <c r="Z10" s="69" t="s">
        <v>222</v>
      </c>
      <c r="AA10" s="70" t="s">
        <v>491</v>
      </c>
      <c r="AB10" s="70" t="s">
        <v>100</v>
      </c>
      <c r="AC10" s="72"/>
      <c r="AD10" s="72"/>
      <c r="AE10" s="72"/>
      <c r="AF10" s="74"/>
      <c r="AG10" s="76" t="s">
        <v>402</v>
      </c>
      <c r="AK10" s="75" t="str">
        <f t="shared" si="8"/>
        <v>I</v>
      </c>
      <c r="AP10" s="75" t="s">
        <v>146</v>
      </c>
    </row>
    <row r="11" spans="1:42" ht="13.5" customHeight="1">
      <c r="A11" s="55" t="s">
        <v>161</v>
      </c>
      <c r="B11" s="58" t="s">
        <v>619</v>
      </c>
      <c r="C11" s="51" t="str">
        <f t="shared" si="0"/>
        <v>子ども・若者育成支援</v>
      </c>
      <c r="D11" s="51" t="str">
        <f t="shared" si="4"/>
        <v>高齢社会対策、子ども・若者育成支援</v>
      </c>
      <c r="F11" s="63" t="s">
        <v>200</v>
      </c>
      <c r="G11" s="64"/>
      <c r="H11" s="51" t="str">
        <f t="shared" si="1"/>
        <v/>
      </c>
      <c r="I11" s="51" t="str">
        <f t="shared" si="5"/>
        <v>一般会計</v>
      </c>
      <c r="K11" s="55" t="s">
        <v>191</v>
      </c>
      <c r="L11" s="58"/>
      <c r="M11" s="51" t="str">
        <f t="shared" si="2"/>
        <v/>
      </c>
      <c r="N11" s="51" t="str">
        <f t="shared" si="6"/>
        <v>公共事業</v>
      </c>
      <c r="O11" s="51"/>
      <c r="P11" s="51"/>
      <c r="Q11" s="65"/>
      <c r="T11" s="51"/>
      <c r="W11" s="69" t="s">
        <v>256</v>
      </c>
      <c r="Y11" s="69" t="s">
        <v>126</v>
      </c>
      <c r="Z11" s="69" t="s">
        <v>516</v>
      </c>
      <c r="AA11" s="70" t="s">
        <v>492</v>
      </c>
      <c r="AB11" s="70" t="s">
        <v>582</v>
      </c>
      <c r="AC11" s="72"/>
      <c r="AD11" s="72"/>
      <c r="AE11" s="72"/>
      <c r="AF11" s="74"/>
      <c r="AG11" s="75" t="s">
        <v>403</v>
      </c>
      <c r="AK11" s="75" t="str">
        <f t="shared" si="8"/>
        <v>J</v>
      </c>
    </row>
    <row r="12" spans="1:42" ht="13.5" customHeight="1">
      <c r="A12" s="55" t="s">
        <v>165</v>
      </c>
      <c r="B12" s="58" t="s">
        <v>619</v>
      </c>
      <c r="C12" s="51" t="str">
        <f t="shared" si="0"/>
        <v>障害者施策</v>
      </c>
      <c r="D12" s="51" t="str">
        <f t="shared" si="4"/>
        <v>高齢社会対策、子ども・若者育成支援、障害者施策</v>
      </c>
      <c r="F12" s="63" t="s">
        <v>73</v>
      </c>
      <c r="G12" s="64"/>
      <c r="H12" s="51" t="str">
        <f t="shared" si="1"/>
        <v/>
      </c>
      <c r="I12" s="51" t="str">
        <f t="shared" si="5"/>
        <v>一般会計</v>
      </c>
      <c r="K12" s="51"/>
      <c r="L12" s="51"/>
      <c r="O12" s="51"/>
      <c r="P12" s="51"/>
      <c r="Q12" s="65"/>
      <c r="T12" s="51"/>
      <c r="U12" s="67" t="s">
        <v>596</v>
      </c>
      <c r="W12" s="69" t="s">
        <v>148</v>
      </c>
      <c r="Y12" s="69" t="s">
        <v>436</v>
      </c>
      <c r="Z12" s="69" t="s">
        <v>517</v>
      </c>
      <c r="AA12" s="70" t="s">
        <v>376</v>
      </c>
      <c r="AB12" s="70" t="s">
        <v>483</v>
      </c>
      <c r="AC12" s="72"/>
      <c r="AD12" s="72"/>
      <c r="AE12" s="72"/>
      <c r="AF12" s="74"/>
      <c r="AG12" s="75" t="s">
        <v>344</v>
      </c>
      <c r="AK12" s="75" t="str">
        <f t="shared" si="8"/>
        <v>K</v>
      </c>
    </row>
    <row r="13" spans="1:42" ht="13.5" customHeight="1">
      <c r="A13" s="55" t="s">
        <v>169</v>
      </c>
      <c r="B13" s="58" t="s">
        <v>619</v>
      </c>
      <c r="C13" s="51" t="str">
        <f t="shared" si="0"/>
        <v>少子化社会対策</v>
      </c>
      <c r="D13" s="51" t="str">
        <f t="shared" si="4"/>
        <v>高齢社会対策、子ども・若者育成支援、障害者施策、少子化社会対策</v>
      </c>
      <c r="F13" s="63" t="s">
        <v>202</v>
      </c>
      <c r="G13" s="64"/>
      <c r="H13" s="51" t="str">
        <f t="shared" si="1"/>
        <v/>
      </c>
      <c r="I13" s="51" t="str">
        <f t="shared" si="5"/>
        <v>一般会計</v>
      </c>
      <c r="K13" s="51" t="str">
        <f>N11</f>
        <v>公共事業</v>
      </c>
      <c r="L13" s="51"/>
      <c r="O13" s="51"/>
      <c r="P13" s="51"/>
      <c r="Q13" s="65"/>
      <c r="T13" s="51"/>
      <c r="U13" s="69" t="s">
        <v>190</v>
      </c>
      <c r="W13" s="69" t="s">
        <v>257</v>
      </c>
      <c r="Y13" s="69" t="s">
        <v>437</v>
      </c>
      <c r="Z13" s="69" t="s">
        <v>518</v>
      </c>
      <c r="AA13" s="70" t="s">
        <v>449</v>
      </c>
      <c r="AB13" s="70" t="s">
        <v>61</v>
      </c>
      <c r="AC13" s="72"/>
      <c r="AD13" s="72"/>
      <c r="AE13" s="72"/>
      <c r="AF13" s="74"/>
      <c r="AG13" s="75" t="s">
        <v>146</v>
      </c>
      <c r="AK13" s="75" t="str">
        <f t="shared" si="8"/>
        <v>L</v>
      </c>
    </row>
    <row r="14" spans="1:42" ht="13.5" customHeight="1">
      <c r="A14" s="55" t="s">
        <v>8</v>
      </c>
      <c r="B14" s="58"/>
      <c r="C14" s="51" t="str">
        <f t="shared" si="0"/>
        <v/>
      </c>
      <c r="D14" s="51" t="str">
        <f t="shared" si="4"/>
        <v>高齢社会対策、子ども・若者育成支援、障害者施策、少子化社会対策</v>
      </c>
      <c r="F14" s="63" t="s">
        <v>204</v>
      </c>
      <c r="G14" s="64"/>
      <c r="H14" s="51" t="str">
        <f t="shared" si="1"/>
        <v/>
      </c>
      <c r="I14" s="51" t="str">
        <f t="shared" si="5"/>
        <v>一般会計</v>
      </c>
      <c r="K14" s="51"/>
      <c r="L14" s="51"/>
      <c r="O14" s="51"/>
      <c r="P14" s="51"/>
      <c r="Q14" s="65"/>
      <c r="T14" s="51"/>
      <c r="U14" s="69" t="s">
        <v>553</v>
      </c>
      <c r="W14" s="69" t="s">
        <v>259</v>
      </c>
      <c r="Y14" s="69" t="s">
        <v>438</v>
      </c>
      <c r="Z14" s="69" t="s">
        <v>519</v>
      </c>
      <c r="AA14" s="70" t="s">
        <v>486</v>
      </c>
      <c r="AB14" s="70" t="s">
        <v>583</v>
      </c>
      <c r="AC14" s="72"/>
      <c r="AD14" s="72"/>
      <c r="AE14" s="72"/>
      <c r="AF14" s="74"/>
      <c r="AG14" s="77"/>
      <c r="AK14" s="75" t="str">
        <f t="shared" si="8"/>
        <v>M</v>
      </c>
    </row>
    <row r="15" spans="1:42" ht="13.5" customHeight="1">
      <c r="A15" s="55" t="s">
        <v>170</v>
      </c>
      <c r="B15" s="58"/>
      <c r="C15" s="51" t="str">
        <f t="shared" si="0"/>
        <v/>
      </c>
      <c r="D15" s="51" t="str">
        <f t="shared" si="4"/>
        <v>高齢社会対策、子ども・若者育成支援、障害者施策、少子化社会対策</v>
      </c>
      <c r="F15" s="63" t="s">
        <v>205</v>
      </c>
      <c r="G15" s="64"/>
      <c r="H15" s="51" t="str">
        <f t="shared" si="1"/>
        <v/>
      </c>
      <c r="I15" s="51" t="str">
        <f t="shared" si="5"/>
        <v>一般会計</v>
      </c>
      <c r="K15" s="51"/>
      <c r="L15" s="51"/>
      <c r="O15" s="51"/>
      <c r="P15" s="51"/>
      <c r="Q15" s="65"/>
      <c r="T15" s="51"/>
      <c r="U15" s="69" t="s">
        <v>292</v>
      </c>
      <c r="W15" s="69" t="s">
        <v>261</v>
      </c>
      <c r="Y15" s="69" t="s">
        <v>208</v>
      </c>
      <c r="Z15" s="69" t="s">
        <v>520</v>
      </c>
      <c r="AA15" s="70" t="s">
        <v>493</v>
      </c>
      <c r="AB15" s="70" t="s">
        <v>584</v>
      </c>
      <c r="AC15" s="72"/>
      <c r="AD15" s="72"/>
      <c r="AE15" s="72"/>
      <c r="AF15" s="74"/>
      <c r="AG15" s="78"/>
      <c r="AK15" s="75" t="str">
        <f t="shared" si="8"/>
        <v>N</v>
      </c>
    </row>
    <row r="16" spans="1:42" ht="13.5" customHeight="1">
      <c r="A16" s="55" t="s">
        <v>172</v>
      </c>
      <c r="B16" s="58"/>
      <c r="C16" s="51" t="str">
        <f t="shared" si="0"/>
        <v/>
      </c>
      <c r="D16" s="51" t="str">
        <f t="shared" si="4"/>
        <v>高齢社会対策、子ども・若者育成支援、障害者施策、少子化社会対策</v>
      </c>
      <c r="F16" s="63" t="s">
        <v>209</v>
      </c>
      <c r="G16" s="64"/>
      <c r="H16" s="51" t="str">
        <f t="shared" si="1"/>
        <v/>
      </c>
      <c r="I16" s="51" t="str">
        <f t="shared" si="5"/>
        <v>一般会計</v>
      </c>
      <c r="K16" s="51"/>
      <c r="L16" s="51"/>
      <c r="O16" s="51"/>
      <c r="P16" s="51"/>
      <c r="Q16" s="65"/>
      <c r="T16" s="51"/>
      <c r="U16" s="69" t="s">
        <v>597</v>
      </c>
      <c r="W16" s="69" t="s">
        <v>262</v>
      </c>
      <c r="Y16" s="69" t="s">
        <v>106</v>
      </c>
      <c r="Z16" s="69" t="s">
        <v>521</v>
      </c>
      <c r="AA16" s="70" t="s">
        <v>494</v>
      </c>
      <c r="AB16" s="70" t="s">
        <v>585</v>
      </c>
      <c r="AC16" s="72"/>
      <c r="AD16" s="72"/>
      <c r="AE16" s="72"/>
      <c r="AF16" s="74"/>
      <c r="AG16" s="78"/>
      <c r="AK16" s="75" t="str">
        <f t="shared" si="8"/>
        <v>O</v>
      </c>
    </row>
    <row r="17" spans="1:37" ht="13.5" customHeight="1">
      <c r="A17" s="55" t="s">
        <v>2</v>
      </c>
      <c r="B17" s="58"/>
      <c r="C17" s="51" t="str">
        <f t="shared" si="0"/>
        <v/>
      </c>
      <c r="D17" s="51" t="str">
        <f t="shared" si="4"/>
        <v>高齢社会対策、子ども・若者育成支援、障害者施策、少子化社会対策</v>
      </c>
      <c r="F17" s="63" t="s">
        <v>210</v>
      </c>
      <c r="G17" s="64"/>
      <c r="H17" s="51" t="str">
        <f t="shared" si="1"/>
        <v/>
      </c>
      <c r="I17" s="51" t="str">
        <f t="shared" si="5"/>
        <v>一般会計</v>
      </c>
      <c r="K17" s="51"/>
      <c r="L17" s="51"/>
      <c r="O17" s="51"/>
      <c r="P17" s="51"/>
      <c r="Q17" s="65"/>
      <c r="T17" s="51"/>
      <c r="U17" s="69" t="s">
        <v>598</v>
      </c>
      <c r="W17" s="69" t="s">
        <v>264</v>
      </c>
      <c r="Y17" s="69" t="s">
        <v>439</v>
      </c>
      <c r="Z17" s="69" t="s">
        <v>522</v>
      </c>
      <c r="AA17" s="70" t="s">
        <v>283</v>
      </c>
      <c r="AB17" s="70" t="s">
        <v>348</v>
      </c>
      <c r="AC17" s="72"/>
      <c r="AD17" s="72"/>
      <c r="AE17" s="72"/>
      <c r="AF17" s="74"/>
      <c r="AG17" s="78"/>
      <c r="AK17" s="75" t="str">
        <f t="shared" si="8"/>
        <v>P</v>
      </c>
    </row>
    <row r="18" spans="1:37" ht="13.5" customHeight="1">
      <c r="A18" s="55" t="s">
        <v>173</v>
      </c>
      <c r="B18" s="58"/>
      <c r="C18" s="51" t="str">
        <f t="shared" si="0"/>
        <v/>
      </c>
      <c r="D18" s="51" t="str">
        <f t="shared" si="4"/>
        <v>高齢社会対策、子ども・若者育成支援、障害者施策、少子化社会対策</v>
      </c>
      <c r="F18" s="63" t="s">
        <v>212</v>
      </c>
      <c r="G18" s="64"/>
      <c r="H18" s="51" t="str">
        <f t="shared" si="1"/>
        <v/>
      </c>
      <c r="I18" s="51" t="str">
        <f t="shared" si="5"/>
        <v>一般会計</v>
      </c>
      <c r="K18" s="51"/>
      <c r="L18" s="51"/>
      <c r="O18" s="51"/>
      <c r="P18" s="51"/>
      <c r="Q18" s="65"/>
      <c r="T18" s="51"/>
      <c r="U18" s="69" t="s">
        <v>356</v>
      </c>
      <c r="W18" s="69" t="s">
        <v>31</v>
      </c>
      <c r="Y18" s="69" t="s">
        <v>421</v>
      </c>
      <c r="Z18" s="69" t="s">
        <v>523</v>
      </c>
      <c r="AA18" s="70" t="s">
        <v>495</v>
      </c>
      <c r="AB18" s="70" t="s">
        <v>408</v>
      </c>
      <c r="AC18" s="72"/>
      <c r="AD18" s="72"/>
      <c r="AE18" s="72"/>
      <c r="AF18" s="74"/>
      <c r="AK18" s="75" t="str">
        <f t="shared" si="8"/>
        <v>Q</v>
      </c>
    </row>
    <row r="19" spans="1:37" ht="13.5" customHeight="1">
      <c r="A19" s="55" t="s">
        <v>154</v>
      </c>
      <c r="B19" s="58"/>
      <c r="C19" s="51" t="str">
        <f t="shared" si="0"/>
        <v/>
      </c>
      <c r="D19" s="51" t="str">
        <f t="shared" si="4"/>
        <v>高齢社会対策、子ども・若者育成支援、障害者施策、少子化社会対策</v>
      </c>
      <c r="F19" s="63" t="s">
        <v>216</v>
      </c>
      <c r="G19" s="64"/>
      <c r="H19" s="51" t="str">
        <f t="shared" si="1"/>
        <v/>
      </c>
      <c r="I19" s="51" t="str">
        <f t="shared" si="5"/>
        <v>一般会計</v>
      </c>
      <c r="K19" s="51"/>
      <c r="L19" s="51"/>
      <c r="O19" s="51"/>
      <c r="P19" s="51"/>
      <c r="Q19" s="65"/>
      <c r="T19" s="51"/>
      <c r="U19" s="69" t="s">
        <v>599</v>
      </c>
      <c r="W19" s="69" t="s">
        <v>265</v>
      </c>
      <c r="Y19" s="69" t="s">
        <v>322</v>
      </c>
      <c r="Z19" s="69" t="s">
        <v>524</v>
      </c>
      <c r="AA19" s="70" t="s">
        <v>496</v>
      </c>
      <c r="AB19" s="70" t="s">
        <v>586</v>
      </c>
      <c r="AC19" s="72"/>
      <c r="AD19" s="72"/>
      <c r="AE19" s="72"/>
      <c r="AF19" s="74"/>
      <c r="AK19" s="75" t="str">
        <f t="shared" si="8"/>
        <v>R</v>
      </c>
    </row>
    <row r="20" spans="1:37" ht="13.5" customHeight="1">
      <c r="A20" s="55" t="s">
        <v>296</v>
      </c>
      <c r="B20" s="58"/>
      <c r="C20" s="51" t="str">
        <f t="shared" si="0"/>
        <v/>
      </c>
      <c r="D20" s="51" t="str">
        <f t="shared" si="4"/>
        <v>高齢社会対策、子ども・若者育成支援、障害者施策、少子化社会対策</v>
      </c>
      <c r="F20" s="63" t="s">
        <v>23</v>
      </c>
      <c r="G20" s="64"/>
      <c r="H20" s="51" t="str">
        <f t="shared" si="1"/>
        <v/>
      </c>
      <c r="I20" s="51" t="str">
        <f t="shared" si="5"/>
        <v>一般会計</v>
      </c>
      <c r="K20" s="51"/>
      <c r="L20" s="51"/>
      <c r="O20" s="51"/>
      <c r="P20" s="51"/>
      <c r="Q20" s="65"/>
      <c r="T20" s="51"/>
      <c r="U20" s="69" t="s">
        <v>600</v>
      </c>
      <c r="W20" s="69" t="s">
        <v>267</v>
      </c>
      <c r="Y20" s="69" t="s">
        <v>266</v>
      </c>
      <c r="Z20" s="69" t="s">
        <v>525</v>
      </c>
      <c r="AA20" s="70" t="s">
        <v>497</v>
      </c>
      <c r="AB20" s="70" t="s">
        <v>587</v>
      </c>
      <c r="AC20" s="72"/>
      <c r="AD20" s="72"/>
      <c r="AE20" s="72"/>
      <c r="AF20" s="74"/>
      <c r="AK20" s="75" t="str">
        <f t="shared" si="8"/>
        <v>S</v>
      </c>
    </row>
    <row r="21" spans="1:37" ht="13.5" customHeight="1">
      <c r="A21" s="55" t="s">
        <v>366</v>
      </c>
      <c r="B21" s="58"/>
      <c r="C21" s="51" t="str">
        <f t="shared" si="0"/>
        <v/>
      </c>
      <c r="D21" s="51" t="str">
        <f t="shared" si="4"/>
        <v>高齢社会対策、子ども・若者育成支援、障害者施策、少子化社会対策</v>
      </c>
      <c r="F21" s="63" t="s">
        <v>217</v>
      </c>
      <c r="G21" s="64"/>
      <c r="H21" s="51" t="str">
        <f t="shared" si="1"/>
        <v/>
      </c>
      <c r="I21" s="51" t="str">
        <f t="shared" si="5"/>
        <v>一般会計</v>
      </c>
      <c r="K21" s="51"/>
      <c r="L21" s="51"/>
      <c r="O21" s="51"/>
      <c r="P21" s="51"/>
      <c r="Q21" s="65"/>
      <c r="T21" s="51"/>
      <c r="U21" s="69" t="s">
        <v>601</v>
      </c>
      <c r="W21" s="69" t="s">
        <v>97</v>
      </c>
      <c r="Y21" s="69" t="s">
        <v>315</v>
      </c>
      <c r="Z21" s="69" t="s">
        <v>350</v>
      </c>
      <c r="AA21" s="70" t="s">
        <v>498</v>
      </c>
      <c r="AB21" s="70" t="s">
        <v>589</v>
      </c>
      <c r="AC21" s="72"/>
      <c r="AD21" s="72"/>
      <c r="AE21" s="72"/>
      <c r="AF21" s="74"/>
      <c r="AK21" s="75" t="str">
        <f t="shared" si="8"/>
        <v>T</v>
      </c>
    </row>
    <row r="22" spans="1:37" ht="13.5" customHeight="1">
      <c r="A22" s="55" t="s">
        <v>367</v>
      </c>
      <c r="B22" s="58"/>
      <c r="C22" s="51" t="str">
        <f t="shared" si="0"/>
        <v/>
      </c>
      <c r="D22" s="51" t="str">
        <f t="shared" si="4"/>
        <v>高齢社会対策、子ども・若者育成支援、障害者施策、少子化社会対策</v>
      </c>
      <c r="F22" s="63" t="s">
        <v>136</v>
      </c>
      <c r="G22" s="64"/>
      <c r="H22" s="51" t="str">
        <f t="shared" si="1"/>
        <v/>
      </c>
      <c r="I22" s="51" t="str">
        <f t="shared" si="5"/>
        <v>一般会計</v>
      </c>
      <c r="K22" s="51"/>
      <c r="L22" s="51"/>
      <c r="O22" s="51"/>
      <c r="P22" s="51"/>
      <c r="Q22" s="65"/>
      <c r="T22" s="51"/>
      <c r="U22" s="69" t="s">
        <v>602</v>
      </c>
      <c r="W22" s="69" t="s">
        <v>269</v>
      </c>
      <c r="Y22" s="69" t="s">
        <v>440</v>
      </c>
      <c r="Z22" s="69" t="s">
        <v>526</v>
      </c>
      <c r="AA22" s="70" t="s">
        <v>90</v>
      </c>
      <c r="AB22" s="70" t="s">
        <v>375</v>
      </c>
      <c r="AC22" s="72"/>
      <c r="AD22" s="72"/>
      <c r="AE22" s="72"/>
      <c r="AF22" s="74"/>
      <c r="AK22" s="75" t="str">
        <f t="shared" si="8"/>
        <v>U</v>
      </c>
    </row>
    <row r="23" spans="1:37" ht="13.5" customHeight="1">
      <c r="A23" s="55" t="s">
        <v>369</v>
      </c>
      <c r="B23" s="58"/>
      <c r="C23" s="51" t="str">
        <f t="shared" si="0"/>
        <v/>
      </c>
      <c r="D23" s="51" t="str">
        <f t="shared" si="4"/>
        <v>高齢社会対策、子ども・若者育成支援、障害者施策、少子化社会対策</v>
      </c>
      <c r="F23" s="63" t="s">
        <v>141</v>
      </c>
      <c r="G23" s="64"/>
      <c r="H23" s="51" t="str">
        <f t="shared" si="1"/>
        <v/>
      </c>
      <c r="I23" s="51" t="str">
        <f t="shared" si="5"/>
        <v>一般会計</v>
      </c>
      <c r="K23" s="51"/>
      <c r="L23" s="51"/>
      <c r="O23" s="51"/>
      <c r="P23" s="51"/>
      <c r="Q23" s="65"/>
      <c r="T23" s="51"/>
      <c r="U23" s="69" t="s">
        <v>564</v>
      </c>
      <c r="W23" s="69" t="s">
        <v>612</v>
      </c>
      <c r="Y23" s="69" t="s">
        <v>441</v>
      </c>
      <c r="Z23" s="69" t="s">
        <v>527</v>
      </c>
      <c r="AA23" s="70" t="s">
        <v>499</v>
      </c>
      <c r="AB23" s="70" t="s">
        <v>87</v>
      </c>
      <c r="AC23" s="72"/>
      <c r="AD23" s="72"/>
      <c r="AE23" s="72"/>
      <c r="AF23" s="74"/>
      <c r="AK23" s="75" t="str">
        <f t="shared" si="8"/>
        <v>V</v>
      </c>
    </row>
    <row r="24" spans="1:37" ht="13.5" customHeight="1">
      <c r="A24" s="55" t="s">
        <v>426</v>
      </c>
      <c r="B24" s="58"/>
      <c r="C24" s="51" t="str">
        <f t="shared" si="0"/>
        <v/>
      </c>
      <c r="D24" s="51" t="str">
        <f t="shared" si="4"/>
        <v>高齢社会対策、子ども・若者育成支援、障害者施策、少子化社会対策</v>
      </c>
      <c r="F24" s="63" t="s">
        <v>386</v>
      </c>
      <c r="G24" s="64"/>
      <c r="H24" s="51" t="str">
        <f t="shared" si="1"/>
        <v/>
      </c>
      <c r="I24" s="51" t="str">
        <f t="shared" si="5"/>
        <v>一般会計</v>
      </c>
      <c r="K24" s="51"/>
      <c r="L24" s="51"/>
      <c r="O24" s="51"/>
      <c r="P24" s="51"/>
      <c r="Q24" s="65"/>
      <c r="T24" s="51"/>
      <c r="U24" s="69" t="s">
        <v>603</v>
      </c>
      <c r="Y24" s="69" t="s">
        <v>442</v>
      </c>
      <c r="Z24" s="69" t="s">
        <v>331</v>
      </c>
      <c r="AA24" s="70" t="s">
        <v>500</v>
      </c>
      <c r="AB24" s="70" t="s">
        <v>590</v>
      </c>
      <c r="AC24" s="72"/>
      <c r="AD24" s="72"/>
      <c r="AE24" s="72"/>
      <c r="AF24" s="74"/>
      <c r="AK24" s="75" t="str">
        <f t="shared" si="8"/>
        <v>W</v>
      </c>
    </row>
    <row r="25" spans="1:37" ht="13.5" customHeight="1">
      <c r="A25" s="56"/>
      <c r="B25" s="59"/>
      <c r="F25" s="63" t="s">
        <v>219</v>
      </c>
      <c r="G25" s="64"/>
      <c r="H25" s="51" t="str">
        <f t="shared" si="1"/>
        <v/>
      </c>
      <c r="I25" s="51" t="str">
        <f t="shared" si="5"/>
        <v>一般会計</v>
      </c>
      <c r="K25" s="51"/>
      <c r="L25" s="51"/>
      <c r="O25" s="51"/>
      <c r="P25" s="51"/>
      <c r="Q25" s="65"/>
      <c r="T25" s="51"/>
      <c r="U25" s="69" t="s">
        <v>604</v>
      </c>
      <c r="Y25" s="69" t="s">
        <v>444</v>
      </c>
      <c r="Z25" s="69" t="s">
        <v>529</v>
      </c>
      <c r="AA25" s="70" t="s">
        <v>501</v>
      </c>
      <c r="AB25" s="70" t="s">
        <v>591</v>
      </c>
      <c r="AC25" s="72"/>
      <c r="AD25" s="72"/>
      <c r="AE25" s="72"/>
      <c r="AF25" s="74"/>
      <c r="AK25" s="75" t="str">
        <f t="shared" si="8"/>
        <v>X</v>
      </c>
    </row>
    <row r="26" spans="1:37" ht="13.5" customHeight="1">
      <c r="A26" s="57"/>
      <c r="B26" s="60"/>
      <c r="F26" s="63" t="s">
        <v>220</v>
      </c>
      <c r="G26" s="64"/>
      <c r="H26" s="51" t="str">
        <f t="shared" si="1"/>
        <v/>
      </c>
      <c r="I26" s="51" t="str">
        <f t="shared" si="5"/>
        <v>一般会計</v>
      </c>
      <c r="K26" s="51"/>
      <c r="L26" s="51"/>
      <c r="O26" s="51"/>
      <c r="P26" s="51"/>
      <c r="Q26" s="65"/>
      <c r="T26" s="51"/>
      <c r="U26" s="69" t="s">
        <v>605</v>
      </c>
      <c r="Y26" s="69" t="s">
        <v>445</v>
      </c>
      <c r="Z26" s="69" t="s">
        <v>72</v>
      </c>
      <c r="AA26" s="70" t="s">
        <v>502</v>
      </c>
      <c r="AB26" s="70" t="s">
        <v>556</v>
      </c>
      <c r="AC26" s="72"/>
      <c r="AD26" s="72"/>
      <c r="AE26" s="72"/>
      <c r="AF26" s="74"/>
      <c r="AK26" s="75" t="str">
        <f t="shared" si="8"/>
        <v>Y</v>
      </c>
    </row>
    <row r="27" spans="1:37" ht="13.5" customHeight="1">
      <c r="A27" s="51" t="str">
        <f>IF(D24="","-",D24)</f>
        <v>高齢社会対策、子ども・若者育成支援、障害者施策、少子化社会対策</v>
      </c>
      <c r="B27" s="51"/>
      <c r="F27" s="63" t="s">
        <v>223</v>
      </c>
      <c r="G27" s="64"/>
      <c r="H27" s="51" t="str">
        <f t="shared" si="1"/>
        <v/>
      </c>
      <c r="I27" s="51" t="str">
        <f t="shared" si="5"/>
        <v>一般会計</v>
      </c>
      <c r="K27" s="51"/>
      <c r="L27" s="51"/>
      <c r="O27" s="51"/>
      <c r="P27" s="51"/>
      <c r="Q27" s="65"/>
      <c r="T27" s="51"/>
      <c r="U27" s="69" t="s">
        <v>201</v>
      </c>
      <c r="Y27" s="69" t="s">
        <v>446</v>
      </c>
      <c r="Z27" s="69" t="s">
        <v>12</v>
      </c>
      <c r="AA27" s="70" t="s">
        <v>274</v>
      </c>
      <c r="AB27" s="70" t="s">
        <v>592</v>
      </c>
      <c r="AC27" s="72"/>
      <c r="AD27" s="72"/>
      <c r="AE27" s="72"/>
      <c r="AF27" s="74"/>
      <c r="AK27" s="75" t="str">
        <f t="shared" si="8"/>
        <v>Z</v>
      </c>
    </row>
    <row r="28" spans="1:37" ht="13.5" customHeight="1">
      <c r="B28" s="51"/>
      <c r="F28" s="63" t="s">
        <v>224</v>
      </c>
      <c r="G28" s="64"/>
      <c r="H28" s="51" t="str">
        <f t="shared" si="1"/>
        <v/>
      </c>
      <c r="I28" s="51" t="str">
        <f t="shared" si="5"/>
        <v>一般会計</v>
      </c>
      <c r="K28" s="51"/>
      <c r="L28" s="51"/>
      <c r="O28" s="51"/>
      <c r="P28" s="51"/>
      <c r="Q28" s="65"/>
      <c r="T28" s="51"/>
      <c r="U28" s="69" t="s">
        <v>606</v>
      </c>
      <c r="Y28" s="69" t="s">
        <v>434</v>
      </c>
      <c r="Z28" s="69" t="s">
        <v>530</v>
      </c>
      <c r="AA28" s="70" t="s">
        <v>503</v>
      </c>
      <c r="AB28" s="70" t="s">
        <v>15</v>
      </c>
      <c r="AC28" s="72"/>
      <c r="AD28" s="72"/>
      <c r="AE28" s="72"/>
      <c r="AF28" s="74"/>
      <c r="AK28" s="75" t="s">
        <v>289</v>
      </c>
    </row>
    <row r="29" spans="1:37" ht="13.5" customHeight="1">
      <c r="A29" s="51"/>
      <c r="B29" s="51"/>
      <c r="F29" s="63" t="s">
        <v>213</v>
      </c>
      <c r="G29" s="64"/>
      <c r="H29" s="51" t="str">
        <f t="shared" si="1"/>
        <v/>
      </c>
      <c r="I29" s="51" t="str">
        <f t="shared" si="5"/>
        <v>一般会計</v>
      </c>
      <c r="K29" s="51"/>
      <c r="L29" s="51"/>
      <c r="O29" s="51"/>
      <c r="P29" s="51"/>
      <c r="Q29" s="65"/>
      <c r="T29" s="51"/>
      <c r="U29" s="69" t="s">
        <v>607</v>
      </c>
      <c r="Y29" s="69" t="s">
        <v>316</v>
      </c>
      <c r="Z29" s="69" t="s">
        <v>531</v>
      </c>
      <c r="AA29" s="70" t="s">
        <v>504</v>
      </c>
      <c r="AB29" s="70" t="s">
        <v>407</v>
      </c>
      <c r="AC29" s="72"/>
      <c r="AD29" s="72"/>
      <c r="AE29" s="72"/>
      <c r="AF29" s="74"/>
      <c r="AK29" s="75" t="str">
        <f t="shared" ref="AK29:AK49" si="9">CHAR(CODE(AK28)+1)</f>
        <v>b</v>
      </c>
    </row>
    <row r="30" spans="1:37" ht="13.5" customHeight="1">
      <c r="A30" s="51"/>
      <c r="B30" s="51"/>
      <c r="F30" s="63" t="s">
        <v>132</v>
      </c>
      <c r="G30" s="64"/>
      <c r="H30" s="51" t="str">
        <f t="shared" si="1"/>
        <v/>
      </c>
      <c r="I30" s="51" t="str">
        <f t="shared" si="5"/>
        <v>一般会計</v>
      </c>
      <c r="K30" s="51"/>
      <c r="L30" s="51"/>
      <c r="O30" s="51"/>
      <c r="P30" s="51"/>
      <c r="Q30" s="65"/>
      <c r="T30" s="51"/>
      <c r="U30" s="69" t="s">
        <v>608</v>
      </c>
      <c r="Y30" s="69" t="s">
        <v>379</v>
      </c>
      <c r="Z30" s="69" t="s">
        <v>122</v>
      </c>
      <c r="AA30" s="70" t="s">
        <v>505</v>
      </c>
      <c r="AB30" s="70" t="s">
        <v>593</v>
      </c>
      <c r="AC30" s="72"/>
      <c r="AD30" s="72"/>
      <c r="AE30" s="72"/>
      <c r="AF30" s="74"/>
      <c r="AK30" s="75" t="str">
        <f t="shared" si="9"/>
        <v>c</v>
      </c>
    </row>
    <row r="31" spans="1:37" ht="13.5" customHeight="1">
      <c r="A31" s="51"/>
      <c r="B31" s="51"/>
      <c r="F31" s="63" t="s">
        <v>186</v>
      </c>
      <c r="G31" s="64"/>
      <c r="H31" s="51" t="str">
        <f t="shared" si="1"/>
        <v/>
      </c>
      <c r="I31" s="51" t="str">
        <f t="shared" si="5"/>
        <v>一般会計</v>
      </c>
      <c r="K31" s="51"/>
      <c r="L31" s="51"/>
      <c r="O31" s="51"/>
      <c r="P31" s="51"/>
      <c r="Q31" s="65"/>
      <c r="T31" s="51"/>
      <c r="U31" s="69" t="s">
        <v>117</v>
      </c>
      <c r="Y31" s="69" t="s">
        <v>55</v>
      </c>
      <c r="Z31" s="69" t="s">
        <v>532</v>
      </c>
      <c r="AA31" s="70" t="s">
        <v>464</v>
      </c>
      <c r="AB31" s="70" t="s">
        <v>537</v>
      </c>
      <c r="AC31" s="72"/>
      <c r="AD31" s="72"/>
      <c r="AE31" s="72"/>
      <c r="AF31" s="74"/>
      <c r="AK31" s="75" t="str">
        <f t="shared" si="9"/>
        <v>d</v>
      </c>
    </row>
    <row r="32" spans="1:37" ht="13.5" customHeight="1">
      <c r="A32" s="51"/>
      <c r="B32" s="51"/>
      <c r="F32" s="63" t="s">
        <v>361</v>
      </c>
      <c r="G32" s="64"/>
      <c r="H32" s="51" t="str">
        <f t="shared" si="1"/>
        <v/>
      </c>
      <c r="I32" s="51" t="str">
        <f t="shared" si="5"/>
        <v>一般会計</v>
      </c>
      <c r="K32" s="51"/>
      <c r="L32" s="51"/>
      <c r="O32" s="51"/>
      <c r="P32" s="51"/>
      <c r="Q32" s="65"/>
      <c r="T32" s="51"/>
      <c r="U32" s="69" t="s">
        <v>32</v>
      </c>
      <c r="Y32" s="69" t="s">
        <v>286</v>
      </c>
      <c r="Z32" s="69" t="s">
        <v>533</v>
      </c>
      <c r="AA32" s="70" t="s">
        <v>28</v>
      </c>
      <c r="AB32" s="70" t="s">
        <v>28</v>
      </c>
      <c r="AC32" s="72"/>
      <c r="AD32" s="72"/>
      <c r="AE32" s="72"/>
      <c r="AF32" s="74"/>
      <c r="AK32" s="75" t="str">
        <f t="shared" si="9"/>
        <v>e</v>
      </c>
    </row>
    <row r="33" spans="1:37" ht="13.5" customHeight="1">
      <c r="A33" s="51"/>
      <c r="B33" s="51"/>
      <c r="F33" s="63" t="s">
        <v>347</v>
      </c>
      <c r="G33" s="64"/>
      <c r="H33" s="51" t="str">
        <f t="shared" si="1"/>
        <v/>
      </c>
      <c r="I33" s="51" t="str">
        <f t="shared" si="5"/>
        <v>一般会計</v>
      </c>
      <c r="K33" s="51"/>
      <c r="L33" s="51"/>
      <c r="O33" s="51"/>
      <c r="P33" s="51"/>
      <c r="Q33" s="65"/>
      <c r="T33" s="51"/>
      <c r="U33" s="69" t="s">
        <v>588</v>
      </c>
      <c r="Y33" s="69" t="s">
        <v>447</v>
      </c>
      <c r="Z33" s="69" t="s">
        <v>528</v>
      </c>
      <c r="AA33" s="71"/>
      <c r="AB33" s="72"/>
      <c r="AC33" s="72"/>
      <c r="AD33" s="72"/>
      <c r="AE33" s="72"/>
      <c r="AF33" s="74"/>
      <c r="AK33" s="75" t="str">
        <f t="shared" si="9"/>
        <v>f</v>
      </c>
    </row>
    <row r="34" spans="1:37" ht="13.5" customHeight="1">
      <c r="A34" s="51"/>
      <c r="B34" s="51"/>
      <c r="F34" s="63" t="s">
        <v>362</v>
      </c>
      <c r="G34" s="64"/>
      <c r="H34" s="51" t="str">
        <f t="shared" si="1"/>
        <v/>
      </c>
      <c r="I34" s="51" t="str">
        <f t="shared" si="5"/>
        <v>一般会計</v>
      </c>
      <c r="K34" s="51"/>
      <c r="L34" s="51"/>
      <c r="O34" s="51"/>
      <c r="P34" s="51"/>
      <c r="Q34" s="65"/>
      <c r="T34" s="51"/>
      <c r="U34" s="69" t="s">
        <v>609</v>
      </c>
      <c r="Y34" s="69" t="s">
        <v>345</v>
      </c>
      <c r="Z34" s="69" t="s">
        <v>177</v>
      </c>
      <c r="AB34" s="72"/>
      <c r="AC34" s="72"/>
      <c r="AD34" s="72"/>
      <c r="AE34" s="72"/>
      <c r="AF34" s="74"/>
      <c r="AK34" s="75" t="str">
        <f t="shared" si="9"/>
        <v>g</v>
      </c>
    </row>
    <row r="35" spans="1:37" ht="13.5" customHeight="1">
      <c r="A35" s="51"/>
      <c r="B35" s="51"/>
      <c r="F35" s="63" t="s">
        <v>364</v>
      </c>
      <c r="G35" s="64"/>
      <c r="H35" s="51" t="str">
        <f t="shared" si="1"/>
        <v/>
      </c>
      <c r="I35" s="51" t="str">
        <f t="shared" si="5"/>
        <v>一般会計</v>
      </c>
      <c r="K35" s="51"/>
      <c r="L35" s="51"/>
      <c r="O35" s="51"/>
      <c r="P35" s="51"/>
      <c r="Q35" s="65"/>
      <c r="T35" s="51"/>
      <c r="Y35" s="69" t="s">
        <v>448</v>
      </c>
      <c r="Z35" s="69" t="s">
        <v>534</v>
      </c>
      <c r="AC35" s="72"/>
      <c r="AF35" s="74"/>
      <c r="AK35" s="75" t="str">
        <f t="shared" si="9"/>
        <v>h</v>
      </c>
    </row>
    <row r="36" spans="1:37" ht="13.5" customHeight="1">
      <c r="A36" s="51"/>
      <c r="B36" s="51"/>
      <c r="F36" s="63" t="s">
        <v>365</v>
      </c>
      <c r="G36" s="64"/>
      <c r="H36" s="51" t="str">
        <f t="shared" si="1"/>
        <v/>
      </c>
      <c r="I36" s="51" t="str">
        <f t="shared" si="5"/>
        <v>一般会計</v>
      </c>
      <c r="K36" s="51"/>
      <c r="L36" s="51"/>
      <c r="O36" s="51"/>
      <c r="P36" s="51"/>
      <c r="Q36" s="65"/>
      <c r="T36" s="51"/>
      <c r="U36" s="69" t="s">
        <v>610</v>
      </c>
      <c r="Y36" s="69" t="s">
        <v>451</v>
      </c>
      <c r="Z36" s="69" t="s">
        <v>382</v>
      </c>
      <c r="AF36" s="74"/>
      <c r="AK36" s="75" t="str">
        <f t="shared" si="9"/>
        <v>i</v>
      </c>
    </row>
    <row r="37" spans="1:37" ht="13.5" customHeight="1">
      <c r="A37" s="51"/>
      <c r="B37" s="51"/>
      <c r="F37" s="51"/>
      <c r="G37" s="65"/>
      <c r="H37" s="51" t="str">
        <f t="shared" si="1"/>
        <v/>
      </c>
      <c r="I37" s="51" t="str">
        <f t="shared" si="5"/>
        <v>一般会計</v>
      </c>
      <c r="K37" s="51"/>
      <c r="L37" s="51"/>
      <c r="O37" s="51"/>
      <c r="P37" s="51"/>
      <c r="Q37" s="65"/>
      <c r="T37" s="51"/>
      <c r="U37" s="69"/>
      <c r="Y37" s="69" t="s">
        <v>452</v>
      </c>
      <c r="Z37" s="69" t="s">
        <v>535</v>
      </c>
      <c r="AF37" s="74"/>
      <c r="AK37" s="75" t="str">
        <f t="shared" si="9"/>
        <v>j</v>
      </c>
    </row>
    <row r="38" spans="1:37">
      <c r="A38" s="51"/>
      <c r="B38" s="51"/>
      <c r="F38" s="51"/>
      <c r="G38" s="65"/>
      <c r="K38" s="51"/>
      <c r="L38" s="51"/>
      <c r="O38" s="51"/>
      <c r="P38" s="51"/>
      <c r="Q38" s="65"/>
      <c r="T38" s="51"/>
      <c r="U38" s="69" t="s">
        <v>371</v>
      </c>
      <c r="Y38" s="69" t="s">
        <v>433</v>
      </c>
      <c r="Z38" s="69" t="s">
        <v>536</v>
      </c>
      <c r="AF38" s="74"/>
      <c r="AK38" s="75" t="str">
        <f t="shared" si="9"/>
        <v>k</v>
      </c>
    </row>
    <row r="39" spans="1:37">
      <c r="A39" s="51"/>
      <c r="B39" s="51"/>
      <c r="F39" s="51" t="str">
        <f>I37</f>
        <v>一般会計</v>
      </c>
      <c r="G39" s="65"/>
      <c r="K39" s="51"/>
      <c r="L39" s="51"/>
      <c r="O39" s="51"/>
      <c r="P39" s="51"/>
      <c r="Q39" s="65"/>
      <c r="T39" s="51"/>
      <c r="U39" s="69" t="s">
        <v>423</v>
      </c>
      <c r="Y39" s="69" t="s">
        <v>454</v>
      </c>
      <c r="Z39" s="69" t="s">
        <v>420</v>
      </c>
      <c r="AF39" s="74"/>
      <c r="AK39" s="75" t="str">
        <f t="shared" si="9"/>
        <v>l</v>
      </c>
    </row>
    <row r="40" spans="1:37">
      <c r="A40" s="51"/>
      <c r="B40" s="51"/>
      <c r="F40" s="51"/>
      <c r="G40" s="65"/>
      <c r="K40" s="51"/>
      <c r="L40" s="51"/>
      <c r="O40" s="51"/>
      <c r="P40" s="51"/>
      <c r="Q40" s="65"/>
      <c r="T40" s="51"/>
      <c r="Y40" s="69" t="s">
        <v>455</v>
      </c>
      <c r="Z40" s="69" t="s">
        <v>538</v>
      </c>
      <c r="AF40" s="74"/>
      <c r="AK40" s="75" t="str">
        <f t="shared" si="9"/>
        <v>m</v>
      </c>
    </row>
    <row r="41" spans="1:37">
      <c r="A41" s="51"/>
      <c r="B41" s="51"/>
      <c r="F41" s="51"/>
      <c r="G41" s="65"/>
      <c r="K41" s="51"/>
      <c r="L41" s="51"/>
      <c r="O41" s="51"/>
      <c r="P41" s="51"/>
      <c r="Q41" s="65"/>
      <c r="T41" s="51"/>
      <c r="Y41" s="69" t="s">
        <v>290</v>
      </c>
      <c r="Z41" s="69" t="s">
        <v>472</v>
      </c>
      <c r="AF41" s="74"/>
      <c r="AK41" s="75" t="str">
        <f t="shared" si="9"/>
        <v>n</v>
      </c>
    </row>
    <row r="42" spans="1:37">
      <c r="A42" s="51"/>
      <c r="B42" s="51"/>
      <c r="F42" s="51"/>
      <c r="G42" s="65"/>
      <c r="K42" s="51"/>
      <c r="L42" s="51"/>
      <c r="O42" s="51"/>
      <c r="P42" s="51"/>
      <c r="Q42" s="65"/>
      <c r="T42" s="51"/>
      <c r="Y42" s="69" t="s">
        <v>456</v>
      </c>
      <c r="Z42" s="69" t="s">
        <v>539</v>
      </c>
      <c r="AF42" s="74"/>
      <c r="AK42" s="75" t="str">
        <f t="shared" si="9"/>
        <v>o</v>
      </c>
    </row>
    <row r="43" spans="1:37">
      <c r="A43" s="51"/>
      <c r="B43" s="51"/>
      <c r="F43" s="51"/>
      <c r="G43" s="65"/>
      <c r="K43" s="51"/>
      <c r="L43" s="51"/>
      <c r="O43" s="51"/>
      <c r="P43" s="51"/>
      <c r="Q43" s="65"/>
      <c r="T43" s="51"/>
      <c r="Y43" s="69" t="s">
        <v>457</v>
      </c>
      <c r="Z43" s="69" t="s">
        <v>541</v>
      </c>
      <c r="AF43" s="74"/>
      <c r="AK43" s="75" t="str">
        <f t="shared" si="9"/>
        <v>p</v>
      </c>
    </row>
    <row r="44" spans="1:37">
      <c r="A44" s="51"/>
      <c r="B44" s="51"/>
      <c r="F44" s="51"/>
      <c r="G44" s="65"/>
      <c r="K44" s="51"/>
      <c r="L44" s="51"/>
      <c r="O44" s="51"/>
      <c r="P44" s="51"/>
      <c r="Q44" s="65"/>
      <c r="T44" s="51"/>
      <c r="Y44" s="69" t="s">
        <v>458</v>
      </c>
      <c r="Z44" s="69" t="s">
        <v>44</v>
      </c>
      <c r="AF44" s="74"/>
      <c r="AK44" s="75" t="str">
        <f t="shared" si="9"/>
        <v>q</v>
      </c>
    </row>
    <row r="45" spans="1:37">
      <c r="A45" s="51"/>
      <c r="B45" s="51"/>
      <c r="F45" s="51"/>
      <c r="G45" s="65"/>
      <c r="K45" s="51"/>
      <c r="L45" s="51"/>
      <c r="O45" s="51"/>
      <c r="P45" s="51"/>
      <c r="Q45" s="65"/>
      <c r="T45" s="51"/>
      <c r="Y45" s="69" t="s">
        <v>272</v>
      </c>
      <c r="Z45" s="69" t="s">
        <v>542</v>
      </c>
      <c r="AF45" s="74"/>
      <c r="AK45" s="75" t="str">
        <f t="shared" si="9"/>
        <v>r</v>
      </c>
    </row>
    <row r="46" spans="1:37">
      <c r="A46" s="51"/>
      <c r="B46" s="51"/>
      <c r="F46" s="51"/>
      <c r="G46" s="65"/>
      <c r="K46" s="51"/>
      <c r="L46" s="51"/>
      <c r="O46" s="51"/>
      <c r="P46" s="51"/>
      <c r="Q46" s="65"/>
      <c r="T46" s="51"/>
      <c r="Y46" s="69" t="s">
        <v>343</v>
      </c>
      <c r="Z46" s="69" t="s">
        <v>68</v>
      </c>
      <c r="AF46" s="74"/>
      <c r="AK46" s="75" t="str">
        <f t="shared" si="9"/>
        <v>s</v>
      </c>
    </row>
    <row r="47" spans="1:37">
      <c r="A47" s="51"/>
      <c r="B47" s="51"/>
      <c r="F47" s="51"/>
      <c r="G47" s="65"/>
      <c r="K47" s="51"/>
      <c r="L47" s="51"/>
      <c r="O47" s="51"/>
      <c r="P47" s="51"/>
      <c r="Q47" s="65"/>
      <c r="T47" s="51"/>
      <c r="Y47" s="69" t="s">
        <v>225</v>
      </c>
      <c r="Z47" s="69" t="s">
        <v>543</v>
      </c>
      <c r="AF47" s="74"/>
      <c r="AK47" s="75" t="str">
        <f t="shared" si="9"/>
        <v>t</v>
      </c>
    </row>
    <row r="48" spans="1:37">
      <c r="A48" s="51"/>
      <c r="B48" s="51"/>
      <c r="F48" s="51"/>
      <c r="G48" s="65"/>
      <c r="K48" s="51"/>
      <c r="L48" s="51"/>
      <c r="O48" s="51"/>
      <c r="P48" s="51"/>
      <c r="Q48" s="65"/>
      <c r="T48" s="51"/>
      <c r="Y48" s="69" t="s">
        <v>45</v>
      </c>
      <c r="Z48" s="69" t="s">
        <v>544</v>
      </c>
      <c r="AF48" s="74"/>
      <c r="AK48" s="75" t="str">
        <f t="shared" si="9"/>
        <v>u</v>
      </c>
    </row>
    <row r="49" spans="1:37">
      <c r="A49" s="51"/>
      <c r="B49" s="51"/>
      <c r="F49" s="51"/>
      <c r="G49" s="65"/>
      <c r="K49" s="51"/>
      <c r="L49" s="51"/>
      <c r="O49" s="51"/>
      <c r="P49" s="51"/>
      <c r="Q49" s="65"/>
      <c r="T49" s="51"/>
      <c r="Y49" s="69" t="s">
        <v>460</v>
      </c>
      <c r="Z49" s="69" t="s">
        <v>250</v>
      </c>
      <c r="AF49" s="74"/>
      <c r="AK49" s="75" t="str">
        <f t="shared" si="9"/>
        <v>v</v>
      </c>
    </row>
    <row r="50" spans="1:37">
      <c r="A50" s="51"/>
      <c r="B50" s="51"/>
      <c r="F50" s="51"/>
      <c r="G50" s="65"/>
      <c r="K50" s="51"/>
      <c r="L50" s="51"/>
      <c r="O50" s="51"/>
      <c r="P50" s="51"/>
      <c r="Q50" s="65"/>
      <c r="T50" s="51"/>
      <c r="Y50" s="69" t="s">
        <v>461</v>
      </c>
      <c r="Z50" s="69" t="s">
        <v>545</v>
      </c>
      <c r="AF50" s="74"/>
    </row>
    <row r="51" spans="1:37">
      <c r="A51" s="51"/>
      <c r="B51" s="51"/>
      <c r="F51" s="51"/>
      <c r="G51" s="65"/>
      <c r="K51" s="51"/>
      <c r="L51" s="51"/>
      <c r="O51" s="51"/>
      <c r="P51" s="51"/>
      <c r="Q51" s="65"/>
      <c r="T51" s="51"/>
      <c r="Y51" s="69" t="s">
        <v>462</v>
      </c>
      <c r="Z51" s="69" t="s">
        <v>465</v>
      </c>
      <c r="AF51" s="74"/>
    </row>
    <row r="52" spans="1:37">
      <c r="A52" s="51"/>
      <c r="B52" s="51"/>
      <c r="F52" s="51"/>
      <c r="G52" s="65"/>
      <c r="K52" s="51"/>
      <c r="L52" s="51"/>
      <c r="O52" s="51"/>
      <c r="P52" s="51"/>
      <c r="Q52" s="65"/>
      <c r="T52" s="51"/>
      <c r="Y52" s="69" t="s">
        <v>463</v>
      </c>
      <c r="Z52" s="69" t="s">
        <v>546</v>
      </c>
      <c r="AF52" s="74"/>
    </row>
    <row r="53" spans="1:37">
      <c r="A53" s="51"/>
      <c r="B53" s="51"/>
      <c r="F53" s="51"/>
      <c r="G53" s="65"/>
      <c r="K53" s="51"/>
      <c r="L53" s="51"/>
      <c r="O53" s="51"/>
      <c r="P53" s="51"/>
      <c r="Q53" s="65"/>
      <c r="T53" s="51"/>
      <c r="Y53" s="69" t="s">
        <v>277</v>
      </c>
      <c r="Z53" s="69" t="s">
        <v>228</v>
      </c>
      <c r="AF53" s="74"/>
    </row>
    <row r="54" spans="1:37">
      <c r="A54" s="51"/>
      <c r="B54" s="51"/>
      <c r="F54" s="51"/>
      <c r="G54" s="65"/>
      <c r="K54" s="51"/>
      <c r="L54" s="51"/>
      <c r="O54" s="51"/>
      <c r="P54" s="57"/>
      <c r="Q54" s="65"/>
      <c r="T54" s="51"/>
      <c r="Y54" s="69" t="s">
        <v>294</v>
      </c>
      <c r="Z54" s="69" t="s">
        <v>547</v>
      </c>
      <c r="AF54" s="74"/>
    </row>
    <row r="55" spans="1:37">
      <c r="A55" s="51"/>
      <c r="B55" s="51"/>
      <c r="F55" s="51"/>
      <c r="G55" s="65"/>
      <c r="K55" s="51"/>
      <c r="L55" s="51"/>
      <c r="O55" s="51"/>
      <c r="P55" s="51"/>
      <c r="Q55" s="65"/>
      <c r="T55" s="51"/>
      <c r="Y55" s="69" t="s">
        <v>466</v>
      </c>
      <c r="Z55" s="69" t="s">
        <v>25</v>
      </c>
      <c r="AF55" s="74"/>
    </row>
    <row r="56" spans="1:37">
      <c r="A56" s="51"/>
      <c r="B56" s="51"/>
      <c r="F56" s="51"/>
      <c r="G56" s="65"/>
      <c r="K56" s="51"/>
      <c r="L56" s="51"/>
      <c r="O56" s="51"/>
      <c r="P56" s="51"/>
      <c r="Q56" s="65"/>
      <c r="T56" s="51"/>
      <c r="Y56" s="69" t="s">
        <v>468</v>
      </c>
      <c r="Z56" s="69" t="s">
        <v>548</v>
      </c>
      <c r="AF56" s="74"/>
    </row>
    <row r="57" spans="1:37">
      <c r="A57" s="51"/>
      <c r="B57" s="51"/>
      <c r="F57" s="51"/>
      <c r="G57" s="65"/>
      <c r="K57" s="51"/>
      <c r="L57" s="51"/>
      <c r="O57" s="51"/>
      <c r="P57" s="51"/>
      <c r="Q57" s="65"/>
      <c r="T57" s="51"/>
      <c r="Y57" s="69" t="s">
        <v>467</v>
      </c>
      <c r="Z57" s="69" t="s">
        <v>42</v>
      </c>
      <c r="AF57" s="74"/>
    </row>
    <row r="58" spans="1:37">
      <c r="A58" s="51"/>
      <c r="B58" s="51"/>
      <c r="F58" s="51"/>
      <c r="G58" s="65"/>
      <c r="K58" s="51"/>
      <c r="L58" s="51"/>
      <c r="O58" s="51"/>
      <c r="P58" s="51"/>
      <c r="Q58" s="65"/>
      <c r="T58" s="51"/>
      <c r="Y58" s="69" t="s">
        <v>469</v>
      </c>
      <c r="Z58" s="69" t="s">
        <v>414</v>
      </c>
      <c r="AF58" s="74"/>
    </row>
    <row r="59" spans="1:37">
      <c r="A59" s="51"/>
      <c r="B59" s="51"/>
      <c r="F59" s="51"/>
      <c r="G59" s="65"/>
      <c r="K59" s="51"/>
      <c r="L59" s="51"/>
      <c r="O59" s="51"/>
      <c r="P59" s="51"/>
      <c r="Q59" s="65"/>
      <c r="T59" s="51"/>
      <c r="Y59" s="69" t="s">
        <v>470</v>
      </c>
      <c r="Z59" s="69" t="s">
        <v>549</v>
      </c>
      <c r="AF59" s="74"/>
    </row>
    <row r="60" spans="1:37">
      <c r="A60" s="51"/>
      <c r="B60" s="51"/>
      <c r="F60" s="51"/>
      <c r="G60" s="65"/>
      <c r="K60" s="51"/>
      <c r="L60" s="51"/>
      <c r="O60" s="51"/>
      <c r="P60" s="51"/>
      <c r="Q60" s="65"/>
      <c r="T60" s="51"/>
      <c r="Y60" s="69" t="s">
        <v>400</v>
      </c>
      <c r="Z60" s="69" t="s">
        <v>550</v>
      </c>
      <c r="AF60" s="74"/>
    </row>
    <row r="61" spans="1:37">
      <c r="A61" s="51"/>
      <c r="B61" s="51"/>
      <c r="F61" s="51"/>
      <c r="G61" s="65"/>
      <c r="K61" s="51"/>
      <c r="L61" s="51"/>
      <c r="O61" s="51"/>
      <c r="P61" s="51"/>
      <c r="Q61" s="65"/>
      <c r="T61" s="51"/>
      <c r="Y61" s="69" t="s">
        <v>27</v>
      </c>
      <c r="Z61" s="69" t="s">
        <v>103</v>
      </c>
      <c r="AF61" s="74"/>
    </row>
    <row r="62" spans="1:37">
      <c r="A62" s="51"/>
      <c r="B62" s="51"/>
      <c r="F62" s="51"/>
      <c r="G62" s="65"/>
      <c r="K62" s="51"/>
      <c r="L62" s="51"/>
      <c r="O62" s="51"/>
      <c r="P62" s="51"/>
      <c r="Q62" s="65"/>
      <c r="T62" s="51"/>
      <c r="Y62" s="69" t="s">
        <v>78</v>
      </c>
      <c r="Z62" s="69" t="s">
        <v>311</v>
      </c>
      <c r="AF62" s="74"/>
    </row>
    <row r="63" spans="1:37">
      <c r="A63" s="51"/>
      <c r="B63" s="51"/>
      <c r="F63" s="51"/>
      <c r="G63" s="65"/>
      <c r="K63" s="51"/>
      <c r="L63" s="51"/>
      <c r="O63" s="51"/>
      <c r="P63" s="51"/>
      <c r="Q63" s="65"/>
      <c r="T63" s="51"/>
      <c r="Y63" s="69" t="s">
        <v>237</v>
      </c>
      <c r="Z63" s="69" t="s">
        <v>551</v>
      </c>
      <c r="AF63" s="74"/>
    </row>
    <row r="64" spans="1:37">
      <c r="A64" s="51"/>
      <c r="B64" s="51"/>
      <c r="F64" s="51"/>
      <c r="G64" s="65"/>
      <c r="K64" s="51"/>
      <c r="L64" s="51"/>
      <c r="O64" s="51"/>
      <c r="P64" s="51"/>
      <c r="Q64" s="65"/>
      <c r="T64" s="51"/>
      <c r="Y64" s="69" t="s">
        <v>338</v>
      </c>
      <c r="Z64" s="69" t="s">
        <v>49</v>
      </c>
      <c r="AF64" s="74"/>
    </row>
    <row r="65" spans="1:32">
      <c r="A65" s="51"/>
      <c r="B65" s="51"/>
      <c r="F65" s="51"/>
      <c r="G65" s="65"/>
      <c r="K65" s="51"/>
      <c r="L65" s="51"/>
      <c r="O65" s="51"/>
      <c r="P65" s="51"/>
      <c r="Q65" s="65"/>
      <c r="T65" s="51"/>
      <c r="Y65" s="69" t="s">
        <v>471</v>
      </c>
      <c r="Z65" s="69" t="s">
        <v>552</v>
      </c>
      <c r="AF65" s="74"/>
    </row>
    <row r="66" spans="1:32">
      <c r="A66" s="51"/>
      <c r="B66" s="51"/>
      <c r="F66" s="51"/>
      <c r="G66" s="65"/>
      <c r="K66" s="51"/>
      <c r="L66" s="51"/>
      <c r="O66" s="51"/>
      <c r="P66" s="51"/>
      <c r="Q66" s="65"/>
      <c r="T66" s="51"/>
      <c r="Y66" s="69" t="s">
        <v>134</v>
      </c>
      <c r="Z66" s="69" t="s">
        <v>554</v>
      </c>
      <c r="AF66" s="74"/>
    </row>
    <row r="67" spans="1:32">
      <c r="A67" s="51"/>
      <c r="B67" s="51"/>
      <c r="F67" s="51"/>
      <c r="G67" s="65"/>
      <c r="K67" s="51"/>
      <c r="L67" s="51"/>
      <c r="O67" s="51"/>
      <c r="P67" s="51"/>
      <c r="Q67" s="65"/>
      <c r="T67" s="51"/>
      <c r="Y67" s="69" t="s">
        <v>473</v>
      </c>
      <c r="Z67" s="69" t="s">
        <v>21</v>
      </c>
      <c r="AF67" s="74"/>
    </row>
    <row r="68" spans="1:32">
      <c r="A68" s="51"/>
      <c r="B68" s="51"/>
      <c r="F68" s="51"/>
      <c r="G68" s="65"/>
      <c r="K68" s="51"/>
      <c r="L68" s="51"/>
      <c r="O68" s="51"/>
      <c r="P68" s="51"/>
      <c r="Q68" s="65"/>
      <c r="T68" s="51"/>
      <c r="Y68" s="69" t="s">
        <v>324</v>
      </c>
      <c r="Z68" s="69" t="s">
        <v>555</v>
      </c>
      <c r="AF68" s="74"/>
    </row>
    <row r="69" spans="1:32">
      <c r="A69" s="51"/>
      <c r="B69" s="51"/>
      <c r="F69" s="51"/>
      <c r="G69" s="65"/>
      <c r="K69" s="51"/>
      <c r="L69" s="51"/>
      <c r="O69" s="51"/>
      <c r="P69" s="51"/>
      <c r="Q69" s="65"/>
      <c r="T69" s="51"/>
      <c r="Y69" s="69" t="s">
        <v>417</v>
      </c>
      <c r="Z69" s="69" t="s">
        <v>557</v>
      </c>
      <c r="AF69" s="74"/>
    </row>
    <row r="70" spans="1:32">
      <c r="A70" s="51"/>
      <c r="B70" s="51"/>
      <c r="Y70" s="69" t="s">
        <v>116</v>
      </c>
      <c r="Z70" s="69" t="s">
        <v>558</v>
      </c>
    </row>
    <row r="71" spans="1:32">
      <c r="Y71" s="69" t="s">
        <v>474</v>
      </c>
      <c r="Z71" s="69" t="s">
        <v>171</v>
      </c>
    </row>
    <row r="72" spans="1:32">
      <c r="Y72" s="69" t="s">
        <v>475</v>
      </c>
      <c r="Z72" s="69" t="s">
        <v>488</v>
      </c>
    </row>
    <row r="73" spans="1:32">
      <c r="Y73" s="69" t="s">
        <v>450</v>
      </c>
      <c r="Z73" s="69" t="s">
        <v>559</v>
      </c>
    </row>
    <row r="74" spans="1:32">
      <c r="Y74" s="69" t="s">
        <v>340</v>
      </c>
      <c r="Z74" s="69" t="s">
        <v>232</v>
      </c>
    </row>
    <row r="75" spans="1:32">
      <c r="Y75" s="69" t="s">
        <v>397</v>
      </c>
      <c r="Z75" s="69" t="s">
        <v>561</v>
      </c>
    </row>
    <row r="76" spans="1:32">
      <c r="Y76" s="69" t="s">
        <v>476</v>
      </c>
      <c r="Z76" s="69" t="s">
        <v>562</v>
      </c>
    </row>
    <row r="77" spans="1:32">
      <c r="Y77" s="69" t="s">
        <v>477</v>
      </c>
      <c r="Z77" s="69" t="s">
        <v>381</v>
      </c>
    </row>
    <row r="78" spans="1:32">
      <c r="Y78" s="69" t="s">
        <v>459</v>
      </c>
      <c r="Z78" s="69" t="s">
        <v>565</v>
      </c>
    </row>
    <row r="79" spans="1:32">
      <c r="Y79" s="69" t="s">
        <v>478</v>
      </c>
      <c r="Z79" s="69" t="s">
        <v>540</v>
      </c>
    </row>
    <row r="80" spans="1:32">
      <c r="Y80" s="69" t="s">
        <v>479</v>
      </c>
      <c r="Z80" s="69" t="s">
        <v>560</v>
      </c>
    </row>
    <row r="81" spans="25:26">
      <c r="Y81" s="69" t="s">
        <v>101</v>
      </c>
      <c r="Z81" s="69" t="s">
        <v>260</v>
      </c>
    </row>
    <row r="82" spans="25:26">
      <c r="Y82" s="69" t="s">
        <v>359</v>
      </c>
      <c r="Z82" s="69" t="s">
        <v>566</v>
      </c>
    </row>
    <row r="83" spans="25:26">
      <c r="Y83" s="69" t="s">
        <v>181</v>
      </c>
      <c r="Z83" s="69" t="s">
        <v>215</v>
      </c>
    </row>
    <row r="84" spans="25:26">
      <c r="Y84" s="69" t="s">
        <v>480</v>
      </c>
      <c r="Z84" s="69" t="s">
        <v>221</v>
      </c>
    </row>
    <row r="85" spans="25:26">
      <c r="Y85" s="69" t="s">
        <v>481</v>
      </c>
      <c r="Z85" s="69" t="s">
        <v>567</v>
      </c>
    </row>
    <row r="86" spans="25:26">
      <c r="Y86" s="69" t="s">
        <v>482</v>
      </c>
      <c r="Z86" s="69" t="s">
        <v>569</v>
      </c>
    </row>
    <row r="87" spans="25:26">
      <c r="Y87" s="69" t="s">
        <v>484</v>
      </c>
      <c r="Z87" s="69" t="s">
        <v>570</v>
      </c>
    </row>
    <row r="88" spans="25:26">
      <c r="Y88" s="69" t="s">
        <v>485</v>
      </c>
      <c r="Z88" s="69" t="s">
        <v>571</v>
      </c>
    </row>
    <row r="89" spans="25:26">
      <c r="Y89" s="69" t="s">
        <v>329</v>
      </c>
      <c r="Z89" s="69" t="s">
        <v>572</v>
      </c>
    </row>
    <row r="90" spans="25:26">
      <c r="Y90" s="69" t="s">
        <v>487</v>
      </c>
      <c r="Z90" s="69" t="s">
        <v>573</v>
      </c>
    </row>
    <row r="91" spans="25:26">
      <c r="Y91" s="69" t="s">
        <v>238</v>
      </c>
      <c r="Z91" s="69" t="s">
        <v>574</v>
      </c>
    </row>
    <row r="92" spans="25:26">
      <c r="Y92" s="69" t="s">
        <v>453</v>
      </c>
      <c r="Z92" s="69" t="s">
        <v>510</v>
      </c>
    </row>
    <row r="93" spans="25:26">
      <c r="Y93" s="69" t="s">
        <v>346</v>
      </c>
      <c r="Z93" s="69" t="s">
        <v>575</v>
      </c>
    </row>
    <row r="94" spans="25:26">
      <c r="Y94" s="69" t="s">
        <v>150</v>
      </c>
      <c r="Z94" s="69" t="s">
        <v>568</v>
      </c>
    </row>
    <row r="95" spans="25:26">
      <c r="Y95" s="69" t="s">
        <v>370</v>
      </c>
      <c r="Z95" s="69" t="s">
        <v>576</v>
      </c>
    </row>
    <row r="96" spans="25:26">
      <c r="Y96" s="69" t="s">
        <v>75</v>
      </c>
      <c r="Z96" s="69" t="s">
        <v>577</v>
      </c>
    </row>
    <row r="97" spans="25:26">
      <c r="Y97" s="69" t="s">
        <v>489</v>
      </c>
      <c r="Z97" s="69" t="s">
        <v>563</v>
      </c>
    </row>
    <row r="98" spans="25:26">
      <c r="Y98" s="69" t="s">
        <v>301</v>
      </c>
      <c r="Z98" s="69" t="s">
        <v>578</v>
      </c>
    </row>
    <row r="99" spans="25:26">
      <c r="Y99" s="69" t="s">
        <v>506</v>
      </c>
      <c r="Z99" s="69" t="s">
        <v>579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2021-08-25T09:53:57Z</cp:lastPrinted>
  <dcterms:created xsi:type="dcterms:W3CDTF">2012-03-13T00:50:25Z</dcterms:created>
  <dcterms:modified xsi:type="dcterms:W3CDTF">2021-09-03T01:58:53Z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2021-04-21T04:09:40Z</vt:filetime>
  </property>
</Properties>
</file>