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社整課\第一弾\"/>
    </mc:Choice>
  </mc:AlternateContent>
  <bookViews>
    <workbookView xWindow="930" yWindow="-120" windowWidth="27990" windowHeight="16440"/>
  </bookViews>
  <sheets>
    <sheet name="行政事業レビューシート" sheetId="1" r:id="rId1"/>
    <sheet name="入力規則等" sheetId="2"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460048C7_F6CF_4B3F_B2DA_478188B3D060_.wvu.Cols" localSheetId="0" hidden="1">行政事業レビューシート!$AY:$AY</definedName>
    <definedName name="Z_460048C7_F6CF_4B3F_B2DA_478188B3D060_.wvu.Cols" localSheetId="1" hidden="1">入力規則等!$C:$D,入力規則等!$H:$I,入力規則等!$M:$N,入力規則等!$R:$S</definedName>
    <definedName name="Z_460048C7_F6CF_4B3F_B2DA_478188B3D060_.wvu.PrintArea" localSheetId="0" hidden="1">行政事業レビューシート!$A$1:$AX$1139</definedName>
    <definedName name="Z_460048C7_F6CF_4B3F_B2DA_478188B3D060_.wvu.Rows" localSheetId="0" hidden="1">行政事業レビューシート!$28:$28,行政事業レビューシート!$44:$99,行政事業レビューシート!$106:$114,行政事業レビューシート!$121:$129,行政事業レビューシート!$136:$186,行政事業レビューシート!$190:$429,行政事業レビューシート!$441:$480,行政事業レビューシート!$484:$699,行政事業レビューシート!$779:$786,行政事業レビューシート!$792:$798,行政事業レビューシート!$800:$839,行政事業レビューシート!$855:$874,行政事業レビューシート!$909:$1139</definedName>
  </definedNames>
  <calcPr calcId="162913"/>
  <customWorkbookViews>
    <customWorkbookView name="社整課 - 個人用ビュー" guid="{460048C7-F6CF-4B3F-B2DA-478188B3D060}" mergeInterval="0" personalView="1" maximized="1" xWindow="-8" yWindow="-8" windowWidth="1382" windowHeight="744" activeSheetId="1"/>
  </customWorkbookViews>
</workbook>
</file>

<file path=xl/calcChain.xml><?xml version="1.0" encoding="utf-8"?>
<calcChain xmlns="http://schemas.openxmlformats.org/spreadsheetml/2006/main">
  <c r="P29"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4" i="1"/>
  <c r="AY672" i="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5" i="1"/>
  <c r="AY613" i="1"/>
  <c r="AY608" i="1"/>
  <c r="AY611" i="1" s="1"/>
  <c r="AY606" i="1"/>
  <c r="AY604" i="1"/>
  <c r="AY603" i="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45" i="1" l="1"/>
  <c r="AY459" i="1"/>
  <c r="AY271" i="1"/>
  <c r="AY213" i="1"/>
  <c r="AY235" i="1"/>
  <c r="AY417"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<sst xmlns="http://schemas.openxmlformats.org/spreadsheetml/2006/main" count="2557" uniqueCount="768">
  <si>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</si>
  <si>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</si>
  <si>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</si>
  <si>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</si>
  <si>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</si>
  <si>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</si>
  <si>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</si>
  <si>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</si>
  <si>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</si>
  <si>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</si>
  <si>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</si>
  <si>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</si>
  <si>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</si>
  <si>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</si>
  <si>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</si>
  <si>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</si>
  <si>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</si>
  <si>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</si>
  <si>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</si>
  <si>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</si>
  <si>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</si>
  <si>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</si>
  <si>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</si>
  <si>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</si>
  <si>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</si>
  <si>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</si>
  <si>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</si>
  <si>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</si>
  <si>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</si>
  <si>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</si>
  <si>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</si>
  <si>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</si>
  <si>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</si>
  <si>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</si>
  <si>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</si>
  <si>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</si>
  <si>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</si>
  <si>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</si>
  <si>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</si>
  <si>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</si>
  <si>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</si>
  <si>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</si>
  <si>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</si>
  <si>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</si>
  <si>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</si>
  <si>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</si>
  <si>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</si>
  <si>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</si>
  <si>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</si>
  <si>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</si>
  <si>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</si>
  <si>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</si>
  <si>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</si>
  <si>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</si>
  <si>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</si>
  <si>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</si>
  <si>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</si>
  <si>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</si>
  <si>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</si>
  <si>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</si>
  <si>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</si>
  <si>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</si>
  <si>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</si>
  <si>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</si>
  <si>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</si>
  <si>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</si>
  <si>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</si>
  <si>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</si>
  <si>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</si>
  <si>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</si>
  <si>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</si>
  <si>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</si>
  <si>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</si>
  <si>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</si>
  <si>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</si>
  <si>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</si>
  <si>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</si>
  <si>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</si>
  <si>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</si>
  <si>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</si>
  <si>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</si>
  <si>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</si>
  <si>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</si>
  <si>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</si>
  <si>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</si>
  <si>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</si>
  <si>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</si>
  <si>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</si>
  <si>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</si>
  <si>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</si>
  <si>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</si>
  <si>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</si>
  <si>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</si>
  <si>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</si>
  <si>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</si>
  <si>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</si>
  <si>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</si>
  <si>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</si>
  <si>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</si>
  <si>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</si>
  <si>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</si>
  <si>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</si>
  <si>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</si>
  <si>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</si>
  <si>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</si>
  <si>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</si>
  <si>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</si>
  <si>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</si>
  <si>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</si>
  <si>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</si>
  <si>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</si>
  <si>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</si>
  <si>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</si>
  <si>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</si>
  <si>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</si>
  <si>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</si>
  <si>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</si>
  <si>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</si>
  <si>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</si>
  <si>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</si>
  <si>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</si>
  <si>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</si>
  <si>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</si>
  <si>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</si>
  <si>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</si>
  <si>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</si>
  <si>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</si>
  <si>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</si>
  <si>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</si>
  <si>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</si>
  <si>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</si>
  <si>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</si>
  <si>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</si>
  <si>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</si>
  <si>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</si>
  <si>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</si>
  <si>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</si>
  <si>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</si>
  <si>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</si>
  <si>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</si>
  <si>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</si>
  <si>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</si>
  <si>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</si>
  <si>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</si>
  <si>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</si>
  <si>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</si>
  <si>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</si>
  <si>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</si>
  <si>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</si>
  <si>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</si>
  <si>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</si>
  <si>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</si>
  <si>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</si>
  <si>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</si>
  <si>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</si>
  <si>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</si>
  <si>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</si>
  <si>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</si>
  <si>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</si>
  <si>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</si>
  <si>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</si>
  <si>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</si>
  <si>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</si>
  <si>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</si>
  <si>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</si>
  <si>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</si>
  <si>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</si>
  <si>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</si>
  <si>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</si>
  <si>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</si>
  <si>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</si>
  <si>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</si>
  <si>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</si>
  <si>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</si>
  <si>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</si>
  <si>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</si>
  <si>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</si>
  <si>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</si>
  <si>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</si>
  <si>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</si>
  <si>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</si>
  <si>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</si>
  <si>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</si>
  <si>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</si>
  <si>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</si>
  <si>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</si>
  <si>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</si>
  <si>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</si>
  <si>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</si>
  <si>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</si>
  <si>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</si>
  <si>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</si>
  <si>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</si>
  <si>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</si>
  <si>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</si>
  <si>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</si>
  <si>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</si>
  <si>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</si>
  <si>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</si>
  <si>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</si>
  <si>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</si>
  <si>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</si>
  <si>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</si>
  <si>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</si>
  <si>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</si>
  <si>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</si>
  <si>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</si>
  <si>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</si>
  <si>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</si>
  <si>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</si>
  <si>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</si>
  <si>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</si>
  <si>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</si>
  <si>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</si>
  <si>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</si>
  <si>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</si>
  <si>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</si>
  <si>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</si>
  <si>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</si>
  <si>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</si>
  <si>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</si>
  <si>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</si>
  <si>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</si>
  <si>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</si>
  <si>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</si>
  <si>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</si>
  <si>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</si>
  <si>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</si>
  <si>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</si>
  <si>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</si>
  <si>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</si>
  <si>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</si>
  <si>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</si>
  <si>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</si>
  <si>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</si>
  <si>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</si>
  <si>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</si>
  <si>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</si>
  <si>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</si>
  <si>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</si>
  <si>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</si>
  <si>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</si>
  <si>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</si>
  <si>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</si>
  <si>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</si>
  <si>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</si>
  <si>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</si>
  <si>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</si>
  <si>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</si>
  <si>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</si>
  <si>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</si>
  <si>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</si>
  <si>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</si>
  <si>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</si>
  <si>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</si>
  <si>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</si>
  <si>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</si>
  <si>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</si>
  <si>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</si>
  <si>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</si>
  <si>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</si>
  <si>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</si>
  <si>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</si>
  <si>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</si>
  <si>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</si>
  <si>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</si>
  <si>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</si>
  <si>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</si>
  <si>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</si>
  <si>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</si>
  <si>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</si>
  <si>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</si>
  <si>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</si>
  <si>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</si>
  <si>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</si>
  <si>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</si>
  <si>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</si>
  <si>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</si>
  <si>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</si>
  <si>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</si>
  <si>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</si>
  <si>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</si>
  <si>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</si>
  <si>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</si>
  <si>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</si>
  <si>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</si>
  <si>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</si>
  <si>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</si>
  <si>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</si>
  <si>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</si>
  <si>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</si>
  <si>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</si>
  <si>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</si>
  <si>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</si>
  <si>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</si>
  <si>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</si>
  <si>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</si>
  <si>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</si>
  <si>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</si>
  <si>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</si>
  <si>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</si>
  <si>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</si>
  <si>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</si>
  <si>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</si>
  <si>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</si>
  <si>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</si>
  <si>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</si>
  <si>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</si>
  <si>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</si>
  <si>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</si>
  <si>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</si>
  <si>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</si>
  <si>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</si>
  <si>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</si>
  <si>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</si>
  <si>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</si>
  <si>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</si>
  <si>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</si>
  <si>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</si>
  <si>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</si>
  <si>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</si>
  <si>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</si>
  <si>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</si>
  <si>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</si>
  <si>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</si>
  <si>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</si>
  <si>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</si>
  <si>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</si>
  <si>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</si>
  <si>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</si>
  <si>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</si>
  <si>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</si>
  <si>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</si>
  <si>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</si>
  <si>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</si>
  <si>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</si>
  <si>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</si>
  <si>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</si>
  <si>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</si>
  <si>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</si>
  <si>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</si>
  <si>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</si>
  <si>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</si>
  <si>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</si>
  <si>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</si>
  <si>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</si>
  <si>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</si>
  <si>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</si>
  <si>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</si>
  <si>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</si>
  <si>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</si>
  <si>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</si>
  <si>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</si>
  <si>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</si>
  <si>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</si>
  <si>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</si>
  <si>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</si>
  <si>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</si>
  <si>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</si>
  <si>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</si>
  <si>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</si>
  <si>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</si>
  <si>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</si>
  <si>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</si>
  <si>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</si>
  <si>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</si>
  <si>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</si>
  <si>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</si>
  <si>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</si>
  <si>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</si>
  <si>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</si>
  <si>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</si>
  <si>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</si>
  <si>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</si>
  <si>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</si>
  <si>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</si>
  <si>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</si>
  <si>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</si>
  <si>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</si>
  <si>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</si>
  <si>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</si>
  <si>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</si>
  <si>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</si>
  <si>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</si>
  <si>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</si>
  <si>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</si>
  <si>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</si>
  <si>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</si>
  <si>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</si>
  <si>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</si>
  <si>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</si>
  <si>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</si>
  <si>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</si>
  <si>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</si>
  <si>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</si>
  <si>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</si>
  <si>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</si>
  <si>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</si>
  <si>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</si>
  <si>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</si>
  <si>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</si>
  <si>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</si>
  <si>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</si>
  <si>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</si>
  <si>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</si>
  <si>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</si>
  <si>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</si>
  <si>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</si>
  <si>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</si>
  <si>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</si>
  <si>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</si>
  <si>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</si>
  <si>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</si>
  <si>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</si>
  <si>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</si>
  <si>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</si>
  <si>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</si>
  <si>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</si>
  <si>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</si>
  <si>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</si>
  <si>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</si>
  <si>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</si>
  <si>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</si>
  <si>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</si>
  <si>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</si>
  <si>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</si>
  <si>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</si>
  <si>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</si>
  <si>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</si>
  <si>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</si>
  <si>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</si>
  <si>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</si>
  <si>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</si>
  <si>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</si>
  <si>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</si>
  <si>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</si>
  <si>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</si>
  <si>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</si>
  <si>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</si>
  <si>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</si>
  <si>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</si>
  <si>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</si>
  <si>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</si>
  <si>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</si>
  <si>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</si>
  <si>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</si>
  <si>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</si>
  <si>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</si>
  <si>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</si>
  <si>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</si>
  <si>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</si>
  <si>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</si>
  <si>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</si>
  <si>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</si>
  <si>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</si>
  <si>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</si>
  <si>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</si>
  <si>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</si>
  <si>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</si>
  <si>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</si>
  <si>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</si>
  <si>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</si>
  <si>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</si>
  <si>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</si>
  <si>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</si>
  <si>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</si>
  <si>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</si>
  <si>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</si>
  <si>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</si>
  <si>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</si>
  <si>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</si>
  <si>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</si>
  <si>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</si>
  <si>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</si>
  <si>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</si>
  <si>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</si>
  <si>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</si>
  <si>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</si>
  <si>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</si>
  <si>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</si>
  <si>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</si>
  <si>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</si>
  <si>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</si>
  <si>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</si>
  <si>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</si>
  <si>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</si>
  <si>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</si>
  <si>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</si>
  <si>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</si>
  <si>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</si>
  <si>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</si>
  <si>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</si>
  <si>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</si>
  <si>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</si>
  <si>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</si>
  <si>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</si>
  <si>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</si>
  <si>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</si>
  <si>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</si>
  <si>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</si>
  <si>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</si>
  <si>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</si>
  <si>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</si>
  <si>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</si>
  <si>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</si>
  <si>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</si>
  <si>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</si>
  <si>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</si>
  <si>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</si>
  <si>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</si>
  <si>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</si>
  <si>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</si>
  <si>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</si>
  <si>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</si>
  <si>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</si>
  <si>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</si>
  <si>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</si>
  <si>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</si>
  <si>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</si>
  <si>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</si>
  <si>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</si>
  <si>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</si>
  <si>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</si>
  <si>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</si>
  <si>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</si>
  <si>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</si>
  <si>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</si>
  <si>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</si>
  <si>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</si>
  <si>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</si>
  <si>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</si>
  <si>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</si>
  <si>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</si>
  <si>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</si>
  <si>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</si>
  <si>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</si>
  <si>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</si>
  <si>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</si>
  <si>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</si>
  <si>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</si>
  <si>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</si>
  <si>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</si>
  <si>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</si>
  <si>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</si>
  <si>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</si>
  <si>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</si>
  <si>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</si>
  <si>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</si>
  <si>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</si>
  <si>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</si>
  <si>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</si>
  <si>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</si>
  <si>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</si>
  <si>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</si>
  <si>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</si>
  <si>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</si>
  <si>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</si>
  <si>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</si>
  <si>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</si>
  <si>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</si>
  <si>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</si>
  <si>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</si>
  <si>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</si>
  <si>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</si>
  <si>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</si>
  <si>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</si>
  <si>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</si>
  <si>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</si>
  <si>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</si>
  <si>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</si>
  <si>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</si>
  <si>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</si>
  <si>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</si>
  <si>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</si>
  <si>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</si>
  <si>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</si>
  <si>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</si>
  <si>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</si>
  <si>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</si>
  <si>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</si>
  <si>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</si>
  <si>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</si>
  <si>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</si>
  <si>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</si>
  <si>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</si>
  <si>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</si>
  <si>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</si>
  <si>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</si>
  <si>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</si>
  <si>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</si>
  <si>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</si>
  <si>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</si>
  <si>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</si>
  <si>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</si>
  <si>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</si>
  <si>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</si>
  <si>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</si>
  <si>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</si>
  <si>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</si>
  <si>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</si>
  <si>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</si>
  <si>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</si>
  <si>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</si>
  <si>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</si>
  <si>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</si>
  <si>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</si>
  <si>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</si>
  <si>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</si>
  <si>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</si>
  <si>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</si>
  <si>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</si>
  <si>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</si>
  <si>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</si>
  <si>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</si>
  <si>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</si>
  <si>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</si>
  <si>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</si>
  <si>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</si>
  <si>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</si>
  <si>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</si>
  <si>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</si>
  <si>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</si>
  <si>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</si>
  <si>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</si>
  <si>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</si>
  <si>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</si>
  <si>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</si>
  <si>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</si>
  <si>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</si>
  <si>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</si>
  <si>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</si>
  <si>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</si>
  <si>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官民連携による民間資金を最大限活用した成長戦略の推進</t>
    <phoneticPr fontId="5"/>
  </si>
  <si>
    <t>総合政策局</t>
    <rPh sb="0" eb="2">
      <t>ソウゴウ</t>
    </rPh>
    <rPh sb="2" eb="5">
      <t>セイサクキョク</t>
    </rPh>
    <phoneticPr fontId="5"/>
  </si>
  <si>
    <t>社会資本整備政策課</t>
    <rPh sb="0" eb="4">
      <t>シャカイシホン</t>
    </rPh>
    <rPh sb="4" eb="6">
      <t>セイビ</t>
    </rPh>
    <rPh sb="6" eb="8">
      <t>セイサク</t>
    </rPh>
    <rPh sb="8" eb="9">
      <t>カ</t>
    </rPh>
    <phoneticPr fontId="5"/>
  </si>
  <si>
    <t>○</t>
  </si>
  <si>
    <t>-</t>
  </si>
  <si>
    <t>-</t>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</si>
  <si>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34"/>
  </si>
  <si>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（補助金1件当たりの上限は2,000万円。ただし、都道府県及び政令指定都市にあっては、コンセッション事業に関するものを除き、補助率1/2、上限1,000万円。）
・産官学金で構成される地域プラットフォームを形成し、官民対話を促進することにより、PPP/PFIの案件形成を図る。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3" eb="116">
      <t>ホジョキン</t>
    </rPh>
    <rPh sb="117" eb="118">
      <t>ケン</t>
    </rPh>
    <rPh sb="118" eb="119">
      <t>ア</t>
    </rPh>
    <rPh sb="122" eb="124">
      <t>ジョウゲン</t>
    </rPh>
    <rPh sb="130" eb="131">
      <t>マン</t>
    </rPh>
    <rPh sb="131" eb="132">
      <t>エン</t>
    </rPh>
    <rPh sb="137" eb="141">
      <t>トドウフケン</t>
    </rPh>
    <rPh sb="141" eb="142">
      <t>オヨ</t>
    </rPh>
    <rPh sb="143" eb="145">
      <t>セイレイ</t>
    </rPh>
    <rPh sb="145" eb="147">
      <t>シテイ</t>
    </rPh>
    <rPh sb="147" eb="149">
      <t>トシ</t>
    </rPh>
    <rPh sb="162" eb="164">
      <t>ジギョウ</t>
    </rPh>
    <rPh sb="165" eb="166">
      <t>カン</t>
    </rPh>
    <rPh sb="171" eb="172">
      <t>ノゾ</t>
    </rPh>
    <rPh sb="174" eb="177">
      <t>ホジョリツ</t>
    </rPh>
    <rPh sb="181" eb="183">
      <t>ジョウゲン</t>
    </rPh>
    <rPh sb="188" eb="190">
      <t>マンエン</t>
    </rPh>
    <rPh sb="194" eb="197">
      <t>サンカンガク</t>
    </rPh>
    <rPh sb="197" eb="198">
      <t>キン</t>
    </rPh>
    <rPh sb="199" eb="201">
      <t>コウセイ</t>
    </rPh>
    <rPh sb="204" eb="206">
      <t>チイキ</t>
    </rPh>
    <rPh sb="215" eb="217">
      <t>ケイセイ</t>
    </rPh>
    <rPh sb="219" eb="221">
      <t>カンミン</t>
    </rPh>
    <rPh sb="221" eb="223">
      <t>タイワ</t>
    </rPh>
    <rPh sb="224" eb="226">
      <t>ソクシン</t>
    </rPh>
    <rPh sb="242" eb="244">
      <t>アンケン</t>
    </rPh>
    <rPh sb="244" eb="246">
      <t>ケイセイ</t>
    </rPh>
    <rPh sb="247" eb="248">
      <t>ハカ</t>
    </rPh>
    <phoneticPr fontId="4"/>
  </si>
  <si>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4"/>
  </si>
  <si>
    <t>社会資本整備・                  管理効率化推進調査費</t>
    <rPh sb="0" eb="2">
      <t>シャカイ</t>
    </rPh>
    <rPh sb="2" eb="4">
      <t>シホン</t>
    </rPh>
    <rPh sb="4" eb="6">
      <t>セイビ</t>
    </rPh>
    <rPh sb="25" eb="27">
      <t>カンリ</t>
    </rPh>
    <rPh sb="27" eb="29">
      <t>コウリツ</t>
    </rPh>
    <rPh sb="29" eb="30">
      <t>カ</t>
    </rPh>
    <rPh sb="30" eb="32">
      <t>スイシン</t>
    </rPh>
    <rPh sb="32" eb="34">
      <t>チョウサ</t>
    </rPh>
    <rPh sb="34" eb="35">
      <t>ヒ</t>
    </rPh>
    <phoneticPr fontId="4"/>
  </si>
  <si>
    <t>職員旅費</t>
    <rPh sb="0" eb="2">
      <t>ショクイン</t>
    </rPh>
    <rPh sb="2" eb="4">
      <t>リョヒ</t>
    </rPh>
    <phoneticPr fontId="4"/>
  </si>
  <si>
    <t>諸謝金</t>
    <rPh sb="0" eb="1">
      <t>ショ</t>
    </rPh>
    <rPh sb="1" eb="3">
      <t>シャキン</t>
    </rPh>
    <phoneticPr fontId="4"/>
  </si>
  <si>
    <t>委員等旅費</t>
    <rPh sb="0" eb="3">
      <t>イイントウ</t>
    </rPh>
    <rPh sb="3" eb="5">
      <t>リョヒ</t>
    </rPh>
    <phoneticPr fontId="4"/>
  </si>
  <si>
    <t>PPP/PFIの事業規模について、政府全体で平成25年度から令和4年度までの10年間で21兆円の達成を目指す。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レイワ</t>
    </rPh>
    <rPh sb="33" eb="35">
      <t>ネンド</t>
    </rPh>
    <rPh sb="35" eb="37">
      <t>ヘイネンド</t>
    </rPh>
    <rPh sb="40" eb="42">
      <t>ネンカン</t>
    </rPh>
    <rPh sb="45" eb="47">
      <t>チョウエン</t>
    </rPh>
    <rPh sb="48" eb="50">
      <t>タッセイ</t>
    </rPh>
    <rPh sb="51" eb="53">
      <t>メザ</t>
    </rPh>
    <phoneticPr fontId="4"/>
  </si>
  <si>
    <t>PPP/PFIの累計事業規模</t>
    <rPh sb="8" eb="10">
      <t>ルイケイ</t>
    </rPh>
    <rPh sb="10" eb="12">
      <t>ジギョウ</t>
    </rPh>
    <rPh sb="12" eb="14">
      <t>キボ</t>
    </rPh>
    <phoneticPr fontId="4"/>
  </si>
  <si>
    <t>兆円</t>
    <rPh sb="0" eb="2">
      <t>チョウエン</t>
    </rPh>
    <phoneticPr fontId="5"/>
  </si>
  <si>
    <t>先導的官民連携支援事業の支援対象事業が調査終了後、1年後に1/6、2年後に1/3、3年後に1/2の割合で事業化することを目指す。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19" eb="21">
      <t>チョウサ</t>
    </rPh>
    <rPh sb="21" eb="24">
      <t>シュウリョウゴ</t>
    </rPh>
    <rPh sb="60" eb="62">
      <t>メザ</t>
    </rPh>
    <phoneticPr fontId="4"/>
  </si>
  <si>
    <t>先導的官民連携支援事業の支援対象事業件数</t>
    <rPh sb="0" eb="3">
      <t>センドウテキ</t>
    </rPh>
    <rPh sb="3" eb="5">
      <t>カンミン</t>
    </rPh>
    <rPh sb="5" eb="7">
      <t>レンケイ</t>
    </rPh>
    <rPh sb="7" eb="9">
      <t>シエン</t>
    </rPh>
    <rPh sb="9" eb="11">
      <t>ジギョウ</t>
    </rPh>
    <rPh sb="12" eb="14">
      <t>シエン</t>
    </rPh>
    <rPh sb="14" eb="16">
      <t>タイショウ</t>
    </rPh>
    <rPh sb="16" eb="18">
      <t>ジギョウ</t>
    </rPh>
    <rPh sb="18" eb="20">
      <t>ケンスウ</t>
    </rPh>
    <phoneticPr fontId="4"/>
  </si>
  <si>
    <t>件</t>
    <rPh sb="0" eb="1">
      <t>ケン</t>
    </rPh>
    <phoneticPr fontId="5"/>
  </si>
  <si>
    <t>案件形成支援等を行う官民連携事業等の数
（直轄調査：成果物の個数）</t>
  </si>
  <si>
    <t>案件形成支援等を行う官民連携事業等の数
（補助：地区、団体数）</t>
  </si>
  <si>
    <t>執行額／案件形成支援等を行う官民連携事業の数
（直轄調査：成果物の個数）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</si>
  <si>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</si>
  <si>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</si>
  <si>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318/27</t>
    <phoneticPr fontId="5"/>
  </si>
  <si>
    <t>316/29</t>
    <phoneticPr fontId="5"/>
  </si>
  <si>
    <t>執行額／案件形成支援等を行う官民連携事業の数
（補助：地区、団体数）</t>
    <rPh sb="0" eb="2">
      <t>シッコウ</t>
    </rPh>
    <rPh sb="2" eb="3">
      <t>ガク</t>
    </rPh>
    <phoneticPr fontId="5"/>
  </si>
  <si>
    <t>244/8</t>
    <phoneticPr fontId="5"/>
  </si>
  <si>
    <t>234/9</t>
    <phoneticPr fontId="5"/>
  </si>
  <si>
    <t>９　市場環境の整備、産業の生産性の向上、消費者利益の保護</t>
  </si>
  <si>
    <t>３０　社会資本整備・管理等を効果的に推進する</t>
  </si>
  <si>
    <t>参78　民間ビジネス機会の拡大を図る地方ブロックレベルのPPP/PFI地域プラットフォームの形成数</t>
  </si>
  <si>
    <t>ブロック</t>
    <phoneticPr fontId="5"/>
  </si>
  <si>
    <t>本事業によりブロックプラットフォームにおいてPPP／PFI案件の形成に資する取組を実施することにより、効果的な社会資本整備・管理等を推進する。</t>
  </si>
  <si>
    <t>社会資本整備等</t>
  </si>
  <si>
    <t>地域プラットフォーム（ブロックプラットフォームを含む）を活用してPPP/PFI事業の導入可能性調査等を実施した地方公共団体数</t>
  </si>
  <si>
    <t>団体</t>
    <rPh sb="0" eb="2">
      <t>ダンタイ</t>
    </rPh>
    <phoneticPr fontId="5"/>
  </si>
  <si>
    <t>地域プラットフォーム（ブロックプラットフォームを含む）に参画する地方公共団体数</t>
  </si>
  <si>
    <t>本事業により地域プラットフォーム（ブロックプラットフォームを含む）においてPPP／PFI案件の形成に資する取組を実施することにより、参画する地方公共団体の増加を図る。</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</si>
  <si>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</si>
  <si>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</si>
  <si>
    <t>PPP/PFIは広く活用されているとは言えない状況である。本事業は、他自治体のモデルケースとなるような案件の事業化を支援することにより、PPP/PFIの事例の形成に資するものであり、必要かつ適切である。</t>
  </si>
  <si>
    <t>有</t>
  </si>
  <si>
    <t>無</t>
  </si>
  <si>
    <t>地方公共団体等から広く案件の募集を行い、外部有識者による第三者委員会に諮った上で、支援案件を選定している。
また、一者応札となった企画競争による支出については、企画競争委員会にて適切に支出先を選定している。</t>
    <rPh sb="58" eb="59">
      <t>イッ</t>
    </rPh>
    <rPh sb="59" eb="60">
      <t>シャ</t>
    </rPh>
    <rPh sb="60" eb="62">
      <t>オウサツ</t>
    </rPh>
    <rPh sb="66" eb="68">
      <t>キカク</t>
    </rPh>
    <rPh sb="68" eb="70">
      <t>キョウソウ</t>
    </rPh>
    <rPh sb="73" eb="75">
      <t>シシュツ</t>
    </rPh>
    <rPh sb="81" eb="83">
      <t>キカク</t>
    </rPh>
    <rPh sb="83" eb="85">
      <t>キョウソウ</t>
    </rPh>
    <rPh sb="85" eb="88">
      <t>イインカイ</t>
    </rPh>
    <rPh sb="90" eb="92">
      <t>テキセツ</t>
    </rPh>
    <rPh sb="93" eb="95">
      <t>シシュツ</t>
    </rPh>
    <rPh sb="95" eb="96">
      <t>サキ</t>
    </rPh>
    <rPh sb="97" eb="99">
      <t>センテイ</t>
    </rPh>
    <phoneticPr fontId="4"/>
  </si>
  <si>
    <t>要綱に基づき地方公共団体等に適正な負担を求めている。</t>
    <rPh sb="12" eb="13">
      <t>ナド</t>
    </rPh>
    <phoneticPr fontId="4"/>
  </si>
  <si>
    <t>1件当たり20百万円を補助の上限としているところ、単位当たりコストは11～18百万円となっている。また、都道府県及び政令市に対して補助率（1/2）を導入する等、自治体規模に応じた自己負担を求めている。</t>
  </si>
  <si>
    <t>‐</t>
  </si>
  <si>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</si>
  <si>
    <t>適切な案件の選定、フォローアップにより、概ね目標を達成している。また、支援成果についてHP、セミナー等を通じて広く周知を図ることにより、他の地方公共団体等における検討にも寄与している。</t>
  </si>
  <si>
    <t>概ね当初の見込みどおりの案件数を支援している。</t>
  </si>
  <si>
    <t>支援成果については、当該事業において活用されるだけではなく、HP、セミナー等を通じて広く周知を図ることにより、他の地方公共団体等における検討にも寄与している。</t>
  </si>
  <si>
    <t>内閣府</t>
  </si>
  <si>
    <t>民間資金等活用事業調査等に必要な経費</t>
  </si>
  <si>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</si>
  <si>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</si>
  <si>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また、引き続き、公共施設等の集約・再編やその運営の広域化・バンドリング等の社会資本の効率的な建設、維持管理、運営に資する取組を重点的に進めていく。</t>
  </si>
  <si>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①実践的研修、サウンディング（官民対話）、PPP/PFI推進首長会議等の実施
　実践的研修のプログラムとして、平成29年度より、官民の参加者によるワークショップなど実践的な内容としている。また、平成30年度より、案件が頓挫した事例や課題を含む内容としている。
　また、サウンディング（官民対話）を、平成29年度より、全国で展開し、令和元年度には地方自治体から案件84件の応募を受け、約300名が参加した。
　さらに、PPP/PFI推進首長会議を、平成30年度より、全国で開催し、令和元年度は全国7ブロックにて、ノウハウの乏しい地方自治体首長を含めた首長間での意見交換の場を設け、先進自治体の取組を紹介することにより、ノウハウの横展開とトップダウンによるPPP/PFIの推進を図っている。
②PPP/PFI地域プラットフォームの協定制度の実施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③専門家派遣によるハンズオン支援の実施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④調査報告書の横展開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○関連資料URL
【これまでの成果概要】
http://www.mlit.go.jp/sogoseisaku/kanminrenkei/sosei_kanminrenkei_tk1_000014.html</t>
    <rPh sb="356" eb="358">
      <t>カンミン</t>
    </rPh>
    <rPh sb="358" eb="360">
      <t>タイワ</t>
    </rPh>
    <phoneticPr fontId="4"/>
  </si>
  <si>
    <t>新23-1004</t>
    <rPh sb="0" eb="1">
      <t>シン</t>
    </rPh>
    <phoneticPr fontId="5"/>
  </si>
  <si>
    <t>038</t>
    <phoneticPr fontId="5"/>
  </si>
  <si>
    <t>297</t>
    <phoneticPr fontId="5"/>
  </si>
  <si>
    <t>288</t>
    <phoneticPr fontId="5"/>
  </si>
  <si>
    <t>309</t>
    <phoneticPr fontId="5"/>
  </si>
  <si>
    <t>299</t>
    <phoneticPr fontId="5"/>
  </si>
  <si>
    <t>A.有限責任監査法人トーマツ</t>
    <phoneticPr fontId="5"/>
  </si>
  <si>
    <t>調査費</t>
    <rPh sb="0" eb="3">
      <t>チョウサヒ</t>
    </rPh>
    <phoneticPr fontId="5"/>
  </si>
  <si>
    <t>関東、北陸エリアにおける官民連携事業の推進のための地域プラットフォーム形成支援等業務</t>
    <phoneticPr fontId="5"/>
  </si>
  <si>
    <t>補助金</t>
    <rPh sb="0" eb="3">
      <t>ホジョキン</t>
    </rPh>
    <phoneticPr fontId="5"/>
  </si>
  <si>
    <t>和歌山市下水道官民連携事業導入可能性調査</t>
    <rPh sb="0" eb="4">
      <t>ワカヤマシ</t>
    </rPh>
    <rPh sb="4" eb="7">
      <t>ゲスイドウ</t>
    </rPh>
    <rPh sb="7" eb="9">
      <t>カンミン</t>
    </rPh>
    <rPh sb="9" eb="11">
      <t>レンケイ</t>
    </rPh>
    <rPh sb="11" eb="13">
      <t>ジギョウ</t>
    </rPh>
    <rPh sb="13" eb="15">
      <t>ドウニュウ</t>
    </rPh>
    <rPh sb="15" eb="18">
      <t>カノウセイ</t>
    </rPh>
    <rPh sb="18" eb="20">
      <t>チョウサ</t>
    </rPh>
    <phoneticPr fontId="5"/>
  </si>
  <si>
    <t>-</t>
    <phoneticPr fontId="5"/>
  </si>
  <si>
    <t>243/12</t>
    <phoneticPr fontId="5"/>
  </si>
  <si>
    <t>312/25</t>
    <phoneticPr fontId="5"/>
  </si>
  <si>
    <t>229/11</t>
    <phoneticPr fontId="5"/>
  </si>
  <si>
    <t>支援成果についてHP、セミナー等を通じて広く周知を図り、他の地方公共団体等における検討に資するよう、効率化を図っている。また、令和３年度にはインフラの維持管理に係る官民連携事業の導入検討支援の予算を拡充するなど、必要な重点化を行っている。</t>
    <phoneticPr fontId="5"/>
  </si>
  <si>
    <t>有限責任監査法人　トーマツ</t>
  </si>
  <si>
    <t>関東・北陸エリアにおける官民連携事業の推進のための地域プラットフォーム形成支援等業務</t>
  </si>
  <si>
    <t>随意契約
（企画競争）</t>
  </si>
  <si>
    <t>中部・近畿エリアにおける官民連携事業の推進のための地域プラットフォーム形成支援等業務共同提案体</t>
  </si>
  <si>
    <t>中部・近畿エリアにおける官民連携事業の推進のための地域プラットフォーム形成支援等業務</t>
  </si>
  <si>
    <t>株式会社YMFG ZONEプラニング</t>
  </si>
  <si>
    <t>中国・四国・九州・沖縄エリアにおける官民連携事業の推進のための地域プラットフォーム形成支援等業務</t>
  </si>
  <si>
    <t xml:space="preserve">デロイトトーマツファイナンシャルアドバイザリー合同会社 </t>
  </si>
  <si>
    <t>専門家派遣によるハンズオン支援等業務その１</t>
  </si>
  <si>
    <t>パシフィックコンサルタンツ株式会社首都圏本社</t>
  </si>
  <si>
    <t>官民連携モデル形成支援等業務（広域連携・分野連携等による官民連携事業）</t>
  </si>
  <si>
    <t>北海道・東北エリアにおける官民連携事業の推進のための地域プラットフォーム形成支援等業務</t>
  </si>
  <si>
    <t>株式会社建設技術研究所</t>
  </si>
  <si>
    <t>インフラの維持管理に係る官民連携事業の導入検討支援（その１）</t>
  </si>
  <si>
    <t>八千代エンジニヤリング株式会社</t>
  </si>
  <si>
    <t>専門家派遣によるハンズオン支援等業務その２</t>
  </si>
  <si>
    <t>株式会社日本経済研究所</t>
  </si>
  <si>
    <t>サービス購入型PFI事業における民間資金及び性能発注の活用実態並びに土木施設へのPPP／PFIの導入による効果・課題に関する調査</t>
  </si>
  <si>
    <t>官民連携モデル形成支援等業務（駐車場・公園等の民間の一体管理による駅周辺のエリアマネジメント事業）</t>
  </si>
  <si>
    <t>和歌山市</t>
  </si>
  <si>
    <t>和歌山市（和歌山県）</t>
  </si>
  <si>
    <t>和歌山市下水道官民連携事業導入可能性調査</t>
  </si>
  <si>
    <t>補助金等交付</t>
  </si>
  <si>
    <t>府中市</t>
  </si>
  <si>
    <t>府中市（東京都）</t>
  </si>
  <si>
    <t>道路等包括的管理事業の効率化方策の検討事業調査</t>
  </si>
  <si>
    <t>市原市</t>
  </si>
  <si>
    <t>市原市（千葉県）</t>
  </si>
  <si>
    <t>都市公園を活用した老朽施設の集約化による地域活性化に係る官民連携手法導入可能性調査</t>
  </si>
  <si>
    <t>富山市</t>
  </si>
  <si>
    <t>富山市（富山県）</t>
  </si>
  <si>
    <t>地域資源活用・循環による波及型ＰＭ実現可能性調査</t>
  </si>
  <si>
    <t>泉大津市</t>
  </si>
  <si>
    <t>泉大津市（大阪府）</t>
  </si>
  <si>
    <t>港湾緑地コンセッション及び公共施設一体管理の導入可能性調査</t>
  </si>
  <si>
    <t>習志野市</t>
  </si>
  <si>
    <t>習志野市（千葉県）</t>
  </si>
  <si>
    <t>秋津公園とスポーツ施設等一体的再整備の官民連携事業手法等調査</t>
  </si>
  <si>
    <t>鹿嶋市</t>
  </si>
  <si>
    <t>鹿嶋市（茨城県）</t>
  </si>
  <si>
    <t>令和２年度鹿嶋市都市公園のバンドリングによる官民連携事業調査</t>
  </si>
  <si>
    <t>瑞穂市</t>
  </si>
  <si>
    <t>瑞穂市（岐阜県）</t>
  </si>
  <si>
    <t>瑞穂市下水道事業におけるプロジェクト・プランニング型PPP/PFI導入検討調査委託</t>
  </si>
  <si>
    <t>勝山市</t>
  </si>
  <si>
    <t>勝山市（福井県）</t>
  </si>
  <si>
    <t>かつやま恐竜の森（長尾山総合公園）における官民連携事業調査</t>
  </si>
  <si>
    <t>笠松町</t>
  </si>
  <si>
    <t>笠松町（岐阜県）</t>
  </si>
  <si>
    <t>リバーサイドタウンかさまつ計画に係る官民連携手法検討調査</t>
  </si>
  <si>
    <t>B.和歌山市（和歌山県）</t>
    <rPh sb="2" eb="6">
      <t>ワカヤマシ</t>
    </rPh>
    <rPh sb="7" eb="11">
      <t>ワカヤマケン</t>
    </rPh>
    <phoneticPr fontId="5"/>
  </si>
  <si>
    <t>先導的官民連携支援事業のフォローアップ調査　国土交通省総合政策局調べ（令和3年4月）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レイワ</t>
    </rPh>
    <rPh sb="38" eb="39">
      <t>ネン</t>
    </rPh>
    <rPh sb="39" eb="40">
      <t>ヘイネン</t>
    </rPh>
    <rPh sb="40" eb="41">
      <t>ガツ</t>
    </rPh>
    <phoneticPr fontId="4"/>
  </si>
  <si>
    <t>288/24</t>
    <phoneticPr fontId="5"/>
  </si>
  <si>
    <t>-</t>
    <phoneticPr fontId="5"/>
  </si>
  <si>
    <t>課長　盛谷　幸一郎</t>
    <rPh sb="0" eb="2">
      <t>カチョウ</t>
    </rPh>
    <rPh sb="3" eb="5">
      <t>モリタニ</t>
    </rPh>
    <rPh sb="6" eb="9">
      <t>コウイチロウ</t>
    </rPh>
    <phoneticPr fontId="5"/>
  </si>
  <si>
    <t>官民連携による民間資金の活用に当たり、2050カーボンニュートラルの実現をはじめ、新たな政策課題に対していかなる手法により民間資金を誘導していくことができるのか、具体的な成果に結びつくような予算執行のあり方を検討すべき。</t>
    <phoneticPr fontId="5"/>
  </si>
  <si>
    <t>・PPP/PFI推進アクションプラン（令和3年改定版）
　（令和3年6月18日民間資金等活用事業推進会議決定）
・成長戦略フォローアップ（2021）
　（令和3年6月18日閣議決定）
・経済財政運営と改革の基本方針2021
　（令和3年6月18日閣議決定）
・先導的官民連携支援事業補助金交付要綱
　（令和2年3月24日改正時点）　　　　　　　　　　　等</t>
    <rPh sb="8" eb="10">
      <t>スイシン</t>
    </rPh>
    <rPh sb="19" eb="21">
      <t>レイワ</t>
    </rPh>
    <rPh sb="23" eb="25">
      <t>カイテイ</t>
    </rPh>
    <rPh sb="39" eb="41">
      <t>ミンカン</t>
    </rPh>
    <rPh sb="41" eb="43">
      <t>シキン</t>
    </rPh>
    <rPh sb="43" eb="44">
      <t>ナド</t>
    </rPh>
    <rPh sb="44" eb="46">
      <t>カツヨウ</t>
    </rPh>
    <rPh sb="46" eb="48">
      <t>ジギョウ</t>
    </rPh>
    <rPh sb="48" eb="50">
      <t>スイシン</t>
    </rPh>
    <rPh sb="50" eb="52">
      <t>カイギ</t>
    </rPh>
    <rPh sb="52" eb="54">
      <t>ケッテイ</t>
    </rPh>
    <rPh sb="57" eb="59">
      <t>セイチョウ</t>
    </rPh>
    <rPh sb="59" eb="61">
      <t>センリャク</t>
    </rPh>
    <rPh sb="93" eb="95">
      <t>ケイザイ</t>
    </rPh>
    <rPh sb="95" eb="97">
      <t>ザイセイ</t>
    </rPh>
    <rPh sb="97" eb="99">
      <t>ウンエイ</t>
    </rPh>
    <rPh sb="100" eb="102">
      <t>カイカク</t>
    </rPh>
    <rPh sb="103" eb="105">
      <t>キホン</t>
    </rPh>
    <rPh sb="105" eb="107">
      <t>ホウシン</t>
    </rPh>
    <rPh sb="130" eb="133">
      <t>センドウテキ</t>
    </rPh>
    <rPh sb="133" eb="135">
      <t>カンミン</t>
    </rPh>
    <rPh sb="135" eb="137">
      <t>レンケイ</t>
    </rPh>
    <rPh sb="137" eb="139">
      <t>シエン</t>
    </rPh>
    <rPh sb="139" eb="141">
      <t>ジギョウ</t>
    </rPh>
    <rPh sb="141" eb="144">
      <t>ホジョキン</t>
    </rPh>
    <rPh sb="144" eb="146">
      <t>コウフ</t>
    </rPh>
    <rPh sb="146" eb="148">
      <t>ヨウコウ</t>
    </rPh>
    <rPh sb="151" eb="153">
      <t>レイワ</t>
    </rPh>
    <rPh sb="154" eb="155">
      <t>ネン</t>
    </rPh>
    <rPh sb="156" eb="157">
      <t>ガツ</t>
    </rPh>
    <rPh sb="159" eb="160">
      <t>ニチ</t>
    </rPh>
    <rPh sb="160" eb="162">
      <t>カイセイ</t>
    </rPh>
    <rPh sb="162" eb="164">
      <t>ジテン</t>
    </rPh>
    <rPh sb="176" eb="177">
      <t>トウ</t>
    </rPh>
    <phoneticPr fontId="34"/>
  </si>
  <si>
    <t>新たな成長推進枠：130</t>
    <rPh sb="0" eb="1">
      <t>アラ</t>
    </rPh>
    <rPh sb="3" eb="5">
      <t>セイチョウ</t>
    </rPh>
    <rPh sb="5" eb="7">
      <t>スイシン</t>
    </rPh>
    <rPh sb="7" eb="8">
      <t>ワク</t>
    </rPh>
    <phoneticPr fontId="5"/>
  </si>
  <si>
    <t>執行等改善</t>
  </si>
  <si>
    <t>令和4年度概算要求において、カーボンニュートラル達成等に向けたインフラ整備、維持管理運営を、民間の資金、技術、ノウハウ等を生かした官民連携事業で実施検討する地方公共団体を支援するべく、新たな支援事業の創設を要求。</t>
    <rPh sb="0" eb="2">
      <t>レイワ</t>
    </rPh>
    <rPh sb="3" eb="5">
      <t>ネンド</t>
    </rPh>
    <rPh sb="5" eb="7">
      <t>ガイサン</t>
    </rPh>
    <rPh sb="7" eb="9">
      <t>ヨウキュウ</t>
    </rPh>
    <rPh sb="92" eb="93">
      <t>アラ</t>
    </rPh>
    <rPh sb="95" eb="97">
      <t>シエン</t>
    </rPh>
    <rPh sb="97" eb="99">
      <t>ジギョウ</t>
    </rPh>
    <rPh sb="100" eb="102">
      <t>ソウセツ</t>
    </rPh>
    <rPh sb="103" eb="105">
      <t>ヨウキュウ</t>
    </rPh>
    <phoneticPr fontId="5"/>
  </si>
  <si>
    <t>（成果目標）「PPP/PFI推進アクションプラン（令和3年改定版）」（令和3年6月18日民間資金等活用事業推進会議決定）
（成果実績）内閣府民間資金等活用事業推進室調べ</t>
    <rPh sb="25" eb="27">
      <t>レイワ</t>
    </rPh>
    <rPh sb="28" eb="30">
      <t>ネンド</t>
    </rPh>
    <rPh sb="35" eb="37">
      <t>レイワ</t>
    </rPh>
    <rPh sb="38" eb="39">
      <t>ネン</t>
    </rPh>
    <phoneticPr fontId="34"/>
  </si>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</sst>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3" fillId="0" borderId="24" xfId="1" applyFont="1" applyFill="1" applyBorder="1" applyAlignment="1" applyProtection="1">
      <alignment horizontal="left" vertical="center" wrapText="1" shrinkToFit="1"/>
      <protection locked="0"/>
    </xf>
    <xf numFmtId="0" fontId="33" fillId="0" borderId="25" xfId="1" applyFont="1" applyFill="1" applyBorder="1" applyAlignment="1" applyProtection="1">
      <alignment horizontal="left" vertical="center" wrapText="1" shrinkToFit="1"/>
      <protection locked="0"/>
    </xf>
    <xf numFmtId="0" fontId="33" fillId="0" borderId="34" xfId="1" applyFont="1" applyFill="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5" fillId="0" borderId="6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0" borderId="110"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38735</xdr:colOff>
      <xdr:row>748</xdr:row>
      <xdr:rowOff>104140</xdr:rowOff>
    </xdr:from>
    <xdr:to>
      <xdr:col>27</xdr:col>
      <xdr:colOff>31115</xdr:colOff>
      <xdr:row>751</xdr:row>
      <xdr:rowOff>107315</xdr:rowOff>
    </xdr:to>
    <xdr:sp macro="" textlink="">
      <xdr:nvSpPr>
        <xdr:cNvPr id="2" name="正方形/長方形 1"/>
        <xdr:cNvSpPr/>
      </xdr:nvSpPr>
      <xdr:spPr>
        <a:xfrm>
          <a:off x="1838960" y="54101365"/>
          <a:ext cx="3592830" cy="603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531</a:t>
          </a:r>
          <a:r>
            <a:rPr kumimoji="1" lang="ja-JP" altLang="en-US" sz="1100"/>
            <a:t>百万円</a:t>
          </a:r>
          <a:endParaRPr kumimoji="1" lang="en-US" altLang="ja-JP" sz="1100"/>
        </a:p>
      </xdr:txBody>
    </xdr:sp>
    <xdr:clientData/>
  </xdr:twoCellAnchor>
  <xdr:twoCellAnchor>
    <xdr:from>
      <xdr:col>9</xdr:col>
      <xdr:colOff>25400</xdr:colOff>
      <xdr:row>752</xdr:row>
      <xdr:rowOff>50165</xdr:rowOff>
    </xdr:from>
    <xdr:to>
      <xdr:col>26</xdr:col>
      <xdr:colOff>107315</xdr:colOff>
      <xdr:row>754</xdr:row>
      <xdr:rowOff>113665</xdr:rowOff>
    </xdr:to>
    <xdr:sp macro="" textlink="">
      <xdr:nvSpPr>
        <xdr:cNvPr id="3" name="大かっこ 2"/>
        <xdr:cNvSpPr/>
      </xdr:nvSpPr>
      <xdr:spPr>
        <a:xfrm>
          <a:off x="1825625" y="54847490"/>
          <a:ext cx="3482340" cy="463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18</xdr:col>
      <xdr:colOff>38735</xdr:colOff>
      <xdr:row>754</xdr:row>
      <xdr:rowOff>186690</xdr:rowOff>
    </xdr:from>
    <xdr:to>
      <xdr:col>18</xdr:col>
      <xdr:colOff>50800</xdr:colOff>
      <xdr:row>770</xdr:row>
      <xdr:rowOff>127635</xdr:rowOff>
    </xdr:to>
    <xdr:cxnSp macro="">
      <xdr:nvCxnSpPr>
        <xdr:cNvPr id="4" name="直線コネクタ 18"/>
        <xdr:cNvCxnSpPr/>
      </xdr:nvCxnSpPr>
      <xdr:spPr>
        <a:xfrm>
          <a:off x="3639185" y="55384065"/>
          <a:ext cx="12065" cy="31413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93345</xdr:colOff>
      <xdr:row>761</xdr:row>
      <xdr:rowOff>45085</xdr:rowOff>
    </xdr:from>
    <xdr:to>
      <xdr:col>48</xdr:col>
      <xdr:colOff>8255</xdr:colOff>
      <xdr:row>764</xdr:row>
      <xdr:rowOff>37465</xdr:rowOff>
    </xdr:to>
    <xdr:sp macro="" textlink="">
      <xdr:nvSpPr>
        <xdr:cNvPr id="5" name="正方形/長方形 4"/>
        <xdr:cNvSpPr/>
      </xdr:nvSpPr>
      <xdr:spPr>
        <a:xfrm>
          <a:off x="6094095" y="56642635"/>
          <a:ext cx="3515360" cy="5924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Ａ．民間団体（</a:t>
          </a:r>
          <a:r>
            <a:rPr kumimoji="1" lang="en-US" altLang="ja-JP" sz="1100"/>
            <a:t>12</a:t>
          </a:r>
          <a:r>
            <a:rPr kumimoji="1" lang="ja-JP" altLang="en-US" sz="1100"/>
            <a:t>団体）</a:t>
          </a:r>
          <a:endParaRPr kumimoji="1" lang="en-US" altLang="ja-JP" sz="1100"/>
        </a:p>
        <a:p>
          <a:pPr algn="ctr"/>
          <a:r>
            <a:rPr kumimoji="1" lang="en-US" altLang="ja-JP" sz="1100">
              <a:solidFill>
                <a:sysClr val="windowText" lastClr="000000"/>
              </a:solidFill>
            </a:rPr>
            <a:t>243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38735</xdr:colOff>
      <xdr:row>762</xdr:row>
      <xdr:rowOff>85725</xdr:rowOff>
    </xdr:from>
    <xdr:to>
      <xdr:col>30</xdr:col>
      <xdr:colOff>86360</xdr:colOff>
      <xdr:row>762</xdr:row>
      <xdr:rowOff>90805</xdr:rowOff>
    </xdr:to>
    <xdr:cxnSp macro="">
      <xdr:nvCxnSpPr>
        <xdr:cNvPr id="6" name="直線コネクタ 20"/>
        <xdr:cNvCxnSpPr/>
      </xdr:nvCxnSpPr>
      <xdr:spPr>
        <a:xfrm flipH="1">
          <a:off x="3585976" y="61264691"/>
          <a:ext cx="2412453" cy="508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12065</xdr:colOff>
      <xdr:row>760</xdr:row>
      <xdr:rowOff>99060</xdr:rowOff>
    </xdr:from>
    <xdr:ext cx="607695" cy="274955"/>
    <xdr:sp macro="" textlink="">
      <xdr:nvSpPr>
        <xdr:cNvPr id="7" name="テキスト ボックス 6"/>
        <xdr:cNvSpPr txBox="1"/>
      </xdr:nvSpPr>
      <xdr:spPr>
        <a:xfrm>
          <a:off x="3812540" y="56496585"/>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31</xdr:col>
      <xdr:colOff>25400</xdr:colOff>
      <xdr:row>758</xdr:row>
      <xdr:rowOff>192405</xdr:rowOff>
    </xdr:from>
    <xdr:ext cx="1595120" cy="274955"/>
    <xdr:sp macro="" textlink="">
      <xdr:nvSpPr>
        <xdr:cNvPr id="8" name="テキスト ボックス 7"/>
        <xdr:cNvSpPr txBox="1"/>
      </xdr:nvSpPr>
      <xdr:spPr>
        <a:xfrm>
          <a:off x="6226175" y="56189880"/>
          <a:ext cx="1595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30</xdr:col>
      <xdr:colOff>161290</xdr:colOff>
      <xdr:row>764</xdr:row>
      <xdr:rowOff>191135</xdr:rowOff>
    </xdr:from>
    <xdr:to>
      <xdr:col>47</xdr:col>
      <xdr:colOff>150495</xdr:colOff>
      <xdr:row>767</xdr:row>
      <xdr:rowOff>6350</xdr:rowOff>
    </xdr:to>
    <xdr:sp macro="" textlink="">
      <xdr:nvSpPr>
        <xdr:cNvPr id="9" name="大かっこ 8"/>
        <xdr:cNvSpPr/>
      </xdr:nvSpPr>
      <xdr:spPr>
        <a:xfrm>
          <a:off x="6162040" y="57388760"/>
          <a:ext cx="3389630" cy="415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22</xdr:col>
      <xdr:colOff>93345</xdr:colOff>
      <xdr:row>770</xdr:row>
      <xdr:rowOff>60960</xdr:rowOff>
    </xdr:from>
    <xdr:to>
      <xdr:col>35</xdr:col>
      <xdr:colOff>163830</xdr:colOff>
      <xdr:row>773</xdr:row>
      <xdr:rowOff>62230</xdr:rowOff>
    </xdr:to>
    <xdr:sp macro="" textlink="">
      <xdr:nvSpPr>
        <xdr:cNvPr id="10" name="正方形/長方形 9"/>
        <xdr:cNvSpPr/>
      </xdr:nvSpPr>
      <xdr:spPr>
        <a:xfrm>
          <a:off x="4493895" y="58458735"/>
          <a:ext cx="2670810" cy="6013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Ｂ．地方公共団体等（</a:t>
          </a:r>
          <a:r>
            <a:rPr kumimoji="1" lang="en-US" altLang="ja-JP" sz="1100"/>
            <a:t>24</a:t>
          </a:r>
          <a:r>
            <a:rPr kumimoji="1" lang="ja-JP" altLang="en-US" sz="1100"/>
            <a:t>団体）</a:t>
          </a:r>
          <a:endParaRPr kumimoji="1" lang="en-US" altLang="ja-JP" sz="1100"/>
        </a:p>
        <a:p>
          <a:pPr algn="ctr"/>
          <a:r>
            <a:rPr kumimoji="1" lang="en-US" altLang="ja-JP" sz="1100"/>
            <a:t>288</a:t>
          </a:r>
          <a:r>
            <a:rPr kumimoji="1" lang="ja-JP" altLang="en-US" sz="1100"/>
            <a:t>百万円</a:t>
          </a:r>
          <a:endParaRPr kumimoji="1" lang="en-US" altLang="ja-JP" sz="1100"/>
        </a:p>
      </xdr:txBody>
    </xdr:sp>
    <xdr:clientData/>
  </xdr:twoCellAnchor>
  <xdr:twoCellAnchor>
    <xdr:from>
      <xdr:col>18</xdr:col>
      <xdr:colOff>38735</xdr:colOff>
      <xdr:row>770</xdr:row>
      <xdr:rowOff>139065</xdr:rowOff>
    </xdr:from>
    <xdr:to>
      <xdr:col>22</xdr:col>
      <xdr:colOff>58420</xdr:colOff>
      <xdr:row>770</xdr:row>
      <xdr:rowOff>146685</xdr:rowOff>
    </xdr:to>
    <xdr:cxnSp macro="">
      <xdr:nvCxnSpPr>
        <xdr:cNvPr id="11" name="直線コネクタ 25"/>
        <xdr:cNvCxnSpPr/>
      </xdr:nvCxnSpPr>
      <xdr:spPr>
        <a:xfrm flipH="1" flipV="1">
          <a:off x="3639185" y="58536840"/>
          <a:ext cx="819785" cy="76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133985</xdr:colOff>
      <xdr:row>773</xdr:row>
      <xdr:rowOff>158115</xdr:rowOff>
    </xdr:from>
    <xdr:to>
      <xdr:col>35</xdr:col>
      <xdr:colOff>146685</xdr:colOff>
      <xdr:row>777</xdr:row>
      <xdr:rowOff>109855</xdr:rowOff>
    </xdr:to>
    <xdr:sp macro="" textlink="">
      <xdr:nvSpPr>
        <xdr:cNvPr id="12" name="大かっこ 11"/>
        <xdr:cNvSpPr/>
      </xdr:nvSpPr>
      <xdr:spPr>
        <a:xfrm>
          <a:off x="4534535" y="59155965"/>
          <a:ext cx="2613025" cy="751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22</xdr:col>
      <xdr:colOff>93345</xdr:colOff>
      <xdr:row>768</xdr:row>
      <xdr:rowOff>165735</xdr:rowOff>
    </xdr:from>
    <xdr:ext cx="1169035" cy="274320"/>
    <xdr:sp macro="" textlink="">
      <xdr:nvSpPr>
        <xdr:cNvPr id="13" name="テキスト ボックス 12"/>
        <xdr:cNvSpPr txBox="1"/>
      </xdr:nvSpPr>
      <xdr:spPr>
        <a:xfrm>
          <a:off x="4493895" y="58163460"/>
          <a:ext cx="1169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111760</xdr:colOff>
      <xdr:row>748</xdr:row>
      <xdr:rowOff>190500</xdr:rowOff>
    </xdr:from>
    <xdr:to>
      <xdr:col>42</xdr:col>
      <xdr:colOff>127635</xdr:colOff>
      <xdr:row>754</xdr:row>
      <xdr:rowOff>190500</xdr:rowOff>
    </xdr:to>
    <xdr:sp macro="" textlink="">
      <xdr:nvSpPr>
        <xdr:cNvPr id="14" name="大かっこ 13"/>
        <xdr:cNvSpPr/>
      </xdr:nvSpPr>
      <xdr:spPr>
        <a:xfrm>
          <a:off x="6912610" y="54187725"/>
          <a:ext cx="1616075" cy="1200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pPr algn="l"/>
          <a:r>
            <a:rPr kumimoji="1" lang="ja-JP" altLang="en-US" sz="1100">
              <a:solidFill>
                <a:sysClr val="windowText" lastClr="000000"/>
              </a:solidFill>
            </a:rPr>
            <a:t>②職員旅費</a:t>
          </a:r>
          <a:endParaRPr kumimoji="1" lang="en-US" altLang="ja-JP" sz="1100">
            <a:solidFill>
              <a:sysClr val="windowText" lastClr="000000"/>
            </a:solidFill>
          </a:endParaRPr>
        </a:p>
        <a:p>
          <a:pPr algn="l"/>
          <a:r>
            <a:rPr kumimoji="1" lang="ja-JP" altLang="en-US" sz="1100">
              <a:solidFill>
                <a:sysClr val="windowText" lastClr="000000"/>
              </a:solidFill>
            </a:rPr>
            <a:t>③委員等旅費</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38</xdr:col>
      <xdr:colOff>0</xdr:colOff>
      <xdr:row>31</xdr:row>
      <xdr:rowOff>0</xdr:rowOff>
    </xdr:from>
    <xdr:to>
      <xdr:col>41</xdr:col>
      <xdr:colOff>185057</xdr:colOff>
      <xdr:row>31</xdr:row>
      <xdr:rowOff>283664</xdr:rowOff>
    </xdr:to>
    <xdr:sp macro="" textlink="">
      <xdr:nvSpPr>
        <xdr:cNvPr id="16" name="テキスト ボックス 42"/>
        <xdr:cNvSpPr txBox="1"/>
      </xdr:nvSpPr>
      <xdr:spPr>
        <a:xfrm>
          <a:off x="7756071" y="12477750"/>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twoCellAnchor>
    <xdr:from>
      <xdr:col>34</xdr:col>
      <xdr:colOff>0</xdr:colOff>
      <xdr:row>432</xdr:row>
      <xdr:rowOff>0</xdr:rowOff>
    </xdr:from>
    <xdr:to>
      <xdr:col>37</xdr:col>
      <xdr:colOff>185058</xdr:colOff>
      <xdr:row>432</xdr:row>
      <xdr:rowOff>283664</xdr:rowOff>
    </xdr:to>
    <xdr:sp macro="" textlink="">
      <xdr:nvSpPr>
        <xdr:cNvPr id="18" name="テキスト ボックス 42"/>
        <xdr:cNvSpPr txBox="1"/>
      </xdr:nvSpPr>
      <xdr:spPr>
        <a:xfrm>
          <a:off x="6939643" y="25186821"/>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twoCellAnchor>
    <xdr:from>
      <xdr:col>34</xdr:col>
      <xdr:colOff>0</xdr:colOff>
      <xdr:row>437</xdr:row>
      <xdr:rowOff>0</xdr:rowOff>
    </xdr:from>
    <xdr:to>
      <xdr:col>37</xdr:col>
      <xdr:colOff>185058</xdr:colOff>
      <xdr:row>437</xdr:row>
      <xdr:rowOff>283664</xdr:rowOff>
    </xdr:to>
    <xdr:sp macro="" textlink="">
      <xdr:nvSpPr>
        <xdr:cNvPr id="19" name="テキスト ボックス 42"/>
        <xdr:cNvSpPr txBox="1"/>
      </xdr:nvSpPr>
      <xdr:spPr>
        <a:xfrm>
          <a:off x="6939643" y="26574750"/>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4"/>
  <sheetViews>
    <sheetView tabSelected="1" view="pageBreakPreview" zoomScale="87" zoomScaleNormal="75" zoomScaleSheetLayoutView="87" zoomScalePageLayoutView="85" workbookViewId="0">
      <selection activeCell="I1108" sqref="I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324</v>
      </c>
      <c r="AJ2" s="194" t="s">
        <v>630</v>
      </c>
      <c r="AK2" s="194"/>
      <c r="AL2" s="194"/>
      <c r="AM2" s="194"/>
      <c r="AN2" s="83" t="s">
        <v>324</v>
      </c>
      <c r="AO2" s="194">
        <v>20</v>
      </c>
      <c r="AP2" s="194"/>
      <c r="AQ2" s="194"/>
      <c r="AR2" s="84" t="s">
        <v>629</v>
      </c>
      <c r="AS2" s="195">
        <v>363</v>
      </c>
      <c r="AT2" s="195"/>
      <c r="AU2" s="195"/>
      <c r="AV2" s="83" t="str">
        <f>IF(AW2="","","-")</f>
        <v/>
      </c>
      <c r="AW2" s="395"/>
      <c r="AX2" s="395"/>
    </row>
    <row r="3" spans="1:50" ht="21" customHeight="1" thickBot="1" x14ac:dyDescent="0.2">
      <c r="A3" s="526" t="s">
        <v>622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631</v>
      </c>
      <c r="AK3" s="528"/>
      <c r="AL3" s="528"/>
      <c r="AM3" s="528"/>
      <c r="AN3" s="528"/>
      <c r="AO3" s="528"/>
      <c r="AP3" s="528"/>
      <c r="AQ3" s="528"/>
      <c r="AR3" s="528"/>
      <c r="AS3" s="528"/>
      <c r="AT3" s="528"/>
      <c r="AU3" s="528"/>
      <c r="AV3" s="528"/>
      <c r="AW3" s="528"/>
      <c r="AX3" s="24" t="s">
        <v>64</v>
      </c>
    </row>
    <row r="4" spans="1:50" ht="24.75" customHeight="1" x14ac:dyDescent="0.15">
      <c r="A4" s="727" t="s">
        <v>25</v>
      </c>
      <c r="B4" s="728"/>
      <c r="C4" s="728"/>
      <c r="D4" s="728"/>
      <c r="E4" s="728"/>
      <c r="F4" s="728"/>
      <c r="G4" s="703" t="s">
        <v>632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633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1" t="s">
        <v>419</v>
      </c>
      <c r="H5" s="562"/>
      <c r="I5" s="562"/>
      <c r="J5" s="562"/>
      <c r="K5" s="562"/>
      <c r="L5" s="562"/>
      <c r="M5" s="563" t="s">
        <v>65</v>
      </c>
      <c r="N5" s="564"/>
      <c r="O5" s="564"/>
      <c r="P5" s="564"/>
      <c r="Q5" s="564"/>
      <c r="R5" s="565"/>
      <c r="S5" s="566" t="s">
        <v>69</v>
      </c>
      <c r="T5" s="562"/>
      <c r="U5" s="562"/>
      <c r="V5" s="562"/>
      <c r="W5" s="562"/>
      <c r="X5" s="567"/>
      <c r="Y5" s="719" t="s">
        <v>3</v>
      </c>
      <c r="Z5" s="720"/>
      <c r="AA5" s="720"/>
      <c r="AB5" s="720"/>
      <c r="AC5" s="720"/>
      <c r="AD5" s="721"/>
      <c r="AE5" s="722" t="s">
        <v>634</v>
      </c>
      <c r="AF5" s="722"/>
      <c r="AG5" s="722"/>
      <c r="AH5" s="722"/>
      <c r="AI5" s="722"/>
      <c r="AJ5" s="722"/>
      <c r="AK5" s="722"/>
      <c r="AL5" s="722"/>
      <c r="AM5" s="722"/>
      <c r="AN5" s="722"/>
      <c r="AO5" s="722"/>
      <c r="AP5" s="723"/>
      <c r="AQ5" s="724" t="s">
        <v>760</v>
      </c>
      <c r="AR5" s="725"/>
      <c r="AS5" s="725"/>
      <c r="AT5" s="725"/>
      <c r="AU5" s="725"/>
      <c r="AV5" s="725"/>
      <c r="AW5" s="725"/>
      <c r="AX5" s="726"/>
    </row>
    <row r="6" spans="1:50" ht="39" customHeight="1" x14ac:dyDescent="0.15">
      <c r="A6" s="729" t="s">
        <v>4</v>
      </c>
      <c r="B6" s="730"/>
      <c r="C6" s="730"/>
      <c r="D6" s="730"/>
      <c r="E6" s="730"/>
      <c r="F6" s="73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26.75" customHeight="1" x14ac:dyDescent="0.15">
      <c r="A7" s="828" t="s">
        <v>22</v>
      </c>
      <c r="B7" s="829"/>
      <c r="C7" s="829"/>
      <c r="D7" s="829"/>
      <c r="E7" s="829"/>
      <c r="F7" s="830"/>
      <c r="G7" s="831" t="s">
        <v>637</v>
      </c>
      <c r="H7" s="832"/>
      <c r="I7" s="832"/>
      <c r="J7" s="832"/>
      <c r="K7" s="832"/>
      <c r="L7" s="832"/>
      <c r="M7" s="832"/>
      <c r="N7" s="832"/>
      <c r="O7" s="832"/>
      <c r="P7" s="832"/>
      <c r="Q7" s="832"/>
      <c r="R7" s="832"/>
      <c r="S7" s="832"/>
      <c r="T7" s="832"/>
      <c r="U7" s="832"/>
      <c r="V7" s="832"/>
      <c r="W7" s="832"/>
      <c r="X7" s="833"/>
      <c r="Y7" s="393" t="s">
        <v>307</v>
      </c>
      <c r="Z7" s="284"/>
      <c r="AA7" s="284"/>
      <c r="AB7" s="284"/>
      <c r="AC7" s="284"/>
      <c r="AD7" s="394"/>
      <c r="AE7" s="379" t="s">
        <v>762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208</v>
      </c>
      <c r="B8" s="829"/>
      <c r="C8" s="829"/>
      <c r="D8" s="829"/>
      <c r="E8" s="829"/>
      <c r="F8" s="830"/>
      <c r="G8" s="206" t="str">
        <f>入力規則等!A27</f>
        <v>-</v>
      </c>
      <c r="H8" s="207"/>
      <c r="I8" s="207"/>
      <c r="J8" s="207"/>
      <c r="K8" s="207"/>
      <c r="L8" s="207"/>
      <c r="M8" s="207"/>
      <c r="N8" s="207"/>
      <c r="O8" s="207"/>
      <c r="P8" s="207"/>
      <c r="Q8" s="207"/>
      <c r="R8" s="207"/>
      <c r="S8" s="207"/>
      <c r="T8" s="207"/>
      <c r="U8" s="207"/>
      <c r="V8" s="207"/>
      <c r="W8" s="207"/>
      <c r="X8" s="208"/>
      <c r="Y8" s="572" t="s">
        <v>209</v>
      </c>
      <c r="Z8" s="573"/>
      <c r="AA8" s="573"/>
      <c r="AB8" s="573"/>
      <c r="AC8" s="573"/>
      <c r="AD8" s="574"/>
      <c r="AE8" s="742"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43"/>
    </row>
    <row r="9" spans="1:50" ht="58.5" customHeight="1" x14ac:dyDescent="0.15">
      <c r="A9" s="111" t="s">
        <v>23</v>
      </c>
      <c r="B9" s="112"/>
      <c r="C9" s="112"/>
      <c r="D9" s="112"/>
      <c r="E9" s="112"/>
      <c r="F9" s="112"/>
      <c r="G9" s="575" t="s">
        <v>638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29</v>
      </c>
      <c r="B10" s="745"/>
      <c r="C10" s="745"/>
      <c r="D10" s="745"/>
      <c r="E10" s="745"/>
      <c r="F10" s="745"/>
      <c r="G10" s="677" t="s">
        <v>639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5" t="s">
        <v>24</v>
      </c>
      <c r="B12" s="106"/>
      <c r="C12" s="106"/>
      <c r="D12" s="106"/>
      <c r="E12" s="106"/>
      <c r="F12" s="107"/>
      <c r="G12" s="683"/>
      <c r="H12" s="684"/>
      <c r="I12" s="684"/>
      <c r="J12" s="684"/>
      <c r="K12" s="684"/>
      <c r="L12" s="684"/>
      <c r="M12" s="684"/>
      <c r="N12" s="684"/>
      <c r="O12" s="684"/>
      <c r="P12" s="291" t="s">
        <v>308</v>
      </c>
      <c r="Q12" s="286"/>
      <c r="R12" s="286"/>
      <c r="S12" s="286"/>
      <c r="T12" s="286"/>
      <c r="U12" s="286"/>
      <c r="V12" s="287"/>
      <c r="W12" s="291" t="s">
        <v>330</v>
      </c>
      <c r="X12" s="286"/>
      <c r="Y12" s="286"/>
      <c r="Z12" s="286"/>
      <c r="AA12" s="286"/>
      <c r="AB12" s="286"/>
      <c r="AC12" s="287"/>
      <c r="AD12" s="291" t="s">
        <v>619</v>
      </c>
      <c r="AE12" s="286"/>
      <c r="AF12" s="286"/>
      <c r="AG12" s="286"/>
      <c r="AH12" s="286"/>
      <c r="AI12" s="286"/>
      <c r="AJ12" s="287"/>
      <c r="AK12" s="291" t="s">
        <v>623</v>
      </c>
      <c r="AL12" s="286"/>
      <c r="AM12" s="286"/>
      <c r="AN12" s="286"/>
      <c r="AO12" s="286"/>
      <c r="AP12" s="286"/>
      <c r="AQ12" s="287"/>
      <c r="AR12" s="291" t="s">
        <v>624</v>
      </c>
      <c r="AS12" s="286"/>
      <c r="AT12" s="286"/>
      <c r="AU12" s="286"/>
      <c r="AV12" s="286"/>
      <c r="AW12" s="286"/>
      <c r="AX12" s="746"/>
    </row>
    <row r="13" spans="1:50" ht="21" customHeight="1" x14ac:dyDescent="0.15">
      <c r="A13" s="108"/>
      <c r="B13" s="109"/>
      <c r="C13" s="109"/>
      <c r="D13" s="109"/>
      <c r="E13" s="109"/>
      <c r="F13" s="110"/>
      <c r="G13" s="747" t="s">
        <v>6</v>
      </c>
      <c r="H13" s="748"/>
      <c r="I13" s="640" t="s">
        <v>7</v>
      </c>
      <c r="J13" s="641"/>
      <c r="K13" s="641"/>
      <c r="L13" s="641"/>
      <c r="M13" s="641"/>
      <c r="N13" s="641"/>
      <c r="O13" s="642"/>
      <c r="P13" s="151">
        <v>579</v>
      </c>
      <c r="Q13" s="152"/>
      <c r="R13" s="152"/>
      <c r="S13" s="152"/>
      <c r="T13" s="152"/>
      <c r="U13" s="152"/>
      <c r="V13" s="153"/>
      <c r="W13" s="151">
        <v>580</v>
      </c>
      <c r="X13" s="152"/>
      <c r="Y13" s="152"/>
      <c r="Z13" s="152"/>
      <c r="AA13" s="152"/>
      <c r="AB13" s="152"/>
      <c r="AC13" s="153"/>
      <c r="AD13" s="151">
        <v>563</v>
      </c>
      <c r="AE13" s="152"/>
      <c r="AF13" s="152"/>
      <c r="AG13" s="152"/>
      <c r="AH13" s="152"/>
      <c r="AI13" s="152"/>
      <c r="AJ13" s="153"/>
      <c r="AK13" s="151">
        <v>543</v>
      </c>
      <c r="AL13" s="152"/>
      <c r="AM13" s="152"/>
      <c r="AN13" s="152"/>
      <c r="AO13" s="152"/>
      <c r="AP13" s="152"/>
      <c r="AQ13" s="153"/>
      <c r="AR13" s="148">
        <v>592</v>
      </c>
      <c r="AS13" s="149"/>
      <c r="AT13" s="149"/>
      <c r="AU13" s="149"/>
      <c r="AV13" s="149"/>
      <c r="AW13" s="149"/>
      <c r="AX13" s="392"/>
    </row>
    <row r="14" spans="1:50" ht="21" customHeight="1" x14ac:dyDescent="0.15">
      <c r="A14" s="108"/>
      <c r="B14" s="109"/>
      <c r="C14" s="109"/>
      <c r="D14" s="109"/>
      <c r="E14" s="109"/>
      <c r="F14" s="110"/>
      <c r="G14" s="749"/>
      <c r="H14" s="750"/>
      <c r="I14" s="578" t="s">
        <v>8</v>
      </c>
      <c r="J14" s="631"/>
      <c r="K14" s="631"/>
      <c r="L14" s="631"/>
      <c r="M14" s="631"/>
      <c r="N14" s="631"/>
      <c r="O14" s="632"/>
      <c r="P14" s="151" t="s">
        <v>636</v>
      </c>
      <c r="Q14" s="152"/>
      <c r="R14" s="152"/>
      <c r="S14" s="152"/>
      <c r="T14" s="152"/>
      <c r="U14" s="152"/>
      <c r="V14" s="153"/>
      <c r="W14" s="151" t="s">
        <v>636</v>
      </c>
      <c r="X14" s="152"/>
      <c r="Y14" s="152"/>
      <c r="Z14" s="152"/>
      <c r="AA14" s="152"/>
      <c r="AB14" s="152"/>
      <c r="AC14" s="153"/>
      <c r="AD14" s="151" t="s">
        <v>636</v>
      </c>
      <c r="AE14" s="152"/>
      <c r="AF14" s="152"/>
      <c r="AG14" s="152"/>
      <c r="AH14" s="152"/>
      <c r="AI14" s="152"/>
      <c r="AJ14" s="153"/>
      <c r="AK14" s="151" t="s">
        <v>637</v>
      </c>
      <c r="AL14" s="152"/>
      <c r="AM14" s="152"/>
      <c r="AN14" s="152"/>
      <c r="AO14" s="152"/>
      <c r="AP14" s="152"/>
      <c r="AQ14" s="153"/>
      <c r="AR14" s="667"/>
      <c r="AS14" s="667"/>
      <c r="AT14" s="667"/>
      <c r="AU14" s="667"/>
      <c r="AV14" s="667"/>
      <c r="AW14" s="667"/>
      <c r="AX14" s="668"/>
    </row>
    <row r="15" spans="1:50" ht="21" customHeight="1" x14ac:dyDescent="0.15">
      <c r="A15" s="108"/>
      <c r="B15" s="109"/>
      <c r="C15" s="109"/>
      <c r="D15" s="109"/>
      <c r="E15" s="109"/>
      <c r="F15" s="110"/>
      <c r="G15" s="749"/>
      <c r="H15" s="750"/>
      <c r="I15" s="578" t="s">
        <v>50</v>
      </c>
      <c r="J15" s="579"/>
      <c r="K15" s="579"/>
      <c r="L15" s="579"/>
      <c r="M15" s="579"/>
      <c r="N15" s="579"/>
      <c r="O15" s="580"/>
      <c r="P15" s="151" t="s">
        <v>636</v>
      </c>
      <c r="Q15" s="152"/>
      <c r="R15" s="152"/>
      <c r="S15" s="152"/>
      <c r="T15" s="152"/>
      <c r="U15" s="152"/>
      <c r="V15" s="153"/>
      <c r="W15" s="151" t="s">
        <v>636</v>
      </c>
      <c r="X15" s="152"/>
      <c r="Y15" s="152"/>
      <c r="Z15" s="152"/>
      <c r="AA15" s="152"/>
      <c r="AB15" s="152"/>
      <c r="AC15" s="153"/>
      <c r="AD15" s="151" t="s">
        <v>636</v>
      </c>
      <c r="AE15" s="152"/>
      <c r="AF15" s="152"/>
      <c r="AG15" s="152"/>
      <c r="AH15" s="152"/>
      <c r="AI15" s="152"/>
      <c r="AJ15" s="153"/>
      <c r="AK15" s="151" t="s">
        <v>637</v>
      </c>
      <c r="AL15" s="152"/>
      <c r="AM15" s="152"/>
      <c r="AN15" s="152"/>
      <c r="AO15" s="152"/>
      <c r="AP15" s="152"/>
      <c r="AQ15" s="153"/>
      <c r="AR15" s="1002"/>
      <c r="AS15" s="1002"/>
      <c r="AT15" s="1002"/>
      <c r="AU15" s="1002"/>
      <c r="AV15" s="1002"/>
      <c r="AW15" s="1002"/>
      <c r="AX15" s="1003"/>
    </row>
    <row r="16" spans="1:50" ht="21" customHeight="1" x14ac:dyDescent="0.15">
      <c r="A16" s="108"/>
      <c r="B16" s="109"/>
      <c r="C16" s="109"/>
      <c r="D16" s="109"/>
      <c r="E16" s="109"/>
      <c r="F16" s="110"/>
      <c r="G16" s="749"/>
      <c r="H16" s="750"/>
      <c r="I16" s="578" t="s">
        <v>51</v>
      </c>
      <c r="J16" s="579"/>
      <c r="K16" s="579"/>
      <c r="L16" s="579"/>
      <c r="M16" s="579"/>
      <c r="N16" s="579"/>
      <c r="O16" s="580"/>
      <c r="P16" s="151" t="s">
        <v>636</v>
      </c>
      <c r="Q16" s="152"/>
      <c r="R16" s="152"/>
      <c r="S16" s="152"/>
      <c r="T16" s="152"/>
      <c r="U16" s="152"/>
      <c r="V16" s="153"/>
      <c r="W16" s="151" t="s">
        <v>636</v>
      </c>
      <c r="X16" s="152"/>
      <c r="Y16" s="152"/>
      <c r="Z16" s="152"/>
      <c r="AA16" s="152"/>
      <c r="AB16" s="152"/>
      <c r="AC16" s="153"/>
      <c r="AD16" s="151" t="s">
        <v>636</v>
      </c>
      <c r="AE16" s="152"/>
      <c r="AF16" s="152"/>
      <c r="AG16" s="152"/>
      <c r="AH16" s="152"/>
      <c r="AI16" s="152"/>
      <c r="AJ16" s="153"/>
      <c r="AK16" s="151" t="s">
        <v>637</v>
      </c>
      <c r="AL16" s="152"/>
      <c r="AM16" s="152"/>
      <c r="AN16" s="152"/>
      <c r="AO16" s="152"/>
      <c r="AP16" s="152"/>
      <c r="AQ16" s="153"/>
      <c r="AR16" s="680"/>
      <c r="AS16" s="681"/>
      <c r="AT16" s="681"/>
      <c r="AU16" s="681"/>
      <c r="AV16" s="681"/>
      <c r="AW16" s="681"/>
      <c r="AX16" s="682"/>
    </row>
    <row r="17" spans="1:50" ht="24.75" customHeight="1" x14ac:dyDescent="0.15">
      <c r="A17" s="108"/>
      <c r="B17" s="109"/>
      <c r="C17" s="109"/>
      <c r="D17" s="109"/>
      <c r="E17" s="109"/>
      <c r="F17" s="110"/>
      <c r="G17" s="749"/>
      <c r="H17" s="750"/>
      <c r="I17" s="578" t="s">
        <v>49</v>
      </c>
      <c r="J17" s="631"/>
      <c r="K17" s="631"/>
      <c r="L17" s="631"/>
      <c r="M17" s="631"/>
      <c r="N17" s="631"/>
      <c r="O17" s="632"/>
      <c r="P17" s="151" t="s">
        <v>636</v>
      </c>
      <c r="Q17" s="152"/>
      <c r="R17" s="152"/>
      <c r="S17" s="152"/>
      <c r="T17" s="152"/>
      <c r="U17" s="152"/>
      <c r="V17" s="153"/>
      <c r="W17" s="151" t="s">
        <v>636</v>
      </c>
      <c r="X17" s="152"/>
      <c r="Y17" s="152"/>
      <c r="Z17" s="152"/>
      <c r="AA17" s="152"/>
      <c r="AB17" s="152"/>
      <c r="AC17" s="153"/>
      <c r="AD17" s="151" t="s">
        <v>636</v>
      </c>
      <c r="AE17" s="152"/>
      <c r="AF17" s="152"/>
      <c r="AG17" s="152"/>
      <c r="AH17" s="152"/>
      <c r="AI17" s="152"/>
      <c r="AJ17" s="153"/>
      <c r="AK17" s="151" t="s">
        <v>637</v>
      </c>
      <c r="AL17" s="152"/>
      <c r="AM17" s="152"/>
      <c r="AN17" s="152"/>
      <c r="AO17" s="152"/>
      <c r="AP17" s="152"/>
      <c r="AQ17" s="153"/>
      <c r="AR17" s="390"/>
      <c r="AS17" s="390"/>
      <c r="AT17" s="390"/>
      <c r="AU17" s="390"/>
      <c r="AV17" s="390"/>
      <c r="AW17" s="390"/>
      <c r="AX17" s="391"/>
    </row>
    <row r="18" spans="1:50" ht="24.75" customHeight="1" x14ac:dyDescent="0.15">
      <c r="A18" s="108"/>
      <c r="B18" s="109"/>
      <c r="C18" s="109"/>
      <c r="D18" s="109"/>
      <c r="E18" s="109"/>
      <c r="F18" s="110"/>
      <c r="G18" s="751"/>
      <c r="H18" s="752"/>
      <c r="I18" s="739" t="s">
        <v>20</v>
      </c>
      <c r="J18" s="740"/>
      <c r="K18" s="740"/>
      <c r="L18" s="740"/>
      <c r="M18" s="740"/>
      <c r="N18" s="740"/>
      <c r="O18" s="741"/>
      <c r="P18" s="157">
        <f>SUM(P13:V17)</f>
        <v>579</v>
      </c>
      <c r="Q18" s="158"/>
      <c r="R18" s="158"/>
      <c r="S18" s="158"/>
      <c r="T18" s="158"/>
      <c r="U18" s="158"/>
      <c r="V18" s="159"/>
      <c r="W18" s="157">
        <f>SUM(W13:AC17)</f>
        <v>580</v>
      </c>
      <c r="X18" s="158"/>
      <c r="Y18" s="158"/>
      <c r="Z18" s="158"/>
      <c r="AA18" s="158"/>
      <c r="AB18" s="158"/>
      <c r="AC18" s="159"/>
      <c r="AD18" s="157">
        <f>SUM(AD13:AJ17)</f>
        <v>563</v>
      </c>
      <c r="AE18" s="158"/>
      <c r="AF18" s="158"/>
      <c r="AG18" s="158"/>
      <c r="AH18" s="158"/>
      <c r="AI18" s="158"/>
      <c r="AJ18" s="159"/>
      <c r="AK18" s="157">
        <f>SUM(AK13:AQ17)</f>
        <v>543</v>
      </c>
      <c r="AL18" s="158"/>
      <c r="AM18" s="158"/>
      <c r="AN18" s="158"/>
      <c r="AO18" s="158"/>
      <c r="AP18" s="158"/>
      <c r="AQ18" s="159"/>
      <c r="AR18" s="157">
        <f>SUM(AR13:AX17)</f>
        <v>592</v>
      </c>
      <c r="AS18" s="158"/>
      <c r="AT18" s="158"/>
      <c r="AU18" s="158"/>
      <c r="AV18" s="158"/>
      <c r="AW18" s="158"/>
      <c r="AX18" s="540"/>
    </row>
    <row r="19" spans="1:50" ht="24.75" customHeight="1" x14ac:dyDescent="0.15">
      <c r="A19" s="108"/>
      <c r="B19" s="109"/>
      <c r="C19" s="109"/>
      <c r="D19" s="109"/>
      <c r="E19" s="109"/>
      <c r="F19" s="110"/>
      <c r="G19" s="538" t="s">
        <v>9</v>
      </c>
      <c r="H19" s="539"/>
      <c r="I19" s="539"/>
      <c r="J19" s="539"/>
      <c r="K19" s="539"/>
      <c r="L19" s="539"/>
      <c r="M19" s="539"/>
      <c r="N19" s="539"/>
      <c r="O19" s="539"/>
      <c r="P19" s="151">
        <v>545</v>
      </c>
      <c r="Q19" s="152"/>
      <c r="R19" s="152"/>
      <c r="S19" s="152"/>
      <c r="T19" s="152"/>
      <c r="U19" s="152"/>
      <c r="V19" s="153"/>
      <c r="W19" s="151">
        <v>553</v>
      </c>
      <c r="X19" s="152"/>
      <c r="Y19" s="152"/>
      <c r="Z19" s="152"/>
      <c r="AA19" s="152"/>
      <c r="AB19" s="152"/>
      <c r="AC19" s="153"/>
      <c r="AD19" s="151">
        <v>531</v>
      </c>
      <c r="AE19" s="152"/>
      <c r="AF19" s="152"/>
      <c r="AG19" s="152"/>
      <c r="AH19" s="152"/>
      <c r="AI19" s="152"/>
      <c r="AJ19" s="153"/>
      <c r="AK19" s="489"/>
      <c r="AL19" s="489"/>
      <c r="AM19" s="489"/>
      <c r="AN19" s="489"/>
      <c r="AO19" s="489"/>
      <c r="AP19" s="489"/>
      <c r="AQ19" s="489"/>
      <c r="AR19" s="489"/>
      <c r="AS19" s="489"/>
      <c r="AT19" s="489"/>
      <c r="AU19" s="489"/>
      <c r="AV19" s="489"/>
      <c r="AW19" s="489"/>
      <c r="AX19" s="541"/>
    </row>
    <row r="20" spans="1:50" ht="24.75" customHeight="1" x14ac:dyDescent="0.15">
      <c r="A20" s="108"/>
      <c r="B20" s="109"/>
      <c r="C20" s="109"/>
      <c r="D20" s="109"/>
      <c r="E20" s="109"/>
      <c r="F20" s="110"/>
      <c r="G20" s="538" t="s">
        <v>10</v>
      </c>
      <c r="H20" s="539"/>
      <c r="I20" s="539"/>
      <c r="J20" s="539"/>
      <c r="K20" s="539"/>
      <c r="L20" s="539"/>
      <c r="M20" s="539"/>
      <c r="N20" s="539"/>
      <c r="O20" s="539"/>
      <c r="P20" s="542">
        <f>IF(P18=0, "-", SUM(P19)/P18)</f>
        <v>0.94127806563039729</v>
      </c>
      <c r="Q20" s="542"/>
      <c r="R20" s="542"/>
      <c r="S20" s="542"/>
      <c r="T20" s="542"/>
      <c r="U20" s="542"/>
      <c r="V20" s="542"/>
      <c r="W20" s="542">
        <f t="shared" ref="W20" si="0">IF(W18=0, "-", SUM(W19)/W18)</f>
        <v>0.95344827586206893</v>
      </c>
      <c r="X20" s="542"/>
      <c r="Y20" s="542"/>
      <c r="Z20" s="542"/>
      <c r="AA20" s="542"/>
      <c r="AB20" s="542"/>
      <c r="AC20" s="542"/>
      <c r="AD20" s="542">
        <f t="shared" ref="AD20" si="1">IF(AD18=0, "-", SUM(AD19)/AD18)</f>
        <v>0.94316163410301956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11"/>
      <c r="B21" s="112"/>
      <c r="C21" s="112"/>
      <c r="D21" s="112"/>
      <c r="E21" s="112"/>
      <c r="F21" s="113"/>
      <c r="G21" s="925" t="s">
        <v>274</v>
      </c>
      <c r="H21" s="926"/>
      <c r="I21" s="926"/>
      <c r="J21" s="926"/>
      <c r="K21" s="926"/>
      <c r="L21" s="926"/>
      <c r="M21" s="926"/>
      <c r="N21" s="926"/>
      <c r="O21" s="926"/>
      <c r="P21" s="542">
        <f>IF(P19=0, "-", SUM(P19)/SUM(P13,P14))</f>
        <v>0.94127806563039729</v>
      </c>
      <c r="Q21" s="542"/>
      <c r="R21" s="542"/>
      <c r="S21" s="542"/>
      <c r="T21" s="542"/>
      <c r="U21" s="542"/>
      <c r="V21" s="542"/>
      <c r="W21" s="542">
        <f t="shared" ref="W21" si="2">IF(W19=0, "-", SUM(W19)/SUM(W13,W14))</f>
        <v>0.95344827586206893</v>
      </c>
      <c r="X21" s="542"/>
      <c r="Y21" s="542"/>
      <c r="Z21" s="542"/>
      <c r="AA21" s="542"/>
      <c r="AB21" s="542"/>
      <c r="AC21" s="542"/>
      <c r="AD21" s="542">
        <f t="shared" ref="AD21" si="3">IF(AD19=0, "-", SUM(AD19)/SUM(AD13,AD14))</f>
        <v>0.94316163410301956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26" t="s">
        <v>627</v>
      </c>
      <c r="B22" s="127"/>
      <c r="C22" s="127"/>
      <c r="D22" s="127"/>
      <c r="E22" s="127"/>
      <c r="F22" s="128"/>
      <c r="G22" s="117" t="s">
        <v>254</v>
      </c>
      <c r="H22" s="118"/>
      <c r="I22" s="118"/>
      <c r="J22" s="118"/>
      <c r="K22" s="118"/>
      <c r="L22" s="118"/>
      <c r="M22" s="118"/>
      <c r="N22" s="118"/>
      <c r="O22" s="119"/>
      <c r="P22" s="135" t="s">
        <v>625</v>
      </c>
      <c r="Q22" s="118"/>
      <c r="R22" s="118"/>
      <c r="S22" s="118"/>
      <c r="T22" s="118"/>
      <c r="U22" s="118"/>
      <c r="V22" s="119"/>
      <c r="W22" s="135" t="s">
        <v>626</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33.75" customHeight="1" x14ac:dyDescent="0.15">
      <c r="A23" s="129"/>
      <c r="B23" s="130"/>
      <c r="C23" s="130"/>
      <c r="D23" s="130"/>
      <c r="E23" s="130"/>
      <c r="F23" s="131"/>
      <c r="G23" s="120" t="s">
        <v>640</v>
      </c>
      <c r="H23" s="121"/>
      <c r="I23" s="121"/>
      <c r="J23" s="121"/>
      <c r="K23" s="121"/>
      <c r="L23" s="121"/>
      <c r="M23" s="121"/>
      <c r="N23" s="121"/>
      <c r="O23" s="122"/>
      <c r="P23" s="148">
        <v>312</v>
      </c>
      <c r="Q23" s="149"/>
      <c r="R23" s="149"/>
      <c r="S23" s="149"/>
      <c r="T23" s="149"/>
      <c r="U23" s="149"/>
      <c r="V23" s="150"/>
      <c r="W23" s="148">
        <v>306</v>
      </c>
      <c r="X23" s="149"/>
      <c r="Y23" s="149"/>
      <c r="Z23" s="149"/>
      <c r="AA23" s="149"/>
      <c r="AB23" s="149"/>
      <c r="AC23" s="150"/>
      <c r="AD23" s="137" t="s">
        <v>763</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35.25" customHeight="1" x14ac:dyDescent="0.15">
      <c r="A24" s="129"/>
      <c r="B24" s="130"/>
      <c r="C24" s="130"/>
      <c r="D24" s="130"/>
      <c r="E24" s="130"/>
      <c r="F24" s="131"/>
      <c r="G24" s="123" t="s">
        <v>641</v>
      </c>
      <c r="H24" s="124"/>
      <c r="I24" s="124"/>
      <c r="J24" s="124"/>
      <c r="K24" s="124"/>
      <c r="L24" s="124"/>
      <c r="M24" s="124"/>
      <c r="N24" s="124"/>
      <c r="O24" s="125"/>
      <c r="P24" s="151">
        <v>229</v>
      </c>
      <c r="Q24" s="152"/>
      <c r="R24" s="152"/>
      <c r="S24" s="152"/>
      <c r="T24" s="152"/>
      <c r="U24" s="152"/>
      <c r="V24" s="153"/>
      <c r="W24" s="151">
        <v>283</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642</v>
      </c>
      <c r="H25" s="124"/>
      <c r="I25" s="124"/>
      <c r="J25" s="124"/>
      <c r="K25" s="124"/>
      <c r="L25" s="124"/>
      <c r="M25" s="124"/>
      <c r="N25" s="124"/>
      <c r="O25" s="125"/>
      <c r="P25" s="151">
        <v>2</v>
      </c>
      <c r="Q25" s="152"/>
      <c r="R25" s="152"/>
      <c r="S25" s="152"/>
      <c r="T25" s="152"/>
      <c r="U25" s="152"/>
      <c r="V25" s="153"/>
      <c r="W25" s="151">
        <v>2</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643</v>
      </c>
      <c r="H26" s="124"/>
      <c r="I26" s="124"/>
      <c r="J26" s="124"/>
      <c r="K26" s="124"/>
      <c r="L26" s="124"/>
      <c r="M26" s="124"/>
      <c r="N26" s="124"/>
      <c r="O26" s="125"/>
      <c r="P26" s="151">
        <v>0.2</v>
      </c>
      <c r="Q26" s="152"/>
      <c r="R26" s="152"/>
      <c r="S26" s="152"/>
      <c r="T26" s="152"/>
      <c r="U26" s="152"/>
      <c r="V26" s="153"/>
      <c r="W26" s="151">
        <v>0.2</v>
      </c>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644</v>
      </c>
      <c r="H27" s="124"/>
      <c r="I27" s="124"/>
      <c r="J27" s="124"/>
      <c r="K27" s="124"/>
      <c r="L27" s="124"/>
      <c r="M27" s="124"/>
      <c r="N27" s="124"/>
      <c r="O27" s="125"/>
      <c r="P27" s="151">
        <v>0.2</v>
      </c>
      <c r="Q27" s="152"/>
      <c r="R27" s="152"/>
      <c r="S27" s="152"/>
      <c r="T27" s="152"/>
      <c r="U27" s="152"/>
      <c r="V27" s="153"/>
      <c r="W27" s="151">
        <v>0.3</v>
      </c>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-0.40000000000009095</v>
      </c>
      <c r="Q28" s="158"/>
      <c r="R28" s="158"/>
      <c r="S28" s="158"/>
      <c r="T28" s="158"/>
      <c r="U28" s="158"/>
      <c r="V28" s="159"/>
      <c r="W28" s="157">
        <f>W29-SUM(W23:W27)</f>
        <v>0.5</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543</v>
      </c>
      <c r="Q29" s="152"/>
      <c r="R29" s="152"/>
      <c r="S29" s="152"/>
      <c r="T29" s="152"/>
      <c r="U29" s="152"/>
      <c r="V29" s="153"/>
      <c r="W29" s="199">
        <f>AR13</f>
        <v>592</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12" t="s">
        <v>270</v>
      </c>
      <c r="B30" s="513"/>
      <c r="C30" s="513"/>
      <c r="D30" s="513"/>
      <c r="E30" s="513"/>
      <c r="F30" s="514"/>
      <c r="G30" s="652" t="s">
        <v>145</v>
      </c>
      <c r="H30" s="387"/>
      <c r="I30" s="387"/>
      <c r="J30" s="387"/>
      <c r="K30" s="387"/>
      <c r="L30" s="387"/>
      <c r="M30" s="387"/>
      <c r="N30" s="387"/>
      <c r="O30" s="582"/>
      <c r="P30" s="581" t="s">
        <v>58</v>
      </c>
      <c r="Q30" s="387"/>
      <c r="R30" s="387"/>
      <c r="S30" s="387"/>
      <c r="T30" s="387"/>
      <c r="U30" s="387"/>
      <c r="V30" s="387"/>
      <c r="W30" s="387"/>
      <c r="X30" s="582"/>
      <c r="Y30" s="468"/>
      <c r="Z30" s="469"/>
      <c r="AA30" s="470"/>
      <c r="AB30" s="382" t="s">
        <v>11</v>
      </c>
      <c r="AC30" s="383"/>
      <c r="AD30" s="384"/>
      <c r="AE30" s="382" t="s">
        <v>308</v>
      </c>
      <c r="AF30" s="383"/>
      <c r="AG30" s="383"/>
      <c r="AH30" s="384"/>
      <c r="AI30" s="385" t="s">
        <v>330</v>
      </c>
      <c r="AJ30" s="385"/>
      <c r="AK30" s="385"/>
      <c r="AL30" s="382"/>
      <c r="AM30" s="385" t="s">
        <v>427</v>
      </c>
      <c r="AN30" s="385"/>
      <c r="AO30" s="385"/>
      <c r="AP30" s="382"/>
      <c r="AQ30" s="643" t="s">
        <v>184</v>
      </c>
      <c r="AR30" s="644"/>
      <c r="AS30" s="644"/>
      <c r="AT30" s="645"/>
      <c r="AU30" s="387" t="s">
        <v>133</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19" t="s">
        <v>637</v>
      </c>
      <c r="AR31" s="166"/>
      <c r="AS31" s="167" t="s">
        <v>185</v>
      </c>
      <c r="AT31" s="190"/>
      <c r="AU31" s="259">
        <v>4</v>
      </c>
      <c r="AV31" s="259"/>
      <c r="AW31" s="375" t="s">
        <v>175</v>
      </c>
      <c r="AX31" s="376"/>
    </row>
    <row r="32" spans="1:50" ht="23.25" customHeight="1" x14ac:dyDescent="0.15">
      <c r="A32" s="518"/>
      <c r="B32" s="516"/>
      <c r="C32" s="516"/>
      <c r="D32" s="516"/>
      <c r="E32" s="516"/>
      <c r="F32" s="517"/>
      <c r="G32" s="543" t="s">
        <v>645</v>
      </c>
      <c r="H32" s="544"/>
      <c r="I32" s="544"/>
      <c r="J32" s="544"/>
      <c r="K32" s="544"/>
      <c r="L32" s="544"/>
      <c r="M32" s="544"/>
      <c r="N32" s="544"/>
      <c r="O32" s="545"/>
      <c r="P32" s="179" t="s">
        <v>646</v>
      </c>
      <c r="Q32" s="179"/>
      <c r="R32" s="179"/>
      <c r="S32" s="179"/>
      <c r="T32" s="179"/>
      <c r="U32" s="179"/>
      <c r="V32" s="179"/>
      <c r="W32" s="179"/>
      <c r="X32" s="221"/>
      <c r="Y32" s="339" t="s">
        <v>12</v>
      </c>
      <c r="Z32" s="552"/>
      <c r="AA32" s="553"/>
      <c r="AB32" s="554" t="s">
        <v>647</v>
      </c>
      <c r="AC32" s="554"/>
      <c r="AD32" s="554"/>
      <c r="AE32" s="363">
        <v>19.100000000000001</v>
      </c>
      <c r="AF32" s="364"/>
      <c r="AG32" s="364"/>
      <c r="AH32" s="389"/>
      <c r="AI32" s="363">
        <v>23.9</v>
      </c>
      <c r="AJ32" s="364"/>
      <c r="AK32" s="364"/>
      <c r="AL32" s="389"/>
      <c r="AM32" s="363"/>
      <c r="AN32" s="364"/>
      <c r="AO32" s="364"/>
      <c r="AP32" s="389"/>
      <c r="AQ32" s="154" t="s">
        <v>636</v>
      </c>
      <c r="AR32" s="155"/>
      <c r="AS32" s="155"/>
      <c r="AT32" s="156"/>
      <c r="AU32" s="363" t="s">
        <v>636</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23"/>
      <c r="Q33" s="223"/>
      <c r="R33" s="223"/>
      <c r="S33" s="223"/>
      <c r="T33" s="223"/>
      <c r="U33" s="223"/>
      <c r="V33" s="223"/>
      <c r="W33" s="223"/>
      <c r="X33" s="224"/>
      <c r="Y33" s="291" t="s">
        <v>53</v>
      </c>
      <c r="Z33" s="286"/>
      <c r="AA33" s="287"/>
      <c r="AB33" s="525" t="s">
        <v>647</v>
      </c>
      <c r="AC33" s="525"/>
      <c r="AD33" s="525"/>
      <c r="AE33" s="363" t="s">
        <v>636</v>
      </c>
      <c r="AF33" s="364"/>
      <c r="AG33" s="364"/>
      <c r="AH33" s="389"/>
      <c r="AI33" s="363" t="s">
        <v>636</v>
      </c>
      <c r="AJ33" s="364"/>
      <c r="AK33" s="364"/>
      <c r="AL33" s="389"/>
      <c r="AM33" s="363" t="s">
        <v>636</v>
      </c>
      <c r="AN33" s="364"/>
      <c r="AO33" s="364"/>
      <c r="AP33" s="389"/>
      <c r="AQ33" s="154" t="s">
        <v>636</v>
      </c>
      <c r="AR33" s="155"/>
      <c r="AS33" s="155"/>
      <c r="AT33" s="156"/>
      <c r="AU33" s="363">
        <v>21</v>
      </c>
      <c r="AV33" s="364"/>
      <c r="AW33" s="364"/>
      <c r="AX33" s="365"/>
    </row>
    <row r="34" spans="1:51" ht="38.25" customHeight="1" x14ac:dyDescent="0.15">
      <c r="A34" s="518"/>
      <c r="B34" s="516"/>
      <c r="C34" s="516"/>
      <c r="D34" s="516"/>
      <c r="E34" s="516"/>
      <c r="F34" s="517"/>
      <c r="G34" s="549"/>
      <c r="H34" s="550"/>
      <c r="I34" s="550"/>
      <c r="J34" s="550"/>
      <c r="K34" s="550"/>
      <c r="L34" s="550"/>
      <c r="M34" s="550"/>
      <c r="N34" s="550"/>
      <c r="O34" s="551"/>
      <c r="P34" s="182"/>
      <c r="Q34" s="182"/>
      <c r="R34" s="182"/>
      <c r="S34" s="182"/>
      <c r="T34" s="182"/>
      <c r="U34" s="182"/>
      <c r="V34" s="182"/>
      <c r="W34" s="182"/>
      <c r="X34" s="226"/>
      <c r="Y34" s="291" t="s">
        <v>13</v>
      </c>
      <c r="Z34" s="286"/>
      <c r="AA34" s="287"/>
      <c r="AB34" s="500" t="s">
        <v>176</v>
      </c>
      <c r="AC34" s="500"/>
      <c r="AD34" s="500"/>
      <c r="AE34" s="363">
        <v>91</v>
      </c>
      <c r="AF34" s="364"/>
      <c r="AG34" s="364"/>
      <c r="AH34" s="389"/>
      <c r="AI34" s="363">
        <v>113</v>
      </c>
      <c r="AJ34" s="364"/>
      <c r="AK34" s="364"/>
      <c r="AL34" s="389"/>
      <c r="AM34" s="363" t="s">
        <v>759</v>
      </c>
      <c r="AN34" s="364"/>
      <c r="AO34" s="364"/>
      <c r="AP34" s="389"/>
      <c r="AQ34" s="154" t="s">
        <v>636</v>
      </c>
      <c r="AR34" s="155"/>
      <c r="AS34" s="155"/>
      <c r="AT34" s="156"/>
      <c r="AU34" s="363" t="s">
        <v>636</v>
      </c>
      <c r="AV34" s="364"/>
      <c r="AW34" s="364"/>
      <c r="AX34" s="365"/>
    </row>
    <row r="35" spans="1:51" ht="23.25" customHeight="1" x14ac:dyDescent="0.15">
      <c r="A35" s="902" t="s">
        <v>298</v>
      </c>
      <c r="B35" s="903"/>
      <c r="C35" s="903"/>
      <c r="D35" s="903"/>
      <c r="E35" s="903"/>
      <c r="F35" s="904"/>
      <c r="G35" s="543" t="s">
        <v>766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5"/>
      <c r="B36" s="906"/>
      <c r="C36" s="906"/>
      <c r="D36" s="906"/>
      <c r="E36" s="906"/>
      <c r="F36" s="907"/>
      <c r="G36" s="549"/>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47"/>
      <c r="AF36" s="547"/>
      <c r="AG36" s="547"/>
      <c r="AH36" s="547"/>
      <c r="AI36" s="547"/>
      <c r="AJ36" s="547"/>
      <c r="AK36" s="547"/>
      <c r="AL36" s="547"/>
      <c r="AM36" s="547"/>
      <c r="AN36" s="547"/>
      <c r="AO36" s="547"/>
      <c r="AP36" s="547"/>
      <c r="AQ36" s="550"/>
      <c r="AR36" s="550"/>
      <c r="AS36" s="550"/>
      <c r="AT36" s="550"/>
      <c r="AU36" s="550"/>
      <c r="AV36" s="550"/>
      <c r="AW36" s="550"/>
      <c r="AX36" s="910"/>
    </row>
    <row r="37" spans="1:51" ht="18.75" customHeight="1" x14ac:dyDescent="0.15">
      <c r="A37" s="646" t="s">
        <v>270</v>
      </c>
      <c r="B37" s="647"/>
      <c r="C37" s="647"/>
      <c r="D37" s="647"/>
      <c r="E37" s="647"/>
      <c r="F37" s="648"/>
      <c r="G37" s="568" t="s">
        <v>145</v>
      </c>
      <c r="H37" s="377"/>
      <c r="I37" s="377"/>
      <c r="J37" s="377"/>
      <c r="K37" s="377"/>
      <c r="L37" s="377"/>
      <c r="M37" s="377"/>
      <c r="N37" s="377"/>
      <c r="O37" s="569"/>
      <c r="P37" s="633" t="s">
        <v>58</v>
      </c>
      <c r="Q37" s="377"/>
      <c r="R37" s="377"/>
      <c r="S37" s="377"/>
      <c r="T37" s="377"/>
      <c r="U37" s="377"/>
      <c r="V37" s="377"/>
      <c r="W37" s="377"/>
      <c r="X37" s="569"/>
      <c r="Y37" s="634"/>
      <c r="Z37" s="635"/>
      <c r="AA37" s="636"/>
      <c r="AB37" s="637" t="s">
        <v>11</v>
      </c>
      <c r="AC37" s="638"/>
      <c r="AD37" s="639"/>
      <c r="AE37" s="335" t="s">
        <v>308</v>
      </c>
      <c r="AF37" s="335"/>
      <c r="AG37" s="335"/>
      <c r="AH37" s="335"/>
      <c r="AI37" s="335" t="s">
        <v>330</v>
      </c>
      <c r="AJ37" s="335"/>
      <c r="AK37" s="335"/>
      <c r="AL37" s="335"/>
      <c r="AM37" s="335" t="s">
        <v>427</v>
      </c>
      <c r="AN37" s="335"/>
      <c r="AO37" s="335"/>
      <c r="AP37" s="335"/>
      <c r="AQ37" s="255" t="s">
        <v>184</v>
      </c>
      <c r="AR37" s="256"/>
      <c r="AS37" s="256"/>
      <c r="AT37" s="257"/>
      <c r="AU37" s="377" t="s">
        <v>133</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19" t="s">
        <v>637</v>
      </c>
      <c r="AR38" s="166"/>
      <c r="AS38" s="167" t="s">
        <v>185</v>
      </c>
      <c r="AT38" s="190"/>
      <c r="AU38" s="259" t="s">
        <v>637</v>
      </c>
      <c r="AV38" s="259"/>
      <c r="AW38" s="375" t="s">
        <v>175</v>
      </c>
      <c r="AX38" s="376"/>
      <c r="AY38">
        <f>$AY$37</f>
        <v>1</v>
      </c>
    </row>
    <row r="39" spans="1:51" ht="23.25" customHeight="1" x14ac:dyDescent="0.15">
      <c r="A39" s="518"/>
      <c r="B39" s="516"/>
      <c r="C39" s="516"/>
      <c r="D39" s="516"/>
      <c r="E39" s="516"/>
      <c r="F39" s="517"/>
      <c r="G39" s="543" t="s">
        <v>648</v>
      </c>
      <c r="H39" s="544"/>
      <c r="I39" s="544"/>
      <c r="J39" s="544"/>
      <c r="K39" s="544"/>
      <c r="L39" s="544"/>
      <c r="M39" s="544"/>
      <c r="N39" s="544"/>
      <c r="O39" s="545"/>
      <c r="P39" s="179" t="s">
        <v>649</v>
      </c>
      <c r="Q39" s="179"/>
      <c r="R39" s="179"/>
      <c r="S39" s="179"/>
      <c r="T39" s="179"/>
      <c r="U39" s="179"/>
      <c r="V39" s="179"/>
      <c r="W39" s="179"/>
      <c r="X39" s="221"/>
      <c r="Y39" s="339" t="s">
        <v>12</v>
      </c>
      <c r="Z39" s="552"/>
      <c r="AA39" s="553"/>
      <c r="AB39" s="554" t="s">
        <v>650</v>
      </c>
      <c r="AC39" s="554"/>
      <c r="AD39" s="554"/>
      <c r="AE39" s="363">
        <v>28</v>
      </c>
      <c r="AF39" s="364"/>
      <c r="AG39" s="364"/>
      <c r="AH39" s="364"/>
      <c r="AI39" s="363">
        <v>26</v>
      </c>
      <c r="AJ39" s="364"/>
      <c r="AK39" s="364"/>
      <c r="AL39" s="364"/>
      <c r="AM39" s="363">
        <v>24</v>
      </c>
      <c r="AN39" s="364"/>
      <c r="AO39" s="364"/>
      <c r="AP39" s="364"/>
      <c r="AQ39" s="154" t="s">
        <v>637</v>
      </c>
      <c r="AR39" s="155"/>
      <c r="AS39" s="155"/>
      <c r="AT39" s="156"/>
      <c r="AU39" s="364" t="s">
        <v>637</v>
      </c>
      <c r="AV39" s="364"/>
      <c r="AW39" s="364"/>
      <c r="AX39" s="365"/>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23"/>
      <c r="Q40" s="223"/>
      <c r="R40" s="223"/>
      <c r="S40" s="223"/>
      <c r="T40" s="223"/>
      <c r="U40" s="223"/>
      <c r="V40" s="223"/>
      <c r="W40" s="223"/>
      <c r="X40" s="224"/>
      <c r="Y40" s="291" t="s">
        <v>53</v>
      </c>
      <c r="Z40" s="286"/>
      <c r="AA40" s="287"/>
      <c r="AB40" s="525" t="s">
        <v>650</v>
      </c>
      <c r="AC40" s="525"/>
      <c r="AD40" s="525"/>
      <c r="AE40" s="363">
        <v>22</v>
      </c>
      <c r="AF40" s="364"/>
      <c r="AG40" s="364"/>
      <c r="AH40" s="364"/>
      <c r="AI40" s="363">
        <v>25</v>
      </c>
      <c r="AJ40" s="364"/>
      <c r="AK40" s="364"/>
      <c r="AL40" s="364"/>
      <c r="AM40" s="363">
        <v>26</v>
      </c>
      <c r="AN40" s="364"/>
      <c r="AO40" s="364"/>
      <c r="AP40" s="364"/>
      <c r="AQ40" s="154" t="s">
        <v>637</v>
      </c>
      <c r="AR40" s="155"/>
      <c r="AS40" s="155"/>
      <c r="AT40" s="156"/>
      <c r="AU40" s="364" t="s">
        <v>637</v>
      </c>
      <c r="AV40" s="364"/>
      <c r="AW40" s="364"/>
      <c r="AX40" s="365"/>
      <c r="AY40">
        <f t="shared" si="4"/>
        <v>1</v>
      </c>
    </row>
    <row r="41" spans="1:51" ht="38.25" customHeight="1" x14ac:dyDescent="0.15">
      <c r="A41" s="649"/>
      <c r="B41" s="650"/>
      <c r="C41" s="650"/>
      <c r="D41" s="650"/>
      <c r="E41" s="650"/>
      <c r="F41" s="651"/>
      <c r="G41" s="549"/>
      <c r="H41" s="550"/>
      <c r="I41" s="550"/>
      <c r="J41" s="550"/>
      <c r="K41" s="550"/>
      <c r="L41" s="550"/>
      <c r="M41" s="550"/>
      <c r="N41" s="550"/>
      <c r="O41" s="551"/>
      <c r="P41" s="182"/>
      <c r="Q41" s="182"/>
      <c r="R41" s="182"/>
      <c r="S41" s="182"/>
      <c r="T41" s="182"/>
      <c r="U41" s="182"/>
      <c r="V41" s="182"/>
      <c r="W41" s="182"/>
      <c r="X41" s="226"/>
      <c r="Y41" s="291" t="s">
        <v>13</v>
      </c>
      <c r="Z41" s="286"/>
      <c r="AA41" s="287"/>
      <c r="AB41" s="500" t="s">
        <v>176</v>
      </c>
      <c r="AC41" s="500"/>
      <c r="AD41" s="500"/>
      <c r="AE41" s="363">
        <v>127.3</v>
      </c>
      <c r="AF41" s="364"/>
      <c r="AG41" s="364"/>
      <c r="AH41" s="364"/>
      <c r="AI41" s="363">
        <v>104</v>
      </c>
      <c r="AJ41" s="364"/>
      <c r="AK41" s="364"/>
      <c r="AL41" s="364"/>
      <c r="AM41" s="363">
        <v>92.3</v>
      </c>
      <c r="AN41" s="364"/>
      <c r="AO41" s="364"/>
      <c r="AP41" s="364"/>
      <c r="AQ41" s="154" t="s">
        <v>637</v>
      </c>
      <c r="AR41" s="155"/>
      <c r="AS41" s="155"/>
      <c r="AT41" s="156"/>
      <c r="AU41" s="364" t="s">
        <v>637</v>
      </c>
      <c r="AV41" s="364"/>
      <c r="AW41" s="364"/>
      <c r="AX41" s="365"/>
      <c r="AY41">
        <f t="shared" si="4"/>
        <v>1</v>
      </c>
    </row>
    <row r="42" spans="1:51" ht="23.25" customHeight="1" x14ac:dyDescent="0.15">
      <c r="A42" s="902" t="s">
        <v>298</v>
      </c>
      <c r="B42" s="903"/>
      <c r="C42" s="903"/>
      <c r="D42" s="903"/>
      <c r="E42" s="903"/>
      <c r="F42" s="904"/>
      <c r="G42" s="977" t="s">
        <v>757</v>
      </c>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09"/>
      <c r="AY42">
        <f t="shared" si="4"/>
        <v>1</v>
      </c>
    </row>
    <row r="43" spans="1:51" ht="23.25" customHeight="1" thickBot="1" x14ac:dyDescent="0.2">
      <c r="A43" s="905"/>
      <c r="B43" s="906"/>
      <c r="C43" s="906"/>
      <c r="D43" s="906"/>
      <c r="E43" s="906"/>
      <c r="F43" s="907"/>
      <c r="G43" s="979"/>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1"/>
      <c r="AF43" s="981"/>
      <c r="AG43" s="981"/>
      <c r="AH43" s="981"/>
      <c r="AI43" s="981"/>
      <c r="AJ43" s="981"/>
      <c r="AK43" s="981"/>
      <c r="AL43" s="981"/>
      <c r="AM43" s="981"/>
      <c r="AN43" s="981"/>
      <c r="AO43" s="981"/>
      <c r="AP43" s="981"/>
      <c r="AQ43" s="980"/>
      <c r="AR43" s="980"/>
      <c r="AS43" s="980"/>
      <c r="AT43" s="980"/>
      <c r="AU43" s="980"/>
      <c r="AV43" s="980"/>
      <c r="AW43" s="980"/>
      <c r="AX43" s="910"/>
      <c r="AY43">
        <f t="shared" si="4"/>
        <v>1</v>
      </c>
    </row>
    <row r="44" spans="1:51" ht="18.75" hidden="1" customHeight="1" x14ac:dyDescent="0.15">
      <c r="A44" s="646" t="s">
        <v>270</v>
      </c>
      <c r="B44" s="647"/>
      <c r="C44" s="647"/>
      <c r="D44" s="647"/>
      <c r="E44" s="647"/>
      <c r="F44" s="648"/>
      <c r="G44" s="568" t="s">
        <v>145</v>
      </c>
      <c r="H44" s="377"/>
      <c r="I44" s="377"/>
      <c r="J44" s="377"/>
      <c r="K44" s="377"/>
      <c r="L44" s="377"/>
      <c r="M44" s="377"/>
      <c r="N44" s="377"/>
      <c r="O44" s="569"/>
      <c r="P44" s="633" t="s">
        <v>58</v>
      </c>
      <c r="Q44" s="377"/>
      <c r="R44" s="377"/>
      <c r="S44" s="377"/>
      <c r="T44" s="377"/>
      <c r="U44" s="377"/>
      <c r="V44" s="377"/>
      <c r="W44" s="377"/>
      <c r="X44" s="569"/>
      <c r="Y44" s="634"/>
      <c r="Z44" s="635"/>
      <c r="AA44" s="636"/>
      <c r="AB44" s="637" t="s">
        <v>11</v>
      </c>
      <c r="AC44" s="638"/>
      <c r="AD44" s="639"/>
      <c r="AE44" s="335" t="s">
        <v>308</v>
      </c>
      <c r="AF44" s="335"/>
      <c r="AG44" s="335"/>
      <c r="AH44" s="335"/>
      <c r="AI44" s="335" t="s">
        <v>330</v>
      </c>
      <c r="AJ44" s="335"/>
      <c r="AK44" s="335"/>
      <c r="AL44" s="335"/>
      <c r="AM44" s="335" t="s">
        <v>427</v>
      </c>
      <c r="AN44" s="335"/>
      <c r="AO44" s="335"/>
      <c r="AP44" s="335"/>
      <c r="AQ44" s="255" t="s">
        <v>184</v>
      </c>
      <c r="AR44" s="256"/>
      <c r="AS44" s="256"/>
      <c r="AT44" s="257"/>
      <c r="AU44" s="377" t="s">
        <v>133</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19"/>
      <c r="AR45" s="166"/>
      <c r="AS45" s="167" t="s">
        <v>185</v>
      </c>
      <c r="AT45" s="190"/>
      <c r="AU45" s="259"/>
      <c r="AV45" s="259"/>
      <c r="AW45" s="375" t="s">
        <v>175</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79"/>
      <c r="Q46" s="179"/>
      <c r="R46" s="179"/>
      <c r="S46" s="179"/>
      <c r="T46" s="179"/>
      <c r="U46" s="179"/>
      <c r="V46" s="179"/>
      <c r="W46" s="179"/>
      <c r="X46" s="221"/>
      <c r="Y46" s="339" t="s">
        <v>12</v>
      </c>
      <c r="Z46" s="552"/>
      <c r="AA46" s="553"/>
      <c r="AB46" s="554"/>
      <c r="AC46" s="554"/>
      <c r="AD46" s="554"/>
      <c r="AE46" s="358"/>
      <c r="AF46" s="358"/>
      <c r="AG46" s="358"/>
      <c r="AH46" s="358"/>
      <c r="AI46" s="358"/>
      <c r="AJ46" s="358"/>
      <c r="AK46" s="358"/>
      <c r="AL46" s="358"/>
      <c r="AM46" s="358"/>
      <c r="AN46" s="358"/>
      <c r="AO46" s="358"/>
      <c r="AP46" s="358"/>
      <c r="AQ46" s="154"/>
      <c r="AR46" s="155"/>
      <c r="AS46" s="155"/>
      <c r="AT46" s="156"/>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23"/>
      <c r="Q47" s="223"/>
      <c r="R47" s="223"/>
      <c r="S47" s="223"/>
      <c r="T47" s="223"/>
      <c r="U47" s="223"/>
      <c r="V47" s="223"/>
      <c r="W47" s="223"/>
      <c r="X47" s="224"/>
      <c r="Y47" s="291" t="s">
        <v>53</v>
      </c>
      <c r="Z47" s="286"/>
      <c r="AA47" s="287"/>
      <c r="AB47" s="525"/>
      <c r="AC47" s="525"/>
      <c r="AD47" s="525"/>
      <c r="AE47" s="363"/>
      <c r="AF47" s="364"/>
      <c r="AG47" s="364"/>
      <c r="AH47" s="364"/>
      <c r="AI47" s="363"/>
      <c r="AJ47" s="364"/>
      <c r="AK47" s="364"/>
      <c r="AL47" s="364"/>
      <c r="AM47" s="363"/>
      <c r="AN47" s="364"/>
      <c r="AO47" s="364"/>
      <c r="AP47" s="364"/>
      <c r="AQ47" s="154"/>
      <c r="AR47" s="155"/>
      <c r="AS47" s="155"/>
      <c r="AT47" s="156"/>
      <c r="AU47" s="364"/>
      <c r="AV47" s="364"/>
      <c r="AW47" s="364"/>
      <c r="AX47" s="365"/>
      <c r="AY47">
        <f t="shared" si="5"/>
        <v>0</v>
      </c>
    </row>
    <row r="48" spans="1:51" ht="23.25" hidden="1" customHeight="1" x14ac:dyDescent="0.15">
      <c r="A48" s="649"/>
      <c r="B48" s="650"/>
      <c r="C48" s="650"/>
      <c r="D48" s="650"/>
      <c r="E48" s="650"/>
      <c r="F48" s="651"/>
      <c r="G48" s="549"/>
      <c r="H48" s="550"/>
      <c r="I48" s="550"/>
      <c r="J48" s="550"/>
      <c r="K48" s="550"/>
      <c r="L48" s="550"/>
      <c r="M48" s="550"/>
      <c r="N48" s="550"/>
      <c r="O48" s="551"/>
      <c r="P48" s="182"/>
      <c r="Q48" s="182"/>
      <c r="R48" s="182"/>
      <c r="S48" s="182"/>
      <c r="T48" s="182"/>
      <c r="U48" s="182"/>
      <c r="V48" s="182"/>
      <c r="W48" s="182"/>
      <c r="X48" s="226"/>
      <c r="Y48" s="291" t="s">
        <v>13</v>
      </c>
      <c r="Z48" s="286"/>
      <c r="AA48" s="287"/>
      <c r="AB48" s="500" t="s">
        <v>176</v>
      </c>
      <c r="AC48" s="500"/>
      <c r="AD48" s="500"/>
      <c r="AE48" s="363"/>
      <c r="AF48" s="364"/>
      <c r="AG48" s="364"/>
      <c r="AH48" s="364"/>
      <c r="AI48" s="363"/>
      <c r="AJ48" s="364"/>
      <c r="AK48" s="364"/>
      <c r="AL48" s="364"/>
      <c r="AM48" s="363"/>
      <c r="AN48" s="364"/>
      <c r="AO48" s="364"/>
      <c r="AP48" s="364"/>
      <c r="AQ48" s="154"/>
      <c r="AR48" s="155"/>
      <c r="AS48" s="155"/>
      <c r="AT48" s="156"/>
      <c r="AU48" s="364"/>
      <c r="AV48" s="364"/>
      <c r="AW48" s="364"/>
      <c r="AX48" s="365"/>
      <c r="AY48">
        <f t="shared" si="5"/>
        <v>0</v>
      </c>
    </row>
    <row r="49" spans="1:51" ht="23.25" hidden="1" customHeight="1" x14ac:dyDescent="0.15">
      <c r="A49" s="902" t="s">
        <v>298</v>
      </c>
      <c r="B49" s="903"/>
      <c r="C49" s="903"/>
      <c r="D49" s="903"/>
      <c r="E49" s="903"/>
      <c r="F49" s="904"/>
      <c r="G49" s="977"/>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09"/>
      <c r="AY49">
        <f t="shared" si="5"/>
        <v>0</v>
      </c>
    </row>
    <row r="50" spans="1:51" ht="23.25" hidden="1" customHeight="1" x14ac:dyDescent="0.15">
      <c r="A50" s="905"/>
      <c r="B50" s="906"/>
      <c r="C50" s="906"/>
      <c r="D50" s="906"/>
      <c r="E50" s="906"/>
      <c r="F50" s="907"/>
      <c r="G50" s="979"/>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1"/>
      <c r="AF50" s="981"/>
      <c r="AG50" s="981"/>
      <c r="AH50" s="981"/>
      <c r="AI50" s="981"/>
      <c r="AJ50" s="981"/>
      <c r="AK50" s="981"/>
      <c r="AL50" s="981"/>
      <c r="AM50" s="981"/>
      <c r="AN50" s="981"/>
      <c r="AO50" s="981"/>
      <c r="AP50" s="981"/>
      <c r="AQ50" s="980"/>
      <c r="AR50" s="980"/>
      <c r="AS50" s="980"/>
      <c r="AT50" s="980"/>
      <c r="AU50" s="980"/>
      <c r="AV50" s="980"/>
      <c r="AW50" s="980"/>
      <c r="AX50" s="910"/>
      <c r="AY50">
        <f t="shared" si="5"/>
        <v>0</v>
      </c>
    </row>
    <row r="51" spans="1:51" ht="18.75" hidden="1" customHeight="1" x14ac:dyDescent="0.15">
      <c r="A51" s="515" t="s">
        <v>270</v>
      </c>
      <c r="B51" s="516"/>
      <c r="C51" s="516"/>
      <c r="D51" s="516"/>
      <c r="E51" s="516"/>
      <c r="F51" s="517"/>
      <c r="G51" s="568" t="s">
        <v>145</v>
      </c>
      <c r="H51" s="377"/>
      <c r="I51" s="377"/>
      <c r="J51" s="377"/>
      <c r="K51" s="377"/>
      <c r="L51" s="377"/>
      <c r="M51" s="377"/>
      <c r="N51" s="377"/>
      <c r="O51" s="569"/>
      <c r="P51" s="633" t="s">
        <v>58</v>
      </c>
      <c r="Q51" s="377"/>
      <c r="R51" s="377"/>
      <c r="S51" s="377"/>
      <c r="T51" s="377"/>
      <c r="U51" s="377"/>
      <c r="V51" s="377"/>
      <c r="W51" s="377"/>
      <c r="X51" s="569"/>
      <c r="Y51" s="634"/>
      <c r="Z51" s="635"/>
      <c r="AA51" s="636"/>
      <c r="AB51" s="637" t="s">
        <v>11</v>
      </c>
      <c r="AC51" s="638"/>
      <c r="AD51" s="639"/>
      <c r="AE51" s="335" t="s">
        <v>308</v>
      </c>
      <c r="AF51" s="335"/>
      <c r="AG51" s="335"/>
      <c r="AH51" s="335"/>
      <c r="AI51" s="335" t="s">
        <v>330</v>
      </c>
      <c r="AJ51" s="335"/>
      <c r="AK51" s="335"/>
      <c r="AL51" s="335"/>
      <c r="AM51" s="335" t="s">
        <v>427</v>
      </c>
      <c r="AN51" s="335"/>
      <c r="AO51" s="335"/>
      <c r="AP51" s="335"/>
      <c r="AQ51" s="255" t="s">
        <v>184</v>
      </c>
      <c r="AR51" s="256"/>
      <c r="AS51" s="256"/>
      <c r="AT51" s="257"/>
      <c r="AU51" s="373" t="s">
        <v>133</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19"/>
      <c r="AR52" s="166"/>
      <c r="AS52" s="167" t="s">
        <v>185</v>
      </c>
      <c r="AT52" s="190"/>
      <c r="AU52" s="259"/>
      <c r="AV52" s="259"/>
      <c r="AW52" s="375" t="s">
        <v>175</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79"/>
      <c r="Q53" s="179"/>
      <c r="R53" s="179"/>
      <c r="S53" s="179"/>
      <c r="T53" s="179"/>
      <c r="U53" s="179"/>
      <c r="V53" s="179"/>
      <c r="W53" s="179"/>
      <c r="X53" s="221"/>
      <c r="Y53" s="339" t="s">
        <v>12</v>
      </c>
      <c r="Z53" s="552"/>
      <c r="AA53" s="553"/>
      <c r="AB53" s="554"/>
      <c r="AC53" s="554"/>
      <c r="AD53" s="554"/>
      <c r="AE53" s="363"/>
      <c r="AF53" s="364"/>
      <c r="AG53" s="364"/>
      <c r="AH53" s="364"/>
      <c r="AI53" s="363"/>
      <c r="AJ53" s="364"/>
      <c r="AK53" s="364"/>
      <c r="AL53" s="364"/>
      <c r="AM53" s="363"/>
      <c r="AN53" s="364"/>
      <c r="AO53" s="364"/>
      <c r="AP53" s="364"/>
      <c r="AQ53" s="154"/>
      <c r="AR53" s="155"/>
      <c r="AS53" s="155"/>
      <c r="AT53" s="156"/>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23"/>
      <c r="Q54" s="223"/>
      <c r="R54" s="223"/>
      <c r="S54" s="223"/>
      <c r="T54" s="223"/>
      <c r="U54" s="223"/>
      <c r="V54" s="223"/>
      <c r="W54" s="223"/>
      <c r="X54" s="224"/>
      <c r="Y54" s="291" t="s">
        <v>53</v>
      </c>
      <c r="Z54" s="286"/>
      <c r="AA54" s="287"/>
      <c r="AB54" s="525"/>
      <c r="AC54" s="525"/>
      <c r="AD54" s="525"/>
      <c r="AE54" s="363"/>
      <c r="AF54" s="364"/>
      <c r="AG54" s="364"/>
      <c r="AH54" s="364"/>
      <c r="AI54" s="363"/>
      <c r="AJ54" s="364"/>
      <c r="AK54" s="364"/>
      <c r="AL54" s="364"/>
      <c r="AM54" s="363"/>
      <c r="AN54" s="364"/>
      <c r="AO54" s="364"/>
      <c r="AP54" s="364"/>
      <c r="AQ54" s="154"/>
      <c r="AR54" s="155"/>
      <c r="AS54" s="155"/>
      <c r="AT54" s="156"/>
      <c r="AU54" s="364"/>
      <c r="AV54" s="364"/>
      <c r="AW54" s="364"/>
      <c r="AX54" s="365"/>
      <c r="AY54">
        <f t="shared" si="6"/>
        <v>0</v>
      </c>
    </row>
    <row r="55" spans="1:51" ht="23.25" hidden="1" customHeight="1" x14ac:dyDescent="0.15">
      <c r="A55" s="649"/>
      <c r="B55" s="650"/>
      <c r="C55" s="650"/>
      <c r="D55" s="650"/>
      <c r="E55" s="650"/>
      <c r="F55" s="651"/>
      <c r="G55" s="549"/>
      <c r="H55" s="550"/>
      <c r="I55" s="550"/>
      <c r="J55" s="550"/>
      <c r="K55" s="550"/>
      <c r="L55" s="550"/>
      <c r="M55" s="550"/>
      <c r="N55" s="550"/>
      <c r="O55" s="551"/>
      <c r="P55" s="182"/>
      <c r="Q55" s="182"/>
      <c r="R55" s="182"/>
      <c r="S55" s="182"/>
      <c r="T55" s="182"/>
      <c r="U55" s="182"/>
      <c r="V55" s="182"/>
      <c r="W55" s="182"/>
      <c r="X55" s="226"/>
      <c r="Y55" s="291" t="s">
        <v>13</v>
      </c>
      <c r="Z55" s="286"/>
      <c r="AA55" s="287"/>
      <c r="AB55" s="464" t="s">
        <v>14</v>
      </c>
      <c r="AC55" s="464"/>
      <c r="AD55" s="464"/>
      <c r="AE55" s="363"/>
      <c r="AF55" s="364"/>
      <c r="AG55" s="364"/>
      <c r="AH55" s="364"/>
      <c r="AI55" s="363"/>
      <c r="AJ55" s="364"/>
      <c r="AK55" s="364"/>
      <c r="AL55" s="364"/>
      <c r="AM55" s="363"/>
      <c r="AN55" s="364"/>
      <c r="AO55" s="364"/>
      <c r="AP55" s="364"/>
      <c r="AQ55" s="154"/>
      <c r="AR55" s="155"/>
      <c r="AS55" s="155"/>
      <c r="AT55" s="156"/>
      <c r="AU55" s="364"/>
      <c r="AV55" s="364"/>
      <c r="AW55" s="364"/>
      <c r="AX55" s="365"/>
      <c r="AY55">
        <f t="shared" si="6"/>
        <v>0</v>
      </c>
    </row>
    <row r="56" spans="1:51" ht="23.25" hidden="1" customHeight="1" x14ac:dyDescent="0.15">
      <c r="A56" s="902" t="s">
        <v>298</v>
      </c>
      <c r="B56" s="903"/>
      <c r="C56" s="903"/>
      <c r="D56" s="903"/>
      <c r="E56" s="903"/>
      <c r="F56" s="904"/>
      <c r="G56" s="977"/>
      <c r="H56" s="978"/>
      <c r="I56" s="978"/>
      <c r="J56" s="978"/>
      <c r="K56" s="978"/>
      <c r="L56" s="978"/>
      <c r="M56" s="978"/>
      <c r="N56" s="978"/>
      <c r="O56" s="978"/>
      <c r="P56" s="978"/>
      <c r="Q56" s="978"/>
      <c r="R56" s="978"/>
      <c r="S56" s="978"/>
      <c r="T56" s="978"/>
      <c r="U56" s="978"/>
      <c r="V56" s="978"/>
      <c r="W56" s="978"/>
      <c r="X56" s="978"/>
      <c r="Y56" s="978"/>
      <c r="Z56" s="978"/>
      <c r="AA56" s="978"/>
      <c r="AB56" s="978"/>
      <c r="AC56" s="978"/>
      <c r="AD56" s="978"/>
      <c r="AE56" s="978"/>
      <c r="AF56" s="978"/>
      <c r="AG56" s="978"/>
      <c r="AH56" s="978"/>
      <c r="AI56" s="978"/>
      <c r="AJ56" s="978"/>
      <c r="AK56" s="978"/>
      <c r="AL56" s="978"/>
      <c r="AM56" s="978"/>
      <c r="AN56" s="978"/>
      <c r="AO56" s="978"/>
      <c r="AP56" s="978"/>
      <c r="AQ56" s="978"/>
      <c r="AR56" s="978"/>
      <c r="AS56" s="978"/>
      <c r="AT56" s="978"/>
      <c r="AU56" s="978"/>
      <c r="AV56" s="978"/>
      <c r="AW56" s="978"/>
      <c r="AX56" s="909"/>
      <c r="AY56">
        <f t="shared" si="6"/>
        <v>0</v>
      </c>
    </row>
    <row r="57" spans="1:51" ht="23.25" hidden="1" customHeight="1" x14ac:dyDescent="0.15">
      <c r="A57" s="905"/>
      <c r="B57" s="906"/>
      <c r="C57" s="906"/>
      <c r="D57" s="906"/>
      <c r="E57" s="906"/>
      <c r="F57" s="907"/>
      <c r="G57" s="979"/>
      <c r="H57" s="980"/>
      <c r="I57" s="980"/>
      <c r="J57" s="980"/>
      <c r="K57" s="980"/>
      <c r="L57" s="980"/>
      <c r="M57" s="980"/>
      <c r="N57" s="980"/>
      <c r="O57" s="980"/>
      <c r="P57" s="980"/>
      <c r="Q57" s="980"/>
      <c r="R57" s="980"/>
      <c r="S57" s="980"/>
      <c r="T57" s="980"/>
      <c r="U57" s="980"/>
      <c r="V57" s="980"/>
      <c r="W57" s="980"/>
      <c r="X57" s="980"/>
      <c r="Y57" s="980"/>
      <c r="Z57" s="980"/>
      <c r="AA57" s="980"/>
      <c r="AB57" s="980"/>
      <c r="AC57" s="980"/>
      <c r="AD57" s="980"/>
      <c r="AE57" s="981"/>
      <c r="AF57" s="981"/>
      <c r="AG57" s="981"/>
      <c r="AH57" s="981"/>
      <c r="AI57" s="981"/>
      <c r="AJ57" s="981"/>
      <c r="AK57" s="981"/>
      <c r="AL57" s="981"/>
      <c r="AM57" s="981"/>
      <c r="AN57" s="981"/>
      <c r="AO57" s="981"/>
      <c r="AP57" s="981"/>
      <c r="AQ57" s="980"/>
      <c r="AR57" s="980"/>
      <c r="AS57" s="980"/>
      <c r="AT57" s="980"/>
      <c r="AU57" s="980"/>
      <c r="AV57" s="980"/>
      <c r="AW57" s="980"/>
      <c r="AX57" s="910"/>
      <c r="AY57">
        <f t="shared" si="6"/>
        <v>0</v>
      </c>
    </row>
    <row r="58" spans="1:51" ht="18.75" hidden="1" customHeight="1" x14ac:dyDescent="0.15">
      <c r="A58" s="515" t="s">
        <v>270</v>
      </c>
      <c r="B58" s="516"/>
      <c r="C58" s="516"/>
      <c r="D58" s="516"/>
      <c r="E58" s="516"/>
      <c r="F58" s="517"/>
      <c r="G58" s="568" t="s">
        <v>145</v>
      </c>
      <c r="H58" s="377"/>
      <c r="I58" s="377"/>
      <c r="J58" s="377"/>
      <c r="K58" s="377"/>
      <c r="L58" s="377"/>
      <c r="M58" s="377"/>
      <c r="N58" s="377"/>
      <c r="O58" s="569"/>
      <c r="P58" s="633" t="s">
        <v>58</v>
      </c>
      <c r="Q58" s="377"/>
      <c r="R58" s="377"/>
      <c r="S58" s="377"/>
      <c r="T58" s="377"/>
      <c r="U58" s="377"/>
      <c r="V58" s="377"/>
      <c r="W58" s="377"/>
      <c r="X58" s="569"/>
      <c r="Y58" s="634"/>
      <c r="Z58" s="635"/>
      <c r="AA58" s="636"/>
      <c r="AB58" s="637" t="s">
        <v>11</v>
      </c>
      <c r="AC58" s="638"/>
      <c r="AD58" s="639"/>
      <c r="AE58" s="335" t="s">
        <v>308</v>
      </c>
      <c r="AF58" s="335"/>
      <c r="AG58" s="335"/>
      <c r="AH58" s="335"/>
      <c r="AI58" s="335" t="s">
        <v>330</v>
      </c>
      <c r="AJ58" s="335"/>
      <c r="AK58" s="335"/>
      <c r="AL58" s="335"/>
      <c r="AM58" s="335" t="s">
        <v>427</v>
      </c>
      <c r="AN58" s="335"/>
      <c r="AO58" s="335"/>
      <c r="AP58" s="335"/>
      <c r="AQ58" s="255" t="s">
        <v>184</v>
      </c>
      <c r="AR58" s="256"/>
      <c r="AS58" s="256"/>
      <c r="AT58" s="257"/>
      <c r="AU58" s="373" t="s">
        <v>133</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19"/>
      <c r="AR59" s="166"/>
      <c r="AS59" s="167" t="s">
        <v>185</v>
      </c>
      <c r="AT59" s="190"/>
      <c r="AU59" s="259"/>
      <c r="AV59" s="259"/>
      <c r="AW59" s="375" t="s">
        <v>175</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79"/>
      <c r="Q60" s="179"/>
      <c r="R60" s="179"/>
      <c r="S60" s="179"/>
      <c r="T60" s="179"/>
      <c r="U60" s="179"/>
      <c r="V60" s="179"/>
      <c r="W60" s="179"/>
      <c r="X60" s="221"/>
      <c r="Y60" s="339" t="s">
        <v>12</v>
      </c>
      <c r="Z60" s="552"/>
      <c r="AA60" s="553"/>
      <c r="AB60" s="554"/>
      <c r="AC60" s="554"/>
      <c r="AD60" s="554"/>
      <c r="AE60" s="363"/>
      <c r="AF60" s="364"/>
      <c r="AG60" s="364"/>
      <c r="AH60" s="364"/>
      <c r="AI60" s="363"/>
      <c r="AJ60" s="364"/>
      <c r="AK60" s="364"/>
      <c r="AL60" s="364"/>
      <c r="AM60" s="363"/>
      <c r="AN60" s="364"/>
      <c r="AO60" s="364"/>
      <c r="AP60" s="364"/>
      <c r="AQ60" s="154"/>
      <c r="AR60" s="155"/>
      <c r="AS60" s="155"/>
      <c r="AT60" s="156"/>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23"/>
      <c r="Q61" s="223"/>
      <c r="R61" s="223"/>
      <c r="S61" s="223"/>
      <c r="T61" s="223"/>
      <c r="U61" s="223"/>
      <c r="V61" s="223"/>
      <c r="W61" s="223"/>
      <c r="X61" s="224"/>
      <c r="Y61" s="291" t="s">
        <v>53</v>
      </c>
      <c r="Z61" s="286"/>
      <c r="AA61" s="287"/>
      <c r="AB61" s="525"/>
      <c r="AC61" s="525"/>
      <c r="AD61" s="525"/>
      <c r="AE61" s="363"/>
      <c r="AF61" s="364"/>
      <c r="AG61" s="364"/>
      <c r="AH61" s="364"/>
      <c r="AI61" s="363"/>
      <c r="AJ61" s="364"/>
      <c r="AK61" s="364"/>
      <c r="AL61" s="364"/>
      <c r="AM61" s="363"/>
      <c r="AN61" s="364"/>
      <c r="AO61" s="364"/>
      <c r="AP61" s="364"/>
      <c r="AQ61" s="154"/>
      <c r="AR61" s="155"/>
      <c r="AS61" s="155"/>
      <c r="AT61" s="156"/>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82"/>
      <c r="Q62" s="182"/>
      <c r="R62" s="182"/>
      <c r="S62" s="182"/>
      <c r="T62" s="182"/>
      <c r="U62" s="182"/>
      <c r="V62" s="182"/>
      <c r="W62" s="182"/>
      <c r="X62" s="226"/>
      <c r="Y62" s="291" t="s">
        <v>13</v>
      </c>
      <c r="Z62" s="286"/>
      <c r="AA62" s="287"/>
      <c r="AB62" s="500" t="s">
        <v>14</v>
      </c>
      <c r="AC62" s="500"/>
      <c r="AD62" s="500"/>
      <c r="AE62" s="363"/>
      <c r="AF62" s="364"/>
      <c r="AG62" s="364"/>
      <c r="AH62" s="364"/>
      <c r="AI62" s="363"/>
      <c r="AJ62" s="364"/>
      <c r="AK62" s="364"/>
      <c r="AL62" s="364"/>
      <c r="AM62" s="363"/>
      <c r="AN62" s="364"/>
      <c r="AO62" s="364"/>
      <c r="AP62" s="364"/>
      <c r="AQ62" s="154"/>
      <c r="AR62" s="155"/>
      <c r="AS62" s="155"/>
      <c r="AT62" s="156"/>
      <c r="AU62" s="364"/>
      <c r="AV62" s="364"/>
      <c r="AW62" s="364"/>
      <c r="AX62" s="365"/>
      <c r="AY62">
        <f t="shared" si="7"/>
        <v>0</v>
      </c>
    </row>
    <row r="63" spans="1:51" ht="23.25" hidden="1" customHeight="1" x14ac:dyDescent="0.15">
      <c r="A63" s="902" t="s">
        <v>298</v>
      </c>
      <c r="B63" s="903"/>
      <c r="C63" s="903"/>
      <c r="D63" s="903"/>
      <c r="E63" s="903"/>
      <c r="F63" s="904"/>
      <c r="G63" s="977"/>
      <c r="H63" s="978"/>
      <c r="I63" s="978"/>
      <c r="J63" s="978"/>
      <c r="K63" s="978"/>
      <c r="L63" s="978"/>
      <c r="M63" s="978"/>
      <c r="N63" s="978"/>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978"/>
      <c r="AP63" s="978"/>
      <c r="AQ63" s="978"/>
      <c r="AR63" s="978"/>
      <c r="AS63" s="978"/>
      <c r="AT63" s="978"/>
      <c r="AU63" s="978"/>
      <c r="AV63" s="978"/>
      <c r="AW63" s="978"/>
      <c r="AX63" s="909"/>
      <c r="AY63">
        <f t="shared" si="7"/>
        <v>0</v>
      </c>
    </row>
    <row r="64" spans="1:51" ht="23.25" hidden="1" customHeight="1" x14ac:dyDescent="0.15">
      <c r="A64" s="905"/>
      <c r="B64" s="906"/>
      <c r="C64" s="906"/>
      <c r="D64" s="906"/>
      <c r="E64" s="906"/>
      <c r="F64" s="907"/>
      <c r="G64" s="979"/>
      <c r="H64" s="980"/>
      <c r="I64" s="980"/>
      <c r="J64" s="980"/>
      <c r="K64" s="980"/>
      <c r="L64" s="980"/>
      <c r="M64" s="980"/>
      <c r="N64" s="980"/>
      <c r="O64" s="980"/>
      <c r="P64" s="980"/>
      <c r="Q64" s="980"/>
      <c r="R64" s="980"/>
      <c r="S64" s="980"/>
      <c r="T64" s="980"/>
      <c r="U64" s="980"/>
      <c r="V64" s="980"/>
      <c r="W64" s="980"/>
      <c r="X64" s="980"/>
      <c r="Y64" s="980"/>
      <c r="Z64" s="980"/>
      <c r="AA64" s="980"/>
      <c r="AB64" s="980"/>
      <c r="AC64" s="980"/>
      <c r="AD64" s="980"/>
      <c r="AE64" s="981"/>
      <c r="AF64" s="981"/>
      <c r="AG64" s="981"/>
      <c r="AH64" s="981"/>
      <c r="AI64" s="981"/>
      <c r="AJ64" s="981"/>
      <c r="AK64" s="981"/>
      <c r="AL64" s="981"/>
      <c r="AM64" s="981"/>
      <c r="AN64" s="981"/>
      <c r="AO64" s="981"/>
      <c r="AP64" s="981"/>
      <c r="AQ64" s="981"/>
      <c r="AR64" s="981"/>
      <c r="AS64" s="981"/>
      <c r="AT64" s="981"/>
      <c r="AU64" s="980"/>
      <c r="AV64" s="980"/>
      <c r="AW64" s="980"/>
      <c r="AX64" s="910"/>
      <c r="AY64">
        <f t="shared" si="7"/>
        <v>0</v>
      </c>
    </row>
    <row r="65" spans="1:51" ht="18.75" hidden="1" customHeight="1" x14ac:dyDescent="0.15">
      <c r="A65" s="860" t="s">
        <v>271</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266</v>
      </c>
      <c r="X65" s="872"/>
      <c r="Y65" s="875"/>
      <c r="Z65" s="875"/>
      <c r="AA65" s="876"/>
      <c r="AB65" s="869" t="s">
        <v>11</v>
      </c>
      <c r="AC65" s="865"/>
      <c r="AD65" s="866"/>
      <c r="AE65" s="335" t="s">
        <v>308</v>
      </c>
      <c r="AF65" s="335"/>
      <c r="AG65" s="335"/>
      <c r="AH65" s="335"/>
      <c r="AI65" s="335" t="s">
        <v>330</v>
      </c>
      <c r="AJ65" s="335"/>
      <c r="AK65" s="335"/>
      <c r="AL65" s="335"/>
      <c r="AM65" s="335" t="s">
        <v>427</v>
      </c>
      <c r="AN65" s="335"/>
      <c r="AO65" s="335"/>
      <c r="AP65" s="335"/>
      <c r="AQ65" s="203" t="s">
        <v>184</v>
      </c>
      <c r="AR65" s="187"/>
      <c r="AS65" s="187"/>
      <c r="AT65" s="188"/>
      <c r="AU65" s="982" t="s">
        <v>133</v>
      </c>
      <c r="AV65" s="982"/>
      <c r="AW65" s="982"/>
      <c r="AX65" s="983"/>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19"/>
      <c r="AR66" s="166"/>
      <c r="AS66" s="167" t="s">
        <v>185</v>
      </c>
      <c r="AT66" s="190"/>
      <c r="AU66" s="259"/>
      <c r="AV66" s="259"/>
      <c r="AW66" s="867" t="s">
        <v>269</v>
      </c>
      <c r="AX66" s="984"/>
      <c r="AY66">
        <f>$AY$65</f>
        <v>0</v>
      </c>
    </row>
    <row r="67" spans="1:51" ht="23.25" hidden="1" customHeight="1" x14ac:dyDescent="0.15">
      <c r="A67" s="853"/>
      <c r="B67" s="854"/>
      <c r="C67" s="854"/>
      <c r="D67" s="854"/>
      <c r="E67" s="854"/>
      <c r="F67" s="855"/>
      <c r="G67" s="985" t="s">
        <v>186</v>
      </c>
      <c r="H67" s="963"/>
      <c r="I67" s="964"/>
      <c r="J67" s="964"/>
      <c r="K67" s="964"/>
      <c r="L67" s="964"/>
      <c r="M67" s="964"/>
      <c r="N67" s="964"/>
      <c r="O67" s="965"/>
      <c r="P67" s="963"/>
      <c r="Q67" s="964"/>
      <c r="R67" s="964"/>
      <c r="S67" s="964"/>
      <c r="T67" s="964"/>
      <c r="U67" s="964"/>
      <c r="V67" s="965"/>
      <c r="W67" s="969"/>
      <c r="X67" s="970"/>
      <c r="Y67" s="950" t="s">
        <v>12</v>
      </c>
      <c r="Z67" s="950"/>
      <c r="AA67" s="951"/>
      <c r="AB67" s="952" t="s">
        <v>288</v>
      </c>
      <c r="AC67" s="952"/>
      <c r="AD67" s="952"/>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18" t="s">
        <v>53</v>
      </c>
      <c r="Z68" s="118"/>
      <c r="AA68" s="119"/>
      <c r="AB68" s="975" t="s">
        <v>288</v>
      </c>
      <c r="AC68" s="975"/>
      <c r="AD68" s="975"/>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53"/>
      <c r="B69" s="854"/>
      <c r="C69" s="854"/>
      <c r="D69" s="854"/>
      <c r="E69" s="854"/>
      <c r="F69" s="855"/>
      <c r="G69" s="986"/>
      <c r="H69" s="966"/>
      <c r="I69" s="967"/>
      <c r="J69" s="967"/>
      <c r="K69" s="967"/>
      <c r="L69" s="967"/>
      <c r="M69" s="967"/>
      <c r="N69" s="967"/>
      <c r="O69" s="968"/>
      <c r="P69" s="966"/>
      <c r="Q69" s="967"/>
      <c r="R69" s="967"/>
      <c r="S69" s="967"/>
      <c r="T69" s="967"/>
      <c r="U69" s="967"/>
      <c r="V69" s="968"/>
      <c r="W69" s="973"/>
      <c r="X69" s="974"/>
      <c r="Y69" s="118" t="s">
        <v>13</v>
      </c>
      <c r="Z69" s="118"/>
      <c r="AA69" s="119"/>
      <c r="AB69" s="976" t="s">
        <v>289</v>
      </c>
      <c r="AC69" s="976"/>
      <c r="AD69" s="976"/>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53" t="s">
        <v>275</v>
      </c>
      <c r="B70" s="854"/>
      <c r="C70" s="854"/>
      <c r="D70" s="854"/>
      <c r="E70" s="854"/>
      <c r="F70" s="855"/>
      <c r="G70" s="940" t="s">
        <v>187</v>
      </c>
      <c r="H70" s="941"/>
      <c r="I70" s="941"/>
      <c r="J70" s="941"/>
      <c r="K70" s="941"/>
      <c r="L70" s="941"/>
      <c r="M70" s="941"/>
      <c r="N70" s="941"/>
      <c r="O70" s="941"/>
      <c r="P70" s="941"/>
      <c r="Q70" s="941"/>
      <c r="R70" s="941"/>
      <c r="S70" s="941"/>
      <c r="T70" s="941"/>
      <c r="U70" s="941"/>
      <c r="V70" s="941"/>
      <c r="W70" s="944" t="s">
        <v>287</v>
      </c>
      <c r="X70" s="945"/>
      <c r="Y70" s="950" t="s">
        <v>12</v>
      </c>
      <c r="Z70" s="950"/>
      <c r="AA70" s="951"/>
      <c r="AB70" s="952" t="s">
        <v>288</v>
      </c>
      <c r="AC70" s="952"/>
      <c r="AD70" s="952"/>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18" t="s">
        <v>53</v>
      </c>
      <c r="Z71" s="118"/>
      <c r="AA71" s="119"/>
      <c r="AB71" s="975" t="s">
        <v>288</v>
      </c>
      <c r="AC71" s="975"/>
      <c r="AD71" s="975"/>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18" t="s">
        <v>13</v>
      </c>
      <c r="Z72" s="118"/>
      <c r="AA72" s="119"/>
      <c r="AB72" s="976" t="s">
        <v>289</v>
      </c>
      <c r="AC72" s="976"/>
      <c r="AD72" s="976"/>
      <c r="AE72" s="371"/>
      <c r="AF72" s="372"/>
      <c r="AG72" s="372"/>
      <c r="AH72" s="372"/>
      <c r="AI72" s="371"/>
      <c r="AJ72" s="372"/>
      <c r="AK72" s="372"/>
      <c r="AL72" s="372"/>
      <c r="AM72" s="371"/>
      <c r="AN72" s="372"/>
      <c r="AO72" s="372"/>
      <c r="AP72" s="939"/>
      <c r="AQ72" s="363"/>
      <c r="AR72" s="364"/>
      <c r="AS72" s="364"/>
      <c r="AT72" s="389"/>
      <c r="AU72" s="364"/>
      <c r="AV72" s="364"/>
      <c r="AW72" s="364"/>
      <c r="AX72" s="365"/>
      <c r="AY72">
        <f t="shared" si="8"/>
        <v>0</v>
      </c>
    </row>
    <row r="73" spans="1:51" ht="18.75" hidden="1" customHeight="1" x14ac:dyDescent="0.15">
      <c r="A73" s="839" t="s">
        <v>271</v>
      </c>
      <c r="B73" s="840"/>
      <c r="C73" s="840"/>
      <c r="D73" s="840"/>
      <c r="E73" s="840"/>
      <c r="F73" s="841"/>
      <c r="G73" s="811"/>
      <c r="H73" s="187" t="s">
        <v>145</v>
      </c>
      <c r="I73" s="187"/>
      <c r="J73" s="187"/>
      <c r="K73" s="187"/>
      <c r="L73" s="187"/>
      <c r="M73" s="187"/>
      <c r="N73" s="187"/>
      <c r="O73" s="188"/>
      <c r="P73" s="203" t="s">
        <v>58</v>
      </c>
      <c r="Q73" s="187"/>
      <c r="R73" s="187"/>
      <c r="S73" s="187"/>
      <c r="T73" s="187"/>
      <c r="U73" s="187"/>
      <c r="V73" s="187"/>
      <c r="W73" s="187"/>
      <c r="X73" s="188"/>
      <c r="Y73" s="813"/>
      <c r="Z73" s="814"/>
      <c r="AA73" s="815"/>
      <c r="AB73" s="203" t="s">
        <v>11</v>
      </c>
      <c r="AC73" s="187"/>
      <c r="AD73" s="188"/>
      <c r="AE73" s="335" t="s">
        <v>308</v>
      </c>
      <c r="AF73" s="335"/>
      <c r="AG73" s="335"/>
      <c r="AH73" s="335"/>
      <c r="AI73" s="335" t="s">
        <v>330</v>
      </c>
      <c r="AJ73" s="335"/>
      <c r="AK73" s="335"/>
      <c r="AL73" s="335"/>
      <c r="AM73" s="335" t="s">
        <v>427</v>
      </c>
      <c r="AN73" s="335"/>
      <c r="AO73" s="335"/>
      <c r="AP73" s="335"/>
      <c r="AQ73" s="203" t="s">
        <v>184</v>
      </c>
      <c r="AR73" s="187"/>
      <c r="AS73" s="187"/>
      <c r="AT73" s="188"/>
      <c r="AU73" s="261" t="s">
        <v>133</v>
      </c>
      <c r="AV73" s="164"/>
      <c r="AW73" s="164"/>
      <c r="AX73" s="165"/>
      <c r="AY73">
        <f>COUNTA($H$75)</f>
        <v>0</v>
      </c>
    </row>
    <row r="74" spans="1:51" ht="18.75" hidden="1" customHeight="1" x14ac:dyDescent="0.15">
      <c r="A74" s="842"/>
      <c r="B74" s="843"/>
      <c r="C74" s="843"/>
      <c r="D74" s="843"/>
      <c r="E74" s="843"/>
      <c r="F74" s="844"/>
      <c r="G74" s="812"/>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35"/>
      <c r="AF74" s="335"/>
      <c r="AG74" s="335"/>
      <c r="AH74" s="335"/>
      <c r="AI74" s="335"/>
      <c r="AJ74" s="335"/>
      <c r="AK74" s="335"/>
      <c r="AL74" s="335"/>
      <c r="AM74" s="335"/>
      <c r="AN74" s="335"/>
      <c r="AO74" s="335"/>
      <c r="AP74" s="335"/>
      <c r="AQ74" s="219"/>
      <c r="AR74" s="166"/>
      <c r="AS74" s="167" t="s">
        <v>185</v>
      </c>
      <c r="AT74" s="190"/>
      <c r="AU74" s="219"/>
      <c r="AV74" s="166"/>
      <c r="AW74" s="167" t="s">
        <v>175</v>
      </c>
      <c r="AX74" s="168"/>
      <c r="AY74">
        <f>$AY$73</f>
        <v>0</v>
      </c>
    </row>
    <row r="75" spans="1:51" ht="23.25" hidden="1" customHeight="1" x14ac:dyDescent="0.15">
      <c r="A75" s="842"/>
      <c r="B75" s="843"/>
      <c r="C75" s="843"/>
      <c r="D75" s="843"/>
      <c r="E75" s="843"/>
      <c r="F75" s="844"/>
      <c r="G75" s="781"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64"/>
      <c r="AV75" s="364"/>
      <c r="AW75" s="364"/>
      <c r="AX75" s="365"/>
      <c r="AY75">
        <f t="shared" ref="AY75:AY78" si="9">$AY$73</f>
        <v>0</v>
      </c>
    </row>
    <row r="76" spans="1:51" ht="23.25" hidden="1" customHeight="1" x14ac:dyDescent="0.15">
      <c r="A76" s="842"/>
      <c r="B76" s="843"/>
      <c r="C76" s="843"/>
      <c r="D76" s="843"/>
      <c r="E76" s="843"/>
      <c r="F76" s="844"/>
      <c r="G76" s="782"/>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64"/>
      <c r="AV76" s="364"/>
      <c r="AW76" s="364"/>
      <c r="AX76" s="365"/>
      <c r="AY76">
        <f t="shared" si="9"/>
        <v>0</v>
      </c>
    </row>
    <row r="77" spans="1:51" ht="23.25" hidden="1" customHeight="1" x14ac:dyDescent="0.15">
      <c r="A77" s="842"/>
      <c r="B77" s="843"/>
      <c r="C77" s="843"/>
      <c r="D77" s="843"/>
      <c r="E77" s="843"/>
      <c r="F77" s="844"/>
      <c r="G77" s="783"/>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67"/>
      <c r="AF77" s="368"/>
      <c r="AG77" s="368"/>
      <c r="AH77" s="368"/>
      <c r="AI77" s="367"/>
      <c r="AJ77" s="368"/>
      <c r="AK77" s="368"/>
      <c r="AL77" s="368"/>
      <c r="AM77" s="367"/>
      <c r="AN77" s="368"/>
      <c r="AO77" s="368"/>
      <c r="AP77" s="368"/>
      <c r="AQ77" s="154"/>
      <c r="AR77" s="155"/>
      <c r="AS77" s="155"/>
      <c r="AT77" s="156"/>
      <c r="AU77" s="364"/>
      <c r="AV77" s="364"/>
      <c r="AW77" s="364"/>
      <c r="AX77" s="365"/>
      <c r="AY77">
        <f t="shared" si="9"/>
        <v>0</v>
      </c>
    </row>
    <row r="78" spans="1:51" ht="69.75" hidden="1" customHeight="1" x14ac:dyDescent="0.15">
      <c r="A78" s="913" t="s">
        <v>301</v>
      </c>
      <c r="B78" s="914"/>
      <c r="C78" s="914"/>
      <c r="D78" s="914"/>
      <c r="E78" s="911" t="s">
        <v>249</v>
      </c>
      <c r="F78" s="912"/>
      <c r="G78" s="45" t="s">
        <v>187</v>
      </c>
      <c r="H78" s="792"/>
      <c r="I78" s="233"/>
      <c r="J78" s="233"/>
      <c r="K78" s="233"/>
      <c r="L78" s="233"/>
      <c r="M78" s="233"/>
      <c r="N78" s="233"/>
      <c r="O78" s="793"/>
      <c r="P78" s="250"/>
      <c r="Q78" s="250"/>
      <c r="R78" s="250"/>
      <c r="S78" s="250"/>
      <c r="T78" s="250"/>
      <c r="U78" s="250"/>
      <c r="V78" s="250"/>
      <c r="W78" s="250"/>
      <c r="X78" s="25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14" t="s">
        <v>265</v>
      </c>
      <c r="AP79" s="115"/>
      <c r="AQ79" s="115"/>
      <c r="AR79" s="62"/>
      <c r="AS79" s="114"/>
      <c r="AT79" s="115"/>
      <c r="AU79" s="115"/>
      <c r="AV79" s="115"/>
      <c r="AW79" s="115"/>
      <c r="AX79" s="116"/>
      <c r="AY79">
        <f>COUNTIF($AR$79,"☑")</f>
        <v>0</v>
      </c>
    </row>
    <row r="80" spans="1:51" ht="18.75" hidden="1" customHeight="1" x14ac:dyDescent="0.15">
      <c r="A80" s="522" t="s">
        <v>146</v>
      </c>
      <c r="B80" s="848" t="s">
        <v>262</v>
      </c>
      <c r="C80" s="849"/>
      <c r="D80" s="849"/>
      <c r="E80" s="849"/>
      <c r="F80" s="850"/>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620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c r="AY80">
        <f>COUNTA($G$82)</f>
        <v>0</v>
      </c>
    </row>
    <row r="81" spans="1:60" ht="22.5" hidden="1" customHeight="1" x14ac:dyDescent="0.15">
      <c r="A81" s="523"/>
      <c r="B81" s="851"/>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144</v>
      </c>
      <c r="C85" s="555"/>
      <c r="D85" s="555"/>
      <c r="E85" s="555"/>
      <c r="F85" s="556"/>
      <c r="G85" s="794" t="s">
        <v>60</v>
      </c>
      <c r="H85" s="779"/>
      <c r="I85" s="779"/>
      <c r="J85" s="779"/>
      <c r="K85" s="779"/>
      <c r="L85" s="779"/>
      <c r="M85" s="779"/>
      <c r="N85" s="779"/>
      <c r="O85" s="780"/>
      <c r="P85" s="778" t="s">
        <v>62</v>
      </c>
      <c r="Q85" s="779"/>
      <c r="R85" s="779"/>
      <c r="S85" s="779"/>
      <c r="T85" s="779"/>
      <c r="U85" s="779"/>
      <c r="V85" s="779"/>
      <c r="W85" s="779"/>
      <c r="X85" s="780"/>
      <c r="Y85" s="191"/>
      <c r="Z85" s="192"/>
      <c r="AA85" s="193"/>
      <c r="AB85" s="461" t="s">
        <v>11</v>
      </c>
      <c r="AC85" s="462"/>
      <c r="AD85" s="463"/>
      <c r="AE85" s="335" t="s">
        <v>308</v>
      </c>
      <c r="AF85" s="335"/>
      <c r="AG85" s="335"/>
      <c r="AH85" s="335"/>
      <c r="AI85" s="335" t="s">
        <v>330</v>
      </c>
      <c r="AJ85" s="335"/>
      <c r="AK85" s="335"/>
      <c r="AL85" s="335"/>
      <c r="AM85" s="335" t="s">
        <v>427</v>
      </c>
      <c r="AN85" s="335"/>
      <c r="AO85" s="335"/>
      <c r="AP85" s="335"/>
      <c r="AQ85" s="203" t="s">
        <v>184</v>
      </c>
      <c r="AR85" s="187"/>
      <c r="AS85" s="187"/>
      <c r="AT85" s="188"/>
      <c r="AU85" s="369" t="s">
        <v>133</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191"/>
      <c r="Z86" s="192"/>
      <c r="AA86" s="193"/>
      <c r="AB86" s="332"/>
      <c r="AC86" s="333"/>
      <c r="AD86" s="334"/>
      <c r="AE86" s="335"/>
      <c r="AF86" s="335"/>
      <c r="AG86" s="335"/>
      <c r="AH86" s="335"/>
      <c r="AI86" s="335"/>
      <c r="AJ86" s="335"/>
      <c r="AK86" s="335"/>
      <c r="AL86" s="335"/>
      <c r="AM86" s="335"/>
      <c r="AN86" s="335"/>
      <c r="AO86" s="335"/>
      <c r="AP86" s="335"/>
      <c r="AQ86" s="258"/>
      <c r="AR86" s="259"/>
      <c r="AS86" s="167" t="s">
        <v>185</v>
      </c>
      <c r="AT86" s="190"/>
      <c r="AU86" s="259"/>
      <c r="AV86" s="259"/>
      <c r="AW86" s="375" t="s">
        <v>175</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20"/>
      <c r="H87" s="179"/>
      <c r="I87" s="179"/>
      <c r="J87" s="179"/>
      <c r="K87" s="179"/>
      <c r="L87" s="179"/>
      <c r="M87" s="179"/>
      <c r="N87" s="179"/>
      <c r="O87" s="221"/>
      <c r="P87" s="179"/>
      <c r="Q87" s="804"/>
      <c r="R87" s="804"/>
      <c r="S87" s="804"/>
      <c r="T87" s="804"/>
      <c r="U87" s="804"/>
      <c r="V87" s="804"/>
      <c r="W87" s="804"/>
      <c r="X87" s="805"/>
      <c r="Y87" s="757" t="s">
        <v>61</v>
      </c>
      <c r="Z87" s="758"/>
      <c r="AA87" s="759"/>
      <c r="AB87" s="554"/>
      <c r="AC87" s="554"/>
      <c r="AD87" s="554"/>
      <c r="AE87" s="363"/>
      <c r="AF87" s="364"/>
      <c r="AG87" s="364"/>
      <c r="AH87" s="364"/>
      <c r="AI87" s="363"/>
      <c r="AJ87" s="364"/>
      <c r="AK87" s="364"/>
      <c r="AL87" s="364"/>
      <c r="AM87" s="363"/>
      <c r="AN87" s="364"/>
      <c r="AO87" s="364"/>
      <c r="AP87" s="364"/>
      <c r="AQ87" s="154"/>
      <c r="AR87" s="155"/>
      <c r="AS87" s="155"/>
      <c r="AT87" s="156"/>
      <c r="AU87" s="364"/>
      <c r="AV87" s="364"/>
      <c r="AW87" s="364"/>
      <c r="AX87" s="365"/>
      <c r="AY87">
        <f t="shared" si="10"/>
        <v>0</v>
      </c>
    </row>
    <row r="88" spans="1:60" ht="23.25" hidden="1" customHeight="1" x14ac:dyDescent="0.15">
      <c r="A88" s="523"/>
      <c r="B88" s="555"/>
      <c r="C88" s="555"/>
      <c r="D88" s="555"/>
      <c r="E88" s="555"/>
      <c r="F88" s="556"/>
      <c r="G88" s="222"/>
      <c r="H88" s="223"/>
      <c r="I88" s="223"/>
      <c r="J88" s="223"/>
      <c r="K88" s="223"/>
      <c r="L88" s="223"/>
      <c r="M88" s="223"/>
      <c r="N88" s="223"/>
      <c r="O88" s="224"/>
      <c r="P88" s="806"/>
      <c r="Q88" s="806"/>
      <c r="R88" s="806"/>
      <c r="S88" s="806"/>
      <c r="T88" s="806"/>
      <c r="U88" s="806"/>
      <c r="V88" s="806"/>
      <c r="W88" s="806"/>
      <c r="X88" s="807"/>
      <c r="Y88" s="734" t="s">
        <v>53</v>
      </c>
      <c r="Z88" s="735"/>
      <c r="AA88" s="736"/>
      <c r="AB88" s="525"/>
      <c r="AC88" s="525"/>
      <c r="AD88" s="525"/>
      <c r="AE88" s="363"/>
      <c r="AF88" s="364"/>
      <c r="AG88" s="364"/>
      <c r="AH88" s="364"/>
      <c r="AI88" s="363"/>
      <c r="AJ88" s="364"/>
      <c r="AK88" s="364"/>
      <c r="AL88" s="364"/>
      <c r="AM88" s="363"/>
      <c r="AN88" s="364"/>
      <c r="AO88" s="364"/>
      <c r="AP88" s="364"/>
      <c r="AQ88" s="154"/>
      <c r="AR88" s="155"/>
      <c r="AS88" s="155"/>
      <c r="AT88" s="156"/>
      <c r="AU88" s="364"/>
      <c r="AV88" s="364"/>
      <c r="AW88" s="364"/>
      <c r="AX88" s="365"/>
      <c r="AY88">
        <f t="shared" si="10"/>
        <v>0</v>
      </c>
      <c r="AZ88" s="10"/>
      <c r="BA88" s="10"/>
      <c r="BB88" s="10"/>
      <c r="BC88" s="10"/>
    </row>
    <row r="89" spans="1:60" ht="23.25" hidden="1" customHeight="1" x14ac:dyDescent="0.15">
      <c r="A89" s="523"/>
      <c r="B89" s="557"/>
      <c r="C89" s="557"/>
      <c r="D89" s="557"/>
      <c r="E89" s="557"/>
      <c r="F89" s="558"/>
      <c r="G89" s="225"/>
      <c r="H89" s="182"/>
      <c r="I89" s="182"/>
      <c r="J89" s="182"/>
      <c r="K89" s="182"/>
      <c r="L89" s="182"/>
      <c r="M89" s="182"/>
      <c r="N89" s="182"/>
      <c r="O89" s="226"/>
      <c r="P89" s="292"/>
      <c r="Q89" s="292"/>
      <c r="R89" s="292"/>
      <c r="S89" s="292"/>
      <c r="T89" s="292"/>
      <c r="U89" s="292"/>
      <c r="V89" s="292"/>
      <c r="W89" s="292"/>
      <c r="X89" s="808"/>
      <c r="Y89" s="734" t="s">
        <v>13</v>
      </c>
      <c r="Z89" s="735"/>
      <c r="AA89" s="736"/>
      <c r="AB89" s="464" t="s">
        <v>14</v>
      </c>
      <c r="AC89" s="464"/>
      <c r="AD89" s="464"/>
      <c r="AE89" s="371"/>
      <c r="AF89" s="372"/>
      <c r="AG89" s="372"/>
      <c r="AH89" s="372"/>
      <c r="AI89" s="371"/>
      <c r="AJ89" s="372"/>
      <c r="AK89" s="372"/>
      <c r="AL89" s="372"/>
      <c r="AM89" s="371"/>
      <c r="AN89" s="372"/>
      <c r="AO89" s="372"/>
      <c r="AP89" s="372"/>
      <c r="AQ89" s="154"/>
      <c r="AR89" s="155"/>
      <c r="AS89" s="155"/>
      <c r="AT89" s="156"/>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144</v>
      </c>
      <c r="C90" s="555"/>
      <c r="D90" s="555"/>
      <c r="E90" s="555"/>
      <c r="F90" s="556"/>
      <c r="G90" s="794" t="s">
        <v>60</v>
      </c>
      <c r="H90" s="779"/>
      <c r="I90" s="779"/>
      <c r="J90" s="779"/>
      <c r="K90" s="779"/>
      <c r="L90" s="779"/>
      <c r="M90" s="779"/>
      <c r="N90" s="779"/>
      <c r="O90" s="780"/>
      <c r="P90" s="778" t="s">
        <v>62</v>
      </c>
      <c r="Q90" s="779"/>
      <c r="R90" s="779"/>
      <c r="S90" s="779"/>
      <c r="T90" s="779"/>
      <c r="U90" s="779"/>
      <c r="V90" s="779"/>
      <c r="W90" s="779"/>
      <c r="X90" s="780"/>
      <c r="Y90" s="191"/>
      <c r="Z90" s="192"/>
      <c r="AA90" s="193"/>
      <c r="AB90" s="461" t="s">
        <v>11</v>
      </c>
      <c r="AC90" s="462"/>
      <c r="AD90" s="463"/>
      <c r="AE90" s="335" t="s">
        <v>308</v>
      </c>
      <c r="AF90" s="335"/>
      <c r="AG90" s="335"/>
      <c r="AH90" s="335"/>
      <c r="AI90" s="335" t="s">
        <v>330</v>
      </c>
      <c r="AJ90" s="335"/>
      <c r="AK90" s="335"/>
      <c r="AL90" s="335"/>
      <c r="AM90" s="335" t="s">
        <v>427</v>
      </c>
      <c r="AN90" s="335"/>
      <c r="AO90" s="335"/>
      <c r="AP90" s="335"/>
      <c r="AQ90" s="203" t="s">
        <v>184</v>
      </c>
      <c r="AR90" s="187"/>
      <c r="AS90" s="187"/>
      <c r="AT90" s="188"/>
      <c r="AU90" s="369" t="s">
        <v>133</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191"/>
      <c r="Z91" s="192"/>
      <c r="AA91" s="193"/>
      <c r="AB91" s="332"/>
      <c r="AC91" s="333"/>
      <c r="AD91" s="334"/>
      <c r="AE91" s="335"/>
      <c r="AF91" s="335"/>
      <c r="AG91" s="335"/>
      <c r="AH91" s="335"/>
      <c r="AI91" s="335"/>
      <c r="AJ91" s="335"/>
      <c r="AK91" s="335"/>
      <c r="AL91" s="335"/>
      <c r="AM91" s="335"/>
      <c r="AN91" s="335"/>
      <c r="AO91" s="335"/>
      <c r="AP91" s="335"/>
      <c r="AQ91" s="258"/>
      <c r="AR91" s="259"/>
      <c r="AS91" s="167" t="s">
        <v>185</v>
      </c>
      <c r="AT91" s="190"/>
      <c r="AU91" s="259"/>
      <c r="AV91" s="259"/>
      <c r="AW91" s="375" t="s">
        <v>175</v>
      </c>
      <c r="AX91" s="376"/>
      <c r="AY91">
        <f>$AY$90</f>
        <v>0</v>
      </c>
      <c r="AZ91" s="10"/>
      <c r="BA91" s="10"/>
      <c r="BB91" s="10"/>
      <c r="BC91" s="10"/>
    </row>
    <row r="92" spans="1:60" ht="23.25" hidden="1" customHeight="1" x14ac:dyDescent="0.15">
      <c r="A92" s="523"/>
      <c r="B92" s="555"/>
      <c r="C92" s="555"/>
      <c r="D92" s="555"/>
      <c r="E92" s="555"/>
      <c r="F92" s="556"/>
      <c r="G92" s="220"/>
      <c r="H92" s="179"/>
      <c r="I92" s="179"/>
      <c r="J92" s="179"/>
      <c r="K92" s="179"/>
      <c r="L92" s="179"/>
      <c r="M92" s="179"/>
      <c r="N92" s="179"/>
      <c r="O92" s="221"/>
      <c r="P92" s="179"/>
      <c r="Q92" s="804"/>
      <c r="R92" s="804"/>
      <c r="S92" s="804"/>
      <c r="T92" s="804"/>
      <c r="U92" s="804"/>
      <c r="V92" s="804"/>
      <c r="W92" s="804"/>
      <c r="X92" s="805"/>
      <c r="Y92" s="757" t="s">
        <v>61</v>
      </c>
      <c r="Z92" s="758"/>
      <c r="AA92" s="759"/>
      <c r="AB92" s="554"/>
      <c r="AC92" s="554"/>
      <c r="AD92" s="554"/>
      <c r="AE92" s="363"/>
      <c r="AF92" s="364"/>
      <c r="AG92" s="364"/>
      <c r="AH92" s="364"/>
      <c r="AI92" s="363"/>
      <c r="AJ92" s="364"/>
      <c r="AK92" s="364"/>
      <c r="AL92" s="364"/>
      <c r="AM92" s="363"/>
      <c r="AN92" s="364"/>
      <c r="AO92" s="364"/>
      <c r="AP92" s="364"/>
      <c r="AQ92" s="154"/>
      <c r="AR92" s="155"/>
      <c r="AS92" s="155"/>
      <c r="AT92" s="156"/>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22"/>
      <c r="H93" s="223"/>
      <c r="I93" s="223"/>
      <c r="J93" s="223"/>
      <c r="K93" s="223"/>
      <c r="L93" s="223"/>
      <c r="M93" s="223"/>
      <c r="N93" s="223"/>
      <c r="O93" s="224"/>
      <c r="P93" s="806"/>
      <c r="Q93" s="806"/>
      <c r="R93" s="806"/>
      <c r="S93" s="806"/>
      <c r="T93" s="806"/>
      <c r="U93" s="806"/>
      <c r="V93" s="806"/>
      <c r="W93" s="806"/>
      <c r="X93" s="807"/>
      <c r="Y93" s="734" t="s">
        <v>53</v>
      </c>
      <c r="Z93" s="735"/>
      <c r="AA93" s="736"/>
      <c r="AB93" s="525"/>
      <c r="AC93" s="525"/>
      <c r="AD93" s="525"/>
      <c r="AE93" s="363"/>
      <c r="AF93" s="364"/>
      <c r="AG93" s="364"/>
      <c r="AH93" s="364"/>
      <c r="AI93" s="363"/>
      <c r="AJ93" s="364"/>
      <c r="AK93" s="364"/>
      <c r="AL93" s="364"/>
      <c r="AM93" s="363"/>
      <c r="AN93" s="364"/>
      <c r="AO93" s="364"/>
      <c r="AP93" s="364"/>
      <c r="AQ93" s="154"/>
      <c r="AR93" s="155"/>
      <c r="AS93" s="155"/>
      <c r="AT93" s="156"/>
      <c r="AU93" s="364"/>
      <c r="AV93" s="364"/>
      <c r="AW93" s="364"/>
      <c r="AX93" s="365"/>
      <c r="AY93">
        <f t="shared" si="11"/>
        <v>0</v>
      </c>
    </row>
    <row r="94" spans="1:60" ht="23.25" hidden="1" customHeight="1" x14ac:dyDescent="0.15">
      <c r="A94" s="523"/>
      <c r="B94" s="557"/>
      <c r="C94" s="557"/>
      <c r="D94" s="557"/>
      <c r="E94" s="557"/>
      <c r="F94" s="558"/>
      <c r="G94" s="225"/>
      <c r="H94" s="182"/>
      <c r="I94" s="182"/>
      <c r="J94" s="182"/>
      <c r="K94" s="182"/>
      <c r="L94" s="182"/>
      <c r="M94" s="182"/>
      <c r="N94" s="182"/>
      <c r="O94" s="226"/>
      <c r="P94" s="292"/>
      <c r="Q94" s="292"/>
      <c r="R94" s="292"/>
      <c r="S94" s="292"/>
      <c r="T94" s="292"/>
      <c r="U94" s="292"/>
      <c r="V94" s="292"/>
      <c r="W94" s="292"/>
      <c r="X94" s="808"/>
      <c r="Y94" s="734" t="s">
        <v>13</v>
      </c>
      <c r="Z94" s="735"/>
      <c r="AA94" s="736"/>
      <c r="AB94" s="464" t="s">
        <v>14</v>
      </c>
      <c r="AC94" s="464"/>
      <c r="AD94" s="464"/>
      <c r="AE94" s="371"/>
      <c r="AF94" s="372"/>
      <c r="AG94" s="372"/>
      <c r="AH94" s="372"/>
      <c r="AI94" s="371"/>
      <c r="AJ94" s="372"/>
      <c r="AK94" s="372"/>
      <c r="AL94" s="372"/>
      <c r="AM94" s="371"/>
      <c r="AN94" s="372"/>
      <c r="AO94" s="372"/>
      <c r="AP94" s="372"/>
      <c r="AQ94" s="154"/>
      <c r="AR94" s="155"/>
      <c r="AS94" s="155"/>
      <c r="AT94" s="156"/>
      <c r="AU94" s="364"/>
      <c r="AV94" s="364"/>
      <c r="AW94" s="364"/>
      <c r="AX94" s="365"/>
      <c r="AY94">
        <f t="shared" si="11"/>
        <v>0</v>
      </c>
      <c r="AZ94" s="10"/>
      <c r="BA94" s="10"/>
      <c r="BB94" s="10"/>
      <c r="BC94" s="10"/>
    </row>
    <row r="95" spans="1:60" ht="18.75" hidden="1" customHeight="1" x14ac:dyDescent="0.15">
      <c r="A95" s="523"/>
      <c r="B95" s="555" t="s">
        <v>144</v>
      </c>
      <c r="C95" s="555"/>
      <c r="D95" s="555"/>
      <c r="E95" s="555"/>
      <c r="F95" s="556"/>
      <c r="G95" s="794" t="s">
        <v>60</v>
      </c>
      <c r="H95" s="779"/>
      <c r="I95" s="779"/>
      <c r="J95" s="779"/>
      <c r="K95" s="779"/>
      <c r="L95" s="779"/>
      <c r="M95" s="779"/>
      <c r="N95" s="779"/>
      <c r="O95" s="780"/>
      <c r="P95" s="778" t="s">
        <v>62</v>
      </c>
      <c r="Q95" s="779"/>
      <c r="R95" s="779"/>
      <c r="S95" s="779"/>
      <c r="T95" s="779"/>
      <c r="U95" s="779"/>
      <c r="V95" s="779"/>
      <c r="W95" s="779"/>
      <c r="X95" s="780"/>
      <c r="Y95" s="191"/>
      <c r="Z95" s="192"/>
      <c r="AA95" s="193"/>
      <c r="AB95" s="461" t="s">
        <v>11</v>
      </c>
      <c r="AC95" s="462"/>
      <c r="AD95" s="463"/>
      <c r="AE95" s="335" t="s">
        <v>308</v>
      </c>
      <c r="AF95" s="335"/>
      <c r="AG95" s="335"/>
      <c r="AH95" s="335"/>
      <c r="AI95" s="335" t="s">
        <v>330</v>
      </c>
      <c r="AJ95" s="335"/>
      <c r="AK95" s="335"/>
      <c r="AL95" s="335"/>
      <c r="AM95" s="335" t="s">
        <v>427</v>
      </c>
      <c r="AN95" s="335"/>
      <c r="AO95" s="335"/>
      <c r="AP95" s="335"/>
      <c r="AQ95" s="203" t="s">
        <v>184</v>
      </c>
      <c r="AR95" s="187"/>
      <c r="AS95" s="187"/>
      <c r="AT95" s="188"/>
      <c r="AU95" s="369" t="s">
        <v>133</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191"/>
      <c r="Z96" s="192"/>
      <c r="AA96" s="193"/>
      <c r="AB96" s="332"/>
      <c r="AC96" s="333"/>
      <c r="AD96" s="334"/>
      <c r="AE96" s="335"/>
      <c r="AF96" s="335"/>
      <c r="AG96" s="335"/>
      <c r="AH96" s="335"/>
      <c r="AI96" s="335"/>
      <c r="AJ96" s="335"/>
      <c r="AK96" s="335"/>
      <c r="AL96" s="335"/>
      <c r="AM96" s="335"/>
      <c r="AN96" s="335"/>
      <c r="AO96" s="335"/>
      <c r="AP96" s="335"/>
      <c r="AQ96" s="258"/>
      <c r="AR96" s="259"/>
      <c r="AS96" s="167" t="s">
        <v>185</v>
      </c>
      <c r="AT96" s="190"/>
      <c r="AU96" s="259"/>
      <c r="AV96" s="259"/>
      <c r="AW96" s="375" t="s">
        <v>175</v>
      </c>
      <c r="AX96" s="376"/>
      <c r="AY96">
        <f>$AY$95</f>
        <v>0</v>
      </c>
    </row>
    <row r="97" spans="1:60" ht="23.25" hidden="1" customHeight="1" x14ac:dyDescent="0.15">
      <c r="A97" s="523"/>
      <c r="B97" s="555"/>
      <c r="C97" s="555"/>
      <c r="D97" s="555"/>
      <c r="E97" s="555"/>
      <c r="F97" s="556"/>
      <c r="G97" s="220"/>
      <c r="H97" s="179"/>
      <c r="I97" s="179"/>
      <c r="J97" s="179"/>
      <c r="K97" s="179"/>
      <c r="L97" s="179"/>
      <c r="M97" s="179"/>
      <c r="N97" s="179"/>
      <c r="O97" s="221"/>
      <c r="P97" s="179"/>
      <c r="Q97" s="804"/>
      <c r="R97" s="804"/>
      <c r="S97" s="804"/>
      <c r="T97" s="804"/>
      <c r="U97" s="804"/>
      <c r="V97" s="804"/>
      <c r="W97" s="804"/>
      <c r="X97" s="805"/>
      <c r="Y97" s="757" t="s">
        <v>61</v>
      </c>
      <c r="Z97" s="758"/>
      <c r="AA97" s="759"/>
      <c r="AB97" s="404"/>
      <c r="AC97" s="405"/>
      <c r="AD97" s="406"/>
      <c r="AE97" s="363"/>
      <c r="AF97" s="364"/>
      <c r="AG97" s="364"/>
      <c r="AH97" s="389"/>
      <c r="AI97" s="363"/>
      <c r="AJ97" s="364"/>
      <c r="AK97" s="364"/>
      <c r="AL97" s="389"/>
      <c r="AM97" s="363"/>
      <c r="AN97" s="364"/>
      <c r="AO97" s="364"/>
      <c r="AP97" s="364"/>
      <c r="AQ97" s="154"/>
      <c r="AR97" s="155"/>
      <c r="AS97" s="155"/>
      <c r="AT97" s="156"/>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22"/>
      <c r="H98" s="223"/>
      <c r="I98" s="223"/>
      <c r="J98" s="223"/>
      <c r="K98" s="223"/>
      <c r="L98" s="223"/>
      <c r="M98" s="223"/>
      <c r="N98" s="223"/>
      <c r="O98" s="224"/>
      <c r="P98" s="806"/>
      <c r="Q98" s="806"/>
      <c r="R98" s="806"/>
      <c r="S98" s="806"/>
      <c r="T98" s="806"/>
      <c r="U98" s="806"/>
      <c r="V98" s="806"/>
      <c r="W98" s="806"/>
      <c r="X98" s="807"/>
      <c r="Y98" s="734" t="s">
        <v>53</v>
      </c>
      <c r="Z98" s="735"/>
      <c r="AA98" s="736"/>
      <c r="AB98" s="288"/>
      <c r="AC98" s="289"/>
      <c r="AD98" s="290"/>
      <c r="AE98" s="363"/>
      <c r="AF98" s="364"/>
      <c r="AG98" s="364"/>
      <c r="AH98" s="389"/>
      <c r="AI98" s="363"/>
      <c r="AJ98" s="364"/>
      <c r="AK98" s="364"/>
      <c r="AL98" s="389"/>
      <c r="AM98" s="363"/>
      <c r="AN98" s="364"/>
      <c r="AO98" s="364"/>
      <c r="AP98" s="364"/>
      <c r="AQ98" s="154"/>
      <c r="AR98" s="155"/>
      <c r="AS98" s="155"/>
      <c r="AT98" s="156"/>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2"/>
      <c r="C99" s="882"/>
      <c r="D99" s="882"/>
      <c r="E99" s="882"/>
      <c r="F99" s="883"/>
      <c r="G99" s="809"/>
      <c r="H99" s="236"/>
      <c r="I99" s="236"/>
      <c r="J99" s="236"/>
      <c r="K99" s="236"/>
      <c r="L99" s="236"/>
      <c r="M99" s="236"/>
      <c r="N99" s="236"/>
      <c r="O99" s="810"/>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272</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308</v>
      </c>
      <c r="AF100" s="826"/>
      <c r="AG100" s="826"/>
      <c r="AH100" s="827"/>
      <c r="AI100" s="825" t="s">
        <v>330</v>
      </c>
      <c r="AJ100" s="826"/>
      <c r="AK100" s="826"/>
      <c r="AL100" s="827"/>
      <c r="AM100" s="825" t="s">
        <v>427</v>
      </c>
      <c r="AN100" s="826"/>
      <c r="AO100" s="826"/>
      <c r="AP100" s="827"/>
      <c r="AQ100" s="927" t="s">
        <v>335</v>
      </c>
      <c r="AR100" s="928"/>
      <c r="AS100" s="928"/>
      <c r="AT100" s="929"/>
      <c r="AU100" s="927" t="s">
        <v>461</v>
      </c>
      <c r="AV100" s="928"/>
      <c r="AW100" s="928"/>
      <c r="AX100" s="930"/>
    </row>
    <row r="101" spans="1:60" ht="23.25" customHeight="1" x14ac:dyDescent="0.15">
      <c r="A101" s="494"/>
      <c r="B101" s="495"/>
      <c r="C101" s="495"/>
      <c r="D101" s="495"/>
      <c r="E101" s="495"/>
      <c r="F101" s="496"/>
      <c r="G101" s="179" t="s">
        <v>651</v>
      </c>
      <c r="H101" s="179"/>
      <c r="I101" s="179"/>
      <c r="J101" s="179"/>
      <c r="K101" s="179"/>
      <c r="L101" s="179"/>
      <c r="M101" s="179"/>
      <c r="N101" s="179"/>
      <c r="O101" s="179"/>
      <c r="P101" s="179"/>
      <c r="Q101" s="179"/>
      <c r="R101" s="179"/>
      <c r="S101" s="179"/>
      <c r="T101" s="179"/>
      <c r="U101" s="179"/>
      <c r="V101" s="179"/>
      <c r="W101" s="179"/>
      <c r="X101" s="221"/>
      <c r="Y101" s="818" t="s">
        <v>54</v>
      </c>
      <c r="Z101" s="720"/>
      <c r="AA101" s="721"/>
      <c r="AB101" s="554" t="s">
        <v>650</v>
      </c>
      <c r="AC101" s="554"/>
      <c r="AD101" s="554"/>
      <c r="AE101" s="358">
        <v>8</v>
      </c>
      <c r="AF101" s="358"/>
      <c r="AG101" s="358"/>
      <c r="AH101" s="358"/>
      <c r="AI101" s="358">
        <v>9</v>
      </c>
      <c r="AJ101" s="358"/>
      <c r="AK101" s="358"/>
      <c r="AL101" s="358"/>
      <c r="AM101" s="358">
        <v>12</v>
      </c>
      <c r="AN101" s="358"/>
      <c r="AO101" s="358"/>
      <c r="AP101" s="358"/>
      <c r="AQ101" s="358" t="s">
        <v>701</v>
      </c>
      <c r="AR101" s="358"/>
      <c r="AS101" s="358"/>
      <c r="AT101" s="358"/>
      <c r="AU101" s="363" t="s">
        <v>637</v>
      </c>
      <c r="AV101" s="364"/>
      <c r="AW101" s="364"/>
      <c r="AX101" s="365"/>
    </row>
    <row r="102" spans="1:60" ht="23.25" customHeight="1" x14ac:dyDescent="0.15">
      <c r="A102" s="497"/>
      <c r="B102" s="498"/>
      <c r="C102" s="498"/>
      <c r="D102" s="498"/>
      <c r="E102" s="498"/>
      <c r="F102" s="499"/>
      <c r="G102" s="182"/>
      <c r="H102" s="182"/>
      <c r="I102" s="182"/>
      <c r="J102" s="182"/>
      <c r="K102" s="182"/>
      <c r="L102" s="182"/>
      <c r="M102" s="182"/>
      <c r="N102" s="182"/>
      <c r="O102" s="182"/>
      <c r="P102" s="182"/>
      <c r="Q102" s="182"/>
      <c r="R102" s="182"/>
      <c r="S102" s="182"/>
      <c r="T102" s="182"/>
      <c r="U102" s="182"/>
      <c r="V102" s="182"/>
      <c r="W102" s="182"/>
      <c r="X102" s="226"/>
      <c r="Y102" s="477" t="s">
        <v>55</v>
      </c>
      <c r="Z102" s="340"/>
      <c r="AA102" s="341"/>
      <c r="AB102" s="554" t="s">
        <v>650</v>
      </c>
      <c r="AC102" s="554"/>
      <c r="AD102" s="554"/>
      <c r="AE102" s="358">
        <v>9</v>
      </c>
      <c r="AF102" s="358"/>
      <c r="AG102" s="358"/>
      <c r="AH102" s="358"/>
      <c r="AI102" s="358">
        <v>8</v>
      </c>
      <c r="AJ102" s="358"/>
      <c r="AK102" s="358"/>
      <c r="AL102" s="358"/>
      <c r="AM102" s="358">
        <v>12</v>
      </c>
      <c r="AN102" s="358"/>
      <c r="AO102" s="358"/>
      <c r="AP102" s="358"/>
      <c r="AQ102" s="358">
        <v>11</v>
      </c>
      <c r="AR102" s="358"/>
      <c r="AS102" s="358"/>
      <c r="AT102" s="358"/>
      <c r="AU102" s="371" t="s">
        <v>637</v>
      </c>
      <c r="AV102" s="372"/>
      <c r="AW102" s="372"/>
      <c r="AX102" s="931"/>
    </row>
    <row r="103" spans="1:60" ht="31.5" customHeight="1" x14ac:dyDescent="0.15">
      <c r="A103" s="491" t="s">
        <v>272</v>
      </c>
      <c r="B103" s="492"/>
      <c r="C103" s="492"/>
      <c r="D103" s="492"/>
      <c r="E103" s="492"/>
      <c r="F103" s="493"/>
      <c r="G103" s="735" t="s">
        <v>59</v>
      </c>
      <c r="H103" s="735"/>
      <c r="I103" s="735"/>
      <c r="J103" s="735"/>
      <c r="K103" s="735"/>
      <c r="L103" s="735"/>
      <c r="M103" s="735"/>
      <c r="N103" s="735"/>
      <c r="O103" s="735"/>
      <c r="P103" s="735"/>
      <c r="Q103" s="735"/>
      <c r="R103" s="735"/>
      <c r="S103" s="735"/>
      <c r="T103" s="735"/>
      <c r="U103" s="735"/>
      <c r="V103" s="735"/>
      <c r="W103" s="735"/>
      <c r="X103" s="736"/>
      <c r="Y103" s="471"/>
      <c r="Z103" s="472"/>
      <c r="AA103" s="473"/>
      <c r="AB103" s="291" t="s">
        <v>11</v>
      </c>
      <c r="AC103" s="286"/>
      <c r="AD103" s="287"/>
      <c r="AE103" s="335" t="s">
        <v>308</v>
      </c>
      <c r="AF103" s="335"/>
      <c r="AG103" s="335"/>
      <c r="AH103" s="335"/>
      <c r="AI103" s="335" t="s">
        <v>330</v>
      </c>
      <c r="AJ103" s="335"/>
      <c r="AK103" s="335"/>
      <c r="AL103" s="335"/>
      <c r="AM103" s="335" t="s">
        <v>427</v>
      </c>
      <c r="AN103" s="335"/>
      <c r="AO103" s="335"/>
      <c r="AP103" s="335"/>
      <c r="AQ103" s="360" t="s">
        <v>335</v>
      </c>
      <c r="AR103" s="361"/>
      <c r="AS103" s="361"/>
      <c r="AT103" s="361"/>
      <c r="AU103" s="360" t="s">
        <v>461</v>
      </c>
      <c r="AV103" s="361"/>
      <c r="AW103" s="361"/>
      <c r="AX103" s="362"/>
      <c r="AY103">
        <f>COUNTA($G$104)</f>
        <v>1</v>
      </c>
    </row>
    <row r="104" spans="1:60" ht="23.25" customHeight="1" x14ac:dyDescent="0.15">
      <c r="A104" s="494"/>
      <c r="B104" s="495"/>
      <c r="C104" s="495"/>
      <c r="D104" s="495"/>
      <c r="E104" s="495"/>
      <c r="F104" s="496"/>
      <c r="G104" s="179" t="s">
        <v>652</v>
      </c>
      <c r="H104" s="179"/>
      <c r="I104" s="179"/>
      <c r="J104" s="179"/>
      <c r="K104" s="179"/>
      <c r="L104" s="179"/>
      <c r="M104" s="179"/>
      <c r="N104" s="179"/>
      <c r="O104" s="179"/>
      <c r="P104" s="179"/>
      <c r="Q104" s="179"/>
      <c r="R104" s="179"/>
      <c r="S104" s="179"/>
      <c r="T104" s="179"/>
      <c r="U104" s="179"/>
      <c r="V104" s="179"/>
      <c r="W104" s="179"/>
      <c r="X104" s="221"/>
      <c r="Y104" s="480" t="s">
        <v>54</v>
      </c>
      <c r="Z104" s="481"/>
      <c r="AA104" s="482"/>
      <c r="AB104" s="474" t="s">
        <v>650</v>
      </c>
      <c r="AC104" s="475"/>
      <c r="AD104" s="476"/>
      <c r="AE104" s="358">
        <v>27</v>
      </c>
      <c r="AF104" s="358"/>
      <c r="AG104" s="358"/>
      <c r="AH104" s="358"/>
      <c r="AI104" s="358">
        <v>29</v>
      </c>
      <c r="AJ104" s="358"/>
      <c r="AK104" s="358"/>
      <c r="AL104" s="358"/>
      <c r="AM104" s="358">
        <v>24</v>
      </c>
      <c r="AN104" s="358"/>
      <c r="AO104" s="358"/>
      <c r="AP104" s="358"/>
      <c r="AQ104" s="358" t="s">
        <v>701</v>
      </c>
      <c r="AR104" s="358"/>
      <c r="AS104" s="358"/>
      <c r="AT104" s="358"/>
      <c r="AU104" s="358" t="s">
        <v>637</v>
      </c>
      <c r="AV104" s="358"/>
      <c r="AW104" s="358"/>
      <c r="AX104" s="359"/>
      <c r="AY104">
        <f>$AY$103</f>
        <v>1</v>
      </c>
    </row>
    <row r="105" spans="1:60" ht="23.25" customHeight="1" x14ac:dyDescent="0.15">
      <c r="A105" s="497"/>
      <c r="B105" s="498"/>
      <c r="C105" s="498"/>
      <c r="D105" s="498"/>
      <c r="E105" s="498"/>
      <c r="F105" s="499"/>
      <c r="G105" s="182"/>
      <c r="H105" s="182"/>
      <c r="I105" s="182"/>
      <c r="J105" s="182"/>
      <c r="K105" s="182"/>
      <c r="L105" s="182"/>
      <c r="M105" s="182"/>
      <c r="N105" s="182"/>
      <c r="O105" s="182"/>
      <c r="P105" s="182"/>
      <c r="Q105" s="182"/>
      <c r="R105" s="182"/>
      <c r="S105" s="182"/>
      <c r="T105" s="182"/>
      <c r="U105" s="182"/>
      <c r="V105" s="182"/>
      <c r="W105" s="182"/>
      <c r="X105" s="226"/>
      <c r="Y105" s="477" t="s">
        <v>55</v>
      </c>
      <c r="Z105" s="478"/>
      <c r="AA105" s="479"/>
      <c r="AB105" s="404" t="s">
        <v>650</v>
      </c>
      <c r="AC105" s="405"/>
      <c r="AD105" s="406"/>
      <c r="AE105" s="358">
        <v>26</v>
      </c>
      <c r="AF105" s="358"/>
      <c r="AG105" s="358"/>
      <c r="AH105" s="358"/>
      <c r="AI105" s="358">
        <v>24</v>
      </c>
      <c r="AJ105" s="358"/>
      <c r="AK105" s="358"/>
      <c r="AL105" s="358"/>
      <c r="AM105" s="358">
        <v>24</v>
      </c>
      <c r="AN105" s="358"/>
      <c r="AO105" s="358"/>
      <c r="AP105" s="358"/>
      <c r="AQ105" s="358">
        <v>25</v>
      </c>
      <c r="AR105" s="358"/>
      <c r="AS105" s="358"/>
      <c r="AT105" s="358"/>
      <c r="AU105" s="358" t="s">
        <v>637</v>
      </c>
      <c r="AV105" s="358"/>
      <c r="AW105" s="358"/>
      <c r="AX105" s="359"/>
      <c r="AY105">
        <f>$AY$103</f>
        <v>1</v>
      </c>
    </row>
    <row r="106" spans="1:60" ht="31.5" hidden="1" customHeight="1" x14ac:dyDescent="0.15">
      <c r="A106" s="491" t="s">
        <v>272</v>
      </c>
      <c r="B106" s="492"/>
      <c r="C106" s="492"/>
      <c r="D106" s="492"/>
      <c r="E106" s="492"/>
      <c r="F106" s="493"/>
      <c r="G106" s="735" t="s">
        <v>59</v>
      </c>
      <c r="H106" s="735"/>
      <c r="I106" s="735"/>
      <c r="J106" s="735"/>
      <c r="K106" s="735"/>
      <c r="L106" s="735"/>
      <c r="M106" s="735"/>
      <c r="N106" s="735"/>
      <c r="O106" s="735"/>
      <c r="P106" s="735"/>
      <c r="Q106" s="735"/>
      <c r="R106" s="735"/>
      <c r="S106" s="735"/>
      <c r="T106" s="735"/>
      <c r="U106" s="735"/>
      <c r="V106" s="735"/>
      <c r="W106" s="735"/>
      <c r="X106" s="736"/>
      <c r="Y106" s="471"/>
      <c r="Z106" s="472"/>
      <c r="AA106" s="473"/>
      <c r="AB106" s="291" t="s">
        <v>11</v>
      </c>
      <c r="AC106" s="286"/>
      <c r="AD106" s="287"/>
      <c r="AE106" s="335" t="s">
        <v>308</v>
      </c>
      <c r="AF106" s="335"/>
      <c r="AG106" s="335"/>
      <c r="AH106" s="335"/>
      <c r="AI106" s="335" t="s">
        <v>330</v>
      </c>
      <c r="AJ106" s="335"/>
      <c r="AK106" s="335"/>
      <c r="AL106" s="335"/>
      <c r="AM106" s="335" t="s">
        <v>427</v>
      </c>
      <c r="AN106" s="335"/>
      <c r="AO106" s="335"/>
      <c r="AP106" s="335"/>
      <c r="AQ106" s="360" t="s">
        <v>335</v>
      </c>
      <c r="AR106" s="361"/>
      <c r="AS106" s="361"/>
      <c r="AT106" s="361"/>
      <c r="AU106" s="360" t="s">
        <v>461</v>
      </c>
      <c r="AV106" s="361"/>
      <c r="AW106" s="361"/>
      <c r="AX106" s="362"/>
      <c r="AY106">
        <f>COUNTA($G$107)</f>
        <v>0</v>
      </c>
    </row>
    <row r="107" spans="1:60" ht="23.25" hidden="1" customHeight="1" x14ac:dyDescent="0.15">
      <c r="A107" s="494"/>
      <c r="B107" s="495"/>
      <c r="C107" s="495"/>
      <c r="D107" s="495"/>
      <c r="E107" s="495"/>
      <c r="F107" s="496"/>
      <c r="G107" s="179"/>
      <c r="H107" s="179"/>
      <c r="I107" s="179"/>
      <c r="J107" s="179"/>
      <c r="K107" s="179"/>
      <c r="L107" s="179"/>
      <c r="M107" s="179"/>
      <c r="N107" s="179"/>
      <c r="O107" s="179"/>
      <c r="P107" s="179"/>
      <c r="Q107" s="179"/>
      <c r="R107" s="179"/>
      <c r="S107" s="179"/>
      <c r="T107" s="179"/>
      <c r="U107" s="179"/>
      <c r="V107" s="179"/>
      <c r="W107" s="179"/>
      <c r="X107" s="221"/>
      <c r="Y107" s="480" t="s">
        <v>54</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82"/>
      <c r="H108" s="182"/>
      <c r="I108" s="182"/>
      <c r="J108" s="182"/>
      <c r="K108" s="182"/>
      <c r="L108" s="182"/>
      <c r="M108" s="182"/>
      <c r="N108" s="182"/>
      <c r="O108" s="182"/>
      <c r="P108" s="182"/>
      <c r="Q108" s="182"/>
      <c r="R108" s="182"/>
      <c r="S108" s="182"/>
      <c r="T108" s="182"/>
      <c r="U108" s="182"/>
      <c r="V108" s="182"/>
      <c r="W108" s="182"/>
      <c r="X108" s="226"/>
      <c r="Y108" s="477" t="s">
        <v>55</v>
      </c>
      <c r="Z108" s="478"/>
      <c r="AA108" s="479"/>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272</v>
      </c>
      <c r="B109" s="492"/>
      <c r="C109" s="492"/>
      <c r="D109" s="492"/>
      <c r="E109" s="492"/>
      <c r="F109" s="493"/>
      <c r="G109" s="735" t="s">
        <v>59</v>
      </c>
      <c r="H109" s="735"/>
      <c r="I109" s="735"/>
      <c r="J109" s="735"/>
      <c r="K109" s="735"/>
      <c r="L109" s="735"/>
      <c r="M109" s="735"/>
      <c r="N109" s="735"/>
      <c r="O109" s="735"/>
      <c r="P109" s="735"/>
      <c r="Q109" s="735"/>
      <c r="R109" s="735"/>
      <c r="S109" s="735"/>
      <c r="T109" s="735"/>
      <c r="U109" s="735"/>
      <c r="V109" s="735"/>
      <c r="W109" s="735"/>
      <c r="X109" s="736"/>
      <c r="Y109" s="471"/>
      <c r="Z109" s="472"/>
      <c r="AA109" s="473"/>
      <c r="AB109" s="291" t="s">
        <v>11</v>
      </c>
      <c r="AC109" s="286"/>
      <c r="AD109" s="287"/>
      <c r="AE109" s="335" t="s">
        <v>308</v>
      </c>
      <c r="AF109" s="335"/>
      <c r="AG109" s="335"/>
      <c r="AH109" s="335"/>
      <c r="AI109" s="335" t="s">
        <v>330</v>
      </c>
      <c r="AJ109" s="335"/>
      <c r="AK109" s="335"/>
      <c r="AL109" s="335"/>
      <c r="AM109" s="335" t="s">
        <v>427</v>
      </c>
      <c r="AN109" s="335"/>
      <c r="AO109" s="335"/>
      <c r="AP109" s="335"/>
      <c r="AQ109" s="360" t="s">
        <v>335</v>
      </c>
      <c r="AR109" s="361"/>
      <c r="AS109" s="361"/>
      <c r="AT109" s="361"/>
      <c r="AU109" s="360" t="s">
        <v>461</v>
      </c>
      <c r="AV109" s="361"/>
      <c r="AW109" s="361"/>
      <c r="AX109" s="362"/>
      <c r="AY109">
        <f>COUNTA($G$110)</f>
        <v>0</v>
      </c>
    </row>
    <row r="110" spans="1:60" ht="23.25" hidden="1" customHeight="1" x14ac:dyDescent="0.15">
      <c r="A110" s="494"/>
      <c r="B110" s="495"/>
      <c r="C110" s="495"/>
      <c r="D110" s="495"/>
      <c r="E110" s="495"/>
      <c r="F110" s="496"/>
      <c r="G110" s="179"/>
      <c r="H110" s="179"/>
      <c r="I110" s="179"/>
      <c r="J110" s="179"/>
      <c r="K110" s="179"/>
      <c r="L110" s="179"/>
      <c r="M110" s="179"/>
      <c r="N110" s="179"/>
      <c r="O110" s="179"/>
      <c r="P110" s="179"/>
      <c r="Q110" s="179"/>
      <c r="R110" s="179"/>
      <c r="S110" s="179"/>
      <c r="T110" s="179"/>
      <c r="U110" s="179"/>
      <c r="V110" s="179"/>
      <c r="W110" s="179"/>
      <c r="X110" s="221"/>
      <c r="Y110" s="480" t="s">
        <v>54</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82"/>
      <c r="H111" s="182"/>
      <c r="I111" s="182"/>
      <c r="J111" s="182"/>
      <c r="K111" s="182"/>
      <c r="L111" s="182"/>
      <c r="M111" s="182"/>
      <c r="N111" s="182"/>
      <c r="O111" s="182"/>
      <c r="P111" s="182"/>
      <c r="Q111" s="182"/>
      <c r="R111" s="182"/>
      <c r="S111" s="182"/>
      <c r="T111" s="182"/>
      <c r="U111" s="182"/>
      <c r="V111" s="182"/>
      <c r="W111" s="182"/>
      <c r="X111" s="226"/>
      <c r="Y111" s="477" t="s">
        <v>55</v>
      </c>
      <c r="Z111" s="478"/>
      <c r="AA111" s="479"/>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272</v>
      </c>
      <c r="B112" s="492"/>
      <c r="C112" s="492"/>
      <c r="D112" s="492"/>
      <c r="E112" s="492"/>
      <c r="F112" s="493"/>
      <c r="G112" s="735" t="s">
        <v>59</v>
      </c>
      <c r="H112" s="735"/>
      <c r="I112" s="735"/>
      <c r="J112" s="735"/>
      <c r="K112" s="735"/>
      <c r="L112" s="735"/>
      <c r="M112" s="735"/>
      <c r="N112" s="735"/>
      <c r="O112" s="735"/>
      <c r="P112" s="735"/>
      <c r="Q112" s="735"/>
      <c r="R112" s="735"/>
      <c r="S112" s="735"/>
      <c r="T112" s="735"/>
      <c r="U112" s="735"/>
      <c r="V112" s="735"/>
      <c r="W112" s="735"/>
      <c r="X112" s="736"/>
      <c r="Y112" s="471"/>
      <c r="Z112" s="472"/>
      <c r="AA112" s="473"/>
      <c r="AB112" s="291" t="s">
        <v>11</v>
      </c>
      <c r="AC112" s="286"/>
      <c r="AD112" s="287"/>
      <c r="AE112" s="335" t="s">
        <v>308</v>
      </c>
      <c r="AF112" s="335"/>
      <c r="AG112" s="335"/>
      <c r="AH112" s="335"/>
      <c r="AI112" s="335" t="s">
        <v>330</v>
      </c>
      <c r="AJ112" s="335"/>
      <c r="AK112" s="335"/>
      <c r="AL112" s="335"/>
      <c r="AM112" s="335" t="s">
        <v>427</v>
      </c>
      <c r="AN112" s="335"/>
      <c r="AO112" s="335"/>
      <c r="AP112" s="335"/>
      <c r="AQ112" s="360" t="s">
        <v>335</v>
      </c>
      <c r="AR112" s="361"/>
      <c r="AS112" s="361"/>
      <c r="AT112" s="361"/>
      <c r="AU112" s="360" t="s">
        <v>461</v>
      </c>
      <c r="AV112" s="361"/>
      <c r="AW112" s="361"/>
      <c r="AX112" s="362"/>
      <c r="AY112">
        <f>COUNTA($G$113)</f>
        <v>0</v>
      </c>
    </row>
    <row r="113" spans="1:51" ht="23.25" hidden="1" customHeight="1" x14ac:dyDescent="0.15">
      <c r="A113" s="494"/>
      <c r="B113" s="495"/>
      <c r="C113" s="495"/>
      <c r="D113" s="495"/>
      <c r="E113" s="495"/>
      <c r="F113" s="496"/>
      <c r="G113" s="179"/>
      <c r="H113" s="179"/>
      <c r="I113" s="179"/>
      <c r="J113" s="179"/>
      <c r="K113" s="179"/>
      <c r="L113" s="179"/>
      <c r="M113" s="179"/>
      <c r="N113" s="179"/>
      <c r="O113" s="179"/>
      <c r="P113" s="179"/>
      <c r="Q113" s="179"/>
      <c r="R113" s="179"/>
      <c r="S113" s="179"/>
      <c r="T113" s="179"/>
      <c r="U113" s="179"/>
      <c r="V113" s="179"/>
      <c r="W113" s="179"/>
      <c r="X113" s="221"/>
      <c r="Y113" s="480" t="s">
        <v>54</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7"/>
      <c r="B114" s="498"/>
      <c r="C114" s="498"/>
      <c r="D114" s="498"/>
      <c r="E114" s="498"/>
      <c r="F114" s="499"/>
      <c r="G114" s="182"/>
      <c r="H114" s="182"/>
      <c r="I114" s="182"/>
      <c r="J114" s="182"/>
      <c r="K114" s="182"/>
      <c r="L114" s="182"/>
      <c r="M114" s="182"/>
      <c r="N114" s="182"/>
      <c r="O114" s="182"/>
      <c r="P114" s="182"/>
      <c r="Q114" s="182"/>
      <c r="R114" s="182"/>
      <c r="S114" s="182"/>
      <c r="T114" s="182"/>
      <c r="U114" s="182"/>
      <c r="V114" s="182"/>
      <c r="W114" s="182"/>
      <c r="X114" s="226"/>
      <c r="Y114" s="477" t="s">
        <v>55</v>
      </c>
      <c r="Z114" s="478"/>
      <c r="AA114" s="479"/>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6"/>
      <c r="Z115" s="487"/>
      <c r="AA115" s="488"/>
      <c r="AB115" s="291" t="s">
        <v>11</v>
      </c>
      <c r="AC115" s="286"/>
      <c r="AD115" s="287"/>
      <c r="AE115" s="335" t="s">
        <v>308</v>
      </c>
      <c r="AF115" s="335"/>
      <c r="AG115" s="335"/>
      <c r="AH115" s="335"/>
      <c r="AI115" s="335" t="s">
        <v>330</v>
      </c>
      <c r="AJ115" s="335"/>
      <c r="AK115" s="335"/>
      <c r="AL115" s="335"/>
      <c r="AM115" s="335" t="s">
        <v>427</v>
      </c>
      <c r="AN115" s="335"/>
      <c r="AO115" s="335"/>
      <c r="AP115" s="335"/>
      <c r="AQ115" s="336" t="s">
        <v>462</v>
      </c>
      <c r="AR115" s="337"/>
      <c r="AS115" s="337"/>
      <c r="AT115" s="337"/>
      <c r="AU115" s="337"/>
      <c r="AV115" s="337"/>
      <c r="AW115" s="337"/>
      <c r="AX115" s="338"/>
    </row>
    <row r="116" spans="1:51" ht="23.25" customHeight="1" x14ac:dyDescent="0.15">
      <c r="A116" s="280"/>
      <c r="B116" s="281"/>
      <c r="C116" s="281"/>
      <c r="D116" s="281"/>
      <c r="E116" s="281"/>
      <c r="F116" s="282"/>
      <c r="G116" s="351" t="s">
        <v>653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88" t="s">
        <v>654</v>
      </c>
      <c r="AC116" s="289"/>
      <c r="AD116" s="290"/>
      <c r="AE116" s="358">
        <v>31</v>
      </c>
      <c r="AF116" s="358"/>
      <c r="AG116" s="358"/>
      <c r="AH116" s="358"/>
      <c r="AI116" s="358">
        <v>26</v>
      </c>
      <c r="AJ116" s="358"/>
      <c r="AK116" s="358"/>
      <c r="AL116" s="358"/>
      <c r="AM116" s="358">
        <v>20</v>
      </c>
      <c r="AN116" s="358"/>
      <c r="AO116" s="358"/>
      <c r="AP116" s="358"/>
      <c r="AQ116" s="363">
        <v>21</v>
      </c>
      <c r="AR116" s="364"/>
      <c r="AS116" s="364"/>
      <c r="AT116" s="364"/>
      <c r="AU116" s="364"/>
      <c r="AV116" s="364"/>
      <c r="AW116" s="364"/>
      <c r="AX116" s="365"/>
    </row>
    <row r="117" spans="1:51" ht="46.5" customHeight="1" x14ac:dyDescent="0.15">
      <c r="A117" s="283"/>
      <c r="B117" s="284"/>
      <c r="C117" s="284"/>
      <c r="D117" s="284"/>
      <c r="E117" s="284"/>
      <c r="F117" s="285"/>
      <c r="G117" s="353"/>
      <c r="H117" s="353"/>
      <c r="I117" s="353"/>
      <c r="J117" s="353"/>
      <c r="K117" s="353"/>
      <c r="L117" s="353"/>
      <c r="M117" s="353"/>
      <c r="N117" s="353"/>
      <c r="O117" s="353"/>
      <c r="P117" s="353"/>
      <c r="Q117" s="353"/>
      <c r="R117" s="353"/>
      <c r="S117" s="353"/>
      <c r="T117" s="353"/>
      <c r="U117" s="353"/>
      <c r="V117" s="353"/>
      <c r="W117" s="353"/>
      <c r="X117" s="353"/>
      <c r="Y117" s="339" t="s">
        <v>48</v>
      </c>
      <c r="Z117" s="340"/>
      <c r="AA117" s="341"/>
      <c r="AB117" s="342" t="s">
        <v>655</v>
      </c>
      <c r="AC117" s="343"/>
      <c r="AD117" s="344"/>
      <c r="AE117" s="294" t="s">
        <v>659</v>
      </c>
      <c r="AF117" s="294"/>
      <c r="AG117" s="294"/>
      <c r="AH117" s="294"/>
      <c r="AI117" s="294" t="s">
        <v>660</v>
      </c>
      <c r="AJ117" s="294"/>
      <c r="AK117" s="294"/>
      <c r="AL117" s="294"/>
      <c r="AM117" s="294" t="s">
        <v>702</v>
      </c>
      <c r="AN117" s="294"/>
      <c r="AO117" s="294"/>
      <c r="AP117" s="294"/>
      <c r="AQ117" s="795" t="s">
        <v>704</v>
      </c>
      <c r="AR117" s="796"/>
      <c r="AS117" s="796"/>
      <c r="AT117" s="796"/>
      <c r="AU117" s="796"/>
      <c r="AV117" s="796"/>
      <c r="AW117" s="796"/>
      <c r="AX117" s="797"/>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6"/>
      <c r="Z118" s="487"/>
      <c r="AA118" s="488"/>
      <c r="AB118" s="291" t="s">
        <v>11</v>
      </c>
      <c r="AC118" s="286"/>
      <c r="AD118" s="287"/>
      <c r="AE118" s="335" t="s">
        <v>308</v>
      </c>
      <c r="AF118" s="335"/>
      <c r="AG118" s="335"/>
      <c r="AH118" s="335"/>
      <c r="AI118" s="335" t="s">
        <v>330</v>
      </c>
      <c r="AJ118" s="335"/>
      <c r="AK118" s="335"/>
      <c r="AL118" s="335"/>
      <c r="AM118" s="335" t="s">
        <v>427</v>
      </c>
      <c r="AN118" s="335"/>
      <c r="AO118" s="335"/>
      <c r="AP118" s="335"/>
      <c r="AQ118" s="336" t="s">
        <v>462</v>
      </c>
      <c r="AR118" s="337"/>
      <c r="AS118" s="337"/>
      <c r="AT118" s="337"/>
      <c r="AU118" s="337"/>
      <c r="AV118" s="337"/>
      <c r="AW118" s="337"/>
      <c r="AX118" s="338"/>
      <c r="AY118" s="77">
        <f>IF(SUBSTITUTE(SUBSTITUTE($G$119,"／",""),"　","")="",0,1)</f>
        <v>1</v>
      </c>
    </row>
    <row r="119" spans="1:51" ht="23.25" customHeight="1" x14ac:dyDescent="0.15">
      <c r="A119" s="280"/>
      <c r="B119" s="281"/>
      <c r="C119" s="281"/>
      <c r="D119" s="281"/>
      <c r="E119" s="281"/>
      <c r="F119" s="282"/>
      <c r="G119" s="351" t="s">
        <v>658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88" t="s">
        <v>654</v>
      </c>
      <c r="AC119" s="289"/>
      <c r="AD119" s="290"/>
      <c r="AE119" s="358">
        <v>12</v>
      </c>
      <c r="AF119" s="358"/>
      <c r="AG119" s="358"/>
      <c r="AH119" s="358"/>
      <c r="AI119" s="358">
        <v>11</v>
      </c>
      <c r="AJ119" s="358"/>
      <c r="AK119" s="358"/>
      <c r="AL119" s="358"/>
      <c r="AM119" s="358">
        <v>12</v>
      </c>
      <c r="AN119" s="358"/>
      <c r="AO119" s="358"/>
      <c r="AP119" s="358"/>
      <c r="AQ119" s="358">
        <v>12</v>
      </c>
      <c r="AR119" s="358"/>
      <c r="AS119" s="358"/>
      <c r="AT119" s="358"/>
      <c r="AU119" s="358"/>
      <c r="AV119" s="358"/>
      <c r="AW119" s="358"/>
      <c r="AX119" s="359"/>
      <c r="AY119">
        <f>$AY$118</f>
        <v>1</v>
      </c>
    </row>
    <row r="120" spans="1:51" ht="46.5" customHeight="1" thickBot="1" x14ac:dyDescent="0.2">
      <c r="A120" s="283"/>
      <c r="B120" s="284"/>
      <c r="C120" s="284"/>
      <c r="D120" s="284"/>
      <c r="E120" s="284"/>
      <c r="F120" s="285"/>
      <c r="G120" s="353"/>
      <c r="H120" s="353"/>
      <c r="I120" s="353"/>
      <c r="J120" s="353"/>
      <c r="K120" s="353"/>
      <c r="L120" s="353"/>
      <c r="M120" s="353"/>
      <c r="N120" s="353"/>
      <c r="O120" s="353"/>
      <c r="P120" s="353"/>
      <c r="Q120" s="353"/>
      <c r="R120" s="353"/>
      <c r="S120" s="353"/>
      <c r="T120" s="353"/>
      <c r="U120" s="353"/>
      <c r="V120" s="353"/>
      <c r="W120" s="353"/>
      <c r="X120" s="353"/>
      <c r="Y120" s="339" t="s">
        <v>48</v>
      </c>
      <c r="Z120" s="340"/>
      <c r="AA120" s="341"/>
      <c r="AB120" s="342" t="s">
        <v>655</v>
      </c>
      <c r="AC120" s="343"/>
      <c r="AD120" s="344"/>
      <c r="AE120" s="294" t="s">
        <v>656</v>
      </c>
      <c r="AF120" s="294"/>
      <c r="AG120" s="294"/>
      <c r="AH120" s="294"/>
      <c r="AI120" s="294" t="s">
        <v>657</v>
      </c>
      <c r="AJ120" s="294"/>
      <c r="AK120" s="294"/>
      <c r="AL120" s="294"/>
      <c r="AM120" s="294" t="s">
        <v>758</v>
      </c>
      <c r="AN120" s="294"/>
      <c r="AO120" s="294"/>
      <c r="AP120" s="294"/>
      <c r="AQ120" s="294" t="s">
        <v>703</v>
      </c>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6"/>
      <c r="Z121" s="487"/>
      <c r="AA121" s="488"/>
      <c r="AB121" s="291" t="s">
        <v>11</v>
      </c>
      <c r="AC121" s="286"/>
      <c r="AD121" s="287"/>
      <c r="AE121" s="335" t="s">
        <v>308</v>
      </c>
      <c r="AF121" s="335"/>
      <c r="AG121" s="335"/>
      <c r="AH121" s="335"/>
      <c r="AI121" s="335" t="s">
        <v>330</v>
      </c>
      <c r="AJ121" s="335"/>
      <c r="AK121" s="335"/>
      <c r="AL121" s="335"/>
      <c r="AM121" s="335" t="s">
        <v>427</v>
      </c>
      <c r="AN121" s="335"/>
      <c r="AO121" s="335"/>
      <c r="AP121" s="335"/>
      <c r="AQ121" s="336" t="s">
        <v>462</v>
      </c>
      <c r="AR121" s="337"/>
      <c r="AS121" s="337"/>
      <c r="AT121" s="337"/>
      <c r="AU121" s="337"/>
      <c r="AV121" s="337"/>
      <c r="AW121" s="337"/>
      <c r="AX121" s="338"/>
      <c r="AY121" s="77">
        <f>IF(SUBSTITUTE(SUBSTITUTE($G$122,"／",""),"　","")="",0,1)</f>
        <v>0</v>
      </c>
    </row>
    <row r="122" spans="1:51" ht="23.25" hidden="1" customHeight="1" x14ac:dyDescent="0.15">
      <c r="A122" s="280"/>
      <c r="B122" s="281"/>
      <c r="C122" s="281"/>
      <c r="D122" s="281"/>
      <c r="E122" s="281"/>
      <c r="F122" s="282"/>
      <c r="G122" s="351" t="s">
        <v>279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88"/>
      <c r="AC122" s="289"/>
      <c r="AD122" s="29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83"/>
      <c r="B123" s="284"/>
      <c r="C123" s="284"/>
      <c r="D123" s="284"/>
      <c r="E123" s="284"/>
      <c r="F123" s="285"/>
      <c r="G123" s="353"/>
      <c r="H123" s="353"/>
      <c r="I123" s="353"/>
      <c r="J123" s="353"/>
      <c r="K123" s="353"/>
      <c r="L123" s="353"/>
      <c r="M123" s="353"/>
      <c r="N123" s="353"/>
      <c r="O123" s="353"/>
      <c r="P123" s="353"/>
      <c r="Q123" s="353"/>
      <c r="R123" s="353"/>
      <c r="S123" s="353"/>
      <c r="T123" s="353"/>
      <c r="U123" s="353"/>
      <c r="V123" s="353"/>
      <c r="W123" s="353"/>
      <c r="X123" s="353"/>
      <c r="Y123" s="339" t="s">
        <v>48</v>
      </c>
      <c r="Z123" s="340"/>
      <c r="AA123" s="341"/>
      <c r="AB123" s="342" t="s">
        <v>280</v>
      </c>
      <c r="AC123" s="343"/>
      <c r="AD123" s="34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6"/>
      <c r="Z124" s="487"/>
      <c r="AA124" s="488"/>
      <c r="AB124" s="291" t="s">
        <v>11</v>
      </c>
      <c r="AC124" s="286"/>
      <c r="AD124" s="287"/>
      <c r="AE124" s="335" t="s">
        <v>308</v>
      </c>
      <c r="AF124" s="335"/>
      <c r="AG124" s="335"/>
      <c r="AH124" s="335"/>
      <c r="AI124" s="335" t="s">
        <v>330</v>
      </c>
      <c r="AJ124" s="335"/>
      <c r="AK124" s="335"/>
      <c r="AL124" s="335"/>
      <c r="AM124" s="335" t="s">
        <v>427</v>
      </c>
      <c r="AN124" s="335"/>
      <c r="AO124" s="335"/>
      <c r="AP124" s="335"/>
      <c r="AQ124" s="336" t="s">
        <v>462</v>
      </c>
      <c r="AR124" s="337"/>
      <c r="AS124" s="337"/>
      <c r="AT124" s="337"/>
      <c r="AU124" s="337"/>
      <c r="AV124" s="337"/>
      <c r="AW124" s="337"/>
      <c r="AX124" s="338"/>
      <c r="AY124" s="77">
        <f>IF(SUBSTITUTE(SUBSTITUTE($G$125,"／",""),"　","")="",0,1)</f>
        <v>0</v>
      </c>
    </row>
    <row r="125" spans="1:51" ht="23.25" hidden="1" customHeight="1" x14ac:dyDescent="0.15">
      <c r="A125" s="280"/>
      <c r="B125" s="281"/>
      <c r="C125" s="281"/>
      <c r="D125" s="281"/>
      <c r="E125" s="281"/>
      <c r="F125" s="282"/>
      <c r="G125" s="351" t="s">
        <v>458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88"/>
      <c r="AC125" s="289"/>
      <c r="AD125" s="29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83"/>
      <c r="B126" s="284"/>
      <c r="C126" s="284"/>
      <c r="D126" s="284"/>
      <c r="E126" s="284"/>
      <c r="F126" s="285"/>
      <c r="G126" s="353"/>
      <c r="H126" s="353"/>
      <c r="I126" s="353"/>
      <c r="J126" s="353"/>
      <c r="K126" s="353"/>
      <c r="L126" s="353"/>
      <c r="M126" s="353"/>
      <c r="N126" s="353"/>
      <c r="O126" s="353"/>
      <c r="P126" s="353"/>
      <c r="Q126" s="353"/>
      <c r="R126" s="353"/>
      <c r="S126" s="353"/>
      <c r="T126" s="353"/>
      <c r="U126" s="353"/>
      <c r="V126" s="353"/>
      <c r="W126" s="353"/>
      <c r="X126" s="354"/>
      <c r="Y126" s="339" t="s">
        <v>48</v>
      </c>
      <c r="Z126" s="340"/>
      <c r="AA126" s="341"/>
      <c r="AB126" s="342" t="s">
        <v>278</v>
      </c>
      <c r="AC126" s="343"/>
      <c r="AD126" s="34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9" t="s">
        <v>15</v>
      </c>
      <c r="B127" s="281"/>
      <c r="C127" s="281"/>
      <c r="D127" s="281"/>
      <c r="E127" s="281"/>
      <c r="F127" s="28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308</v>
      </c>
      <c r="AF127" s="335"/>
      <c r="AG127" s="335"/>
      <c r="AH127" s="335"/>
      <c r="AI127" s="335" t="s">
        <v>330</v>
      </c>
      <c r="AJ127" s="335"/>
      <c r="AK127" s="335"/>
      <c r="AL127" s="335"/>
      <c r="AM127" s="335" t="s">
        <v>427</v>
      </c>
      <c r="AN127" s="335"/>
      <c r="AO127" s="335"/>
      <c r="AP127" s="335"/>
      <c r="AQ127" s="336" t="s">
        <v>462</v>
      </c>
      <c r="AR127" s="337"/>
      <c r="AS127" s="337"/>
      <c r="AT127" s="337"/>
      <c r="AU127" s="337"/>
      <c r="AV127" s="337"/>
      <c r="AW127" s="337"/>
      <c r="AX127" s="338"/>
      <c r="AY127" s="77">
        <f>IF(SUBSTITUTE(SUBSTITUTE($G$128,"／",""),"　","")="",0,1)</f>
        <v>0</v>
      </c>
    </row>
    <row r="128" spans="1:51" ht="23.25" hidden="1" customHeight="1" x14ac:dyDescent="0.15">
      <c r="A128" s="280"/>
      <c r="B128" s="281"/>
      <c r="C128" s="281"/>
      <c r="D128" s="281"/>
      <c r="E128" s="281"/>
      <c r="F128" s="282"/>
      <c r="G128" s="351" t="s">
        <v>459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88"/>
      <c r="AC128" s="289"/>
      <c r="AD128" s="29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83"/>
      <c r="B129" s="284"/>
      <c r="C129" s="284"/>
      <c r="D129" s="284"/>
      <c r="E129" s="284"/>
      <c r="F129" s="285"/>
      <c r="G129" s="353"/>
      <c r="H129" s="353"/>
      <c r="I129" s="353"/>
      <c r="J129" s="353"/>
      <c r="K129" s="353"/>
      <c r="L129" s="353"/>
      <c r="M129" s="353"/>
      <c r="N129" s="353"/>
      <c r="O129" s="353"/>
      <c r="P129" s="353"/>
      <c r="Q129" s="353"/>
      <c r="R129" s="353"/>
      <c r="S129" s="353"/>
      <c r="T129" s="353"/>
      <c r="U129" s="353"/>
      <c r="V129" s="353"/>
      <c r="W129" s="353"/>
      <c r="X129" s="353"/>
      <c r="Y129" s="339" t="s">
        <v>48</v>
      </c>
      <c r="Z129" s="340"/>
      <c r="AA129" s="341"/>
      <c r="AB129" s="342" t="s">
        <v>278</v>
      </c>
      <c r="AC129" s="343"/>
      <c r="AD129" s="34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9" t="s">
        <v>323</v>
      </c>
      <c r="B130" s="997"/>
      <c r="C130" s="996" t="s">
        <v>188</v>
      </c>
      <c r="D130" s="997"/>
      <c r="E130" s="296" t="s">
        <v>217</v>
      </c>
      <c r="F130" s="297"/>
      <c r="G130" s="298" t="s">
        <v>661</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1000"/>
      <c r="B131" s="241"/>
      <c r="C131" s="240"/>
      <c r="D131" s="241"/>
      <c r="E131" s="227" t="s">
        <v>216</v>
      </c>
      <c r="F131" s="228"/>
      <c r="G131" s="225" t="s">
        <v>662</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1000"/>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308</v>
      </c>
      <c r="AF132" s="187"/>
      <c r="AG132" s="187"/>
      <c r="AH132" s="188"/>
      <c r="AI132" s="203" t="s">
        <v>330</v>
      </c>
      <c r="AJ132" s="187"/>
      <c r="AK132" s="187"/>
      <c r="AL132" s="188"/>
      <c r="AM132" s="203" t="s">
        <v>619</v>
      </c>
      <c r="AN132" s="187"/>
      <c r="AO132" s="187"/>
      <c r="AP132" s="188"/>
      <c r="AQ132" s="255" t="s">
        <v>184</v>
      </c>
      <c r="AR132" s="256"/>
      <c r="AS132" s="256"/>
      <c r="AT132" s="257"/>
      <c r="AU132" s="267" t="s">
        <v>200</v>
      </c>
      <c r="AV132" s="267"/>
      <c r="AW132" s="267"/>
      <c r="AX132" s="268"/>
      <c r="AY132">
        <f>COUNTA($G$134)</f>
        <v>1</v>
      </c>
    </row>
    <row r="133" spans="1:51" ht="18.75" customHeight="1" x14ac:dyDescent="0.15">
      <c r="A133" s="1000"/>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637</v>
      </c>
      <c r="AR133" s="259"/>
      <c r="AS133" s="167" t="s">
        <v>185</v>
      </c>
      <c r="AT133" s="190"/>
      <c r="AU133" s="166">
        <v>2</v>
      </c>
      <c r="AV133" s="166"/>
      <c r="AW133" s="167" t="s">
        <v>175</v>
      </c>
      <c r="AX133" s="168"/>
      <c r="AY133">
        <f>$AY$132</f>
        <v>1</v>
      </c>
    </row>
    <row r="134" spans="1:51" ht="39.75" customHeight="1" x14ac:dyDescent="0.15">
      <c r="A134" s="1000"/>
      <c r="B134" s="241"/>
      <c r="C134" s="240"/>
      <c r="D134" s="241"/>
      <c r="E134" s="240"/>
      <c r="F134" s="302"/>
      <c r="G134" s="220" t="s">
        <v>663</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664</v>
      </c>
      <c r="AC134" s="212"/>
      <c r="AD134" s="212"/>
      <c r="AE134" s="254">
        <v>9</v>
      </c>
      <c r="AF134" s="155"/>
      <c r="AG134" s="155"/>
      <c r="AH134" s="155"/>
      <c r="AI134" s="254">
        <v>9</v>
      </c>
      <c r="AJ134" s="155"/>
      <c r="AK134" s="155"/>
      <c r="AL134" s="155"/>
      <c r="AM134" s="254">
        <v>9</v>
      </c>
      <c r="AN134" s="155"/>
      <c r="AO134" s="155"/>
      <c r="AP134" s="155"/>
      <c r="AQ134" s="254" t="s">
        <v>637</v>
      </c>
      <c r="AR134" s="155"/>
      <c r="AS134" s="155"/>
      <c r="AT134" s="155"/>
      <c r="AU134" s="254" t="s">
        <v>637</v>
      </c>
      <c r="AV134" s="155"/>
      <c r="AW134" s="155"/>
      <c r="AX134" s="196"/>
      <c r="AY134">
        <f t="shared" ref="AY134:AY135" si="13">$AY$132</f>
        <v>1</v>
      </c>
    </row>
    <row r="135" spans="1:51" ht="39.75" customHeight="1" x14ac:dyDescent="0.15">
      <c r="A135" s="1000"/>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664</v>
      </c>
      <c r="AC135" s="163"/>
      <c r="AD135" s="163"/>
      <c r="AE135" s="254" t="s">
        <v>637</v>
      </c>
      <c r="AF135" s="155"/>
      <c r="AG135" s="155"/>
      <c r="AH135" s="155"/>
      <c r="AI135" s="254" t="s">
        <v>637</v>
      </c>
      <c r="AJ135" s="155"/>
      <c r="AK135" s="155"/>
      <c r="AL135" s="155"/>
      <c r="AM135" s="254" t="s">
        <v>701</v>
      </c>
      <c r="AN135" s="155"/>
      <c r="AO135" s="155"/>
      <c r="AP135" s="155"/>
      <c r="AQ135" s="254" t="s">
        <v>637</v>
      </c>
      <c r="AR135" s="155"/>
      <c r="AS135" s="155"/>
      <c r="AT135" s="155"/>
      <c r="AU135" s="254">
        <v>8</v>
      </c>
      <c r="AV135" s="155"/>
      <c r="AW135" s="155"/>
      <c r="AX135" s="196"/>
      <c r="AY135">
        <f t="shared" si="13"/>
        <v>1</v>
      </c>
    </row>
    <row r="136" spans="1:51" ht="18.75" hidden="1" customHeight="1" x14ac:dyDescent="0.15">
      <c r="A136" s="1000"/>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308</v>
      </c>
      <c r="AF136" s="187"/>
      <c r="AG136" s="187"/>
      <c r="AH136" s="188"/>
      <c r="AI136" s="203" t="s">
        <v>330</v>
      </c>
      <c r="AJ136" s="187"/>
      <c r="AK136" s="187"/>
      <c r="AL136" s="188"/>
      <c r="AM136" s="203" t="s">
        <v>619</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1000"/>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1000"/>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1000"/>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1000"/>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308</v>
      </c>
      <c r="AF140" s="187"/>
      <c r="AG140" s="187"/>
      <c r="AH140" s="188"/>
      <c r="AI140" s="203" t="s">
        <v>330</v>
      </c>
      <c r="AJ140" s="187"/>
      <c r="AK140" s="187"/>
      <c r="AL140" s="188"/>
      <c r="AM140" s="203" t="s">
        <v>619</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1000"/>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1000"/>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1000"/>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1000"/>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308</v>
      </c>
      <c r="AF144" s="187"/>
      <c r="AG144" s="187"/>
      <c r="AH144" s="188"/>
      <c r="AI144" s="203" t="s">
        <v>330</v>
      </c>
      <c r="AJ144" s="187"/>
      <c r="AK144" s="187"/>
      <c r="AL144" s="188"/>
      <c r="AM144" s="203" t="s">
        <v>619</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1000"/>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1000"/>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1000"/>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1000"/>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308</v>
      </c>
      <c r="AF148" s="187"/>
      <c r="AG148" s="187"/>
      <c r="AH148" s="188"/>
      <c r="AI148" s="203" t="s">
        <v>330</v>
      </c>
      <c r="AJ148" s="187"/>
      <c r="AK148" s="187"/>
      <c r="AL148" s="188"/>
      <c r="AM148" s="203" t="s">
        <v>619</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1000"/>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1000"/>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1000"/>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1000"/>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90"/>
      <c r="AY152">
        <f>COUNTA($G$154)</f>
        <v>0</v>
      </c>
    </row>
    <row r="153" spans="1:51" ht="22.5" hidden="1" customHeight="1" x14ac:dyDescent="0.15">
      <c r="A153" s="1000"/>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1000"/>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2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1000"/>
      <c r="B155" s="241"/>
      <c r="C155" s="240"/>
      <c r="D155" s="241"/>
      <c r="E155" s="240"/>
      <c r="F155" s="302"/>
      <c r="G155" s="222"/>
      <c r="H155" s="223"/>
      <c r="I155" s="223"/>
      <c r="J155" s="223"/>
      <c r="K155" s="223"/>
      <c r="L155" s="223"/>
      <c r="M155" s="223"/>
      <c r="N155" s="223"/>
      <c r="O155" s="223"/>
      <c r="P155" s="224"/>
      <c r="Q155" s="425"/>
      <c r="R155" s="223"/>
      <c r="S155" s="223"/>
      <c r="T155" s="223"/>
      <c r="U155" s="223"/>
      <c r="V155" s="223"/>
      <c r="W155" s="223"/>
      <c r="X155" s="223"/>
      <c r="Y155" s="223"/>
      <c r="Z155" s="223"/>
      <c r="AA155" s="92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1000"/>
      <c r="B156" s="241"/>
      <c r="C156" s="240"/>
      <c r="D156" s="241"/>
      <c r="E156" s="240"/>
      <c r="F156" s="302"/>
      <c r="G156" s="222"/>
      <c r="H156" s="223"/>
      <c r="I156" s="223"/>
      <c r="J156" s="223"/>
      <c r="K156" s="223"/>
      <c r="L156" s="223"/>
      <c r="M156" s="223"/>
      <c r="N156" s="223"/>
      <c r="O156" s="223"/>
      <c r="P156" s="224"/>
      <c r="Q156" s="425"/>
      <c r="R156" s="223"/>
      <c r="S156" s="223"/>
      <c r="T156" s="223"/>
      <c r="U156" s="223"/>
      <c r="V156" s="223"/>
      <c r="W156" s="223"/>
      <c r="X156" s="223"/>
      <c r="Y156" s="223"/>
      <c r="Z156" s="223"/>
      <c r="AA156" s="923"/>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1000"/>
      <c r="B157" s="241"/>
      <c r="C157" s="240"/>
      <c r="D157" s="241"/>
      <c r="E157" s="240"/>
      <c r="F157" s="302"/>
      <c r="G157" s="222"/>
      <c r="H157" s="223"/>
      <c r="I157" s="223"/>
      <c r="J157" s="223"/>
      <c r="K157" s="223"/>
      <c r="L157" s="223"/>
      <c r="M157" s="223"/>
      <c r="N157" s="223"/>
      <c r="O157" s="223"/>
      <c r="P157" s="224"/>
      <c r="Q157" s="425"/>
      <c r="R157" s="223"/>
      <c r="S157" s="223"/>
      <c r="T157" s="223"/>
      <c r="U157" s="223"/>
      <c r="V157" s="223"/>
      <c r="W157" s="223"/>
      <c r="X157" s="223"/>
      <c r="Y157" s="223"/>
      <c r="Z157" s="223"/>
      <c r="AA157" s="923"/>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1000"/>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4"/>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1000"/>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1000"/>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1000"/>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2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1000"/>
      <c r="B162" s="241"/>
      <c r="C162" s="240"/>
      <c r="D162" s="241"/>
      <c r="E162" s="240"/>
      <c r="F162" s="302"/>
      <c r="G162" s="222"/>
      <c r="H162" s="223"/>
      <c r="I162" s="223"/>
      <c r="J162" s="223"/>
      <c r="K162" s="223"/>
      <c r="L162" s="223"/>
      <c r="M162" s="223"/>
      <c r="N162" s="223"/>
      <c r="O162" s="223"/>
      <c r="P162" s="224"/>
      <c r="Q162" s="425"/>
      <c r="R162" s="223"/>
      <c r="S162" s="223"/>
      <c r="T162" s="223"/>
      <c r="U162" s="223"/>
      <c r="V162" s="223"/>
      <c r="W162" s="223"/>
      <c r="X162" s="223"/>
      <c r="Y162" s="223"/>
      <c r="Z162" s="223"/>
      <c r="AA162" s="92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1000"/>
      <c r="B163" s="241"/>
      <c r="C163" s="240"/>
      <c r="D163" s="241"/>
      <c r="E163" s="240"/>
      <c r="F163" s="302"/>
      <c r="G163" s="222"/>
      <c r="H163" s="223"/>
      <c r="I163" s="223"/>
      <c r="J163" s="223"/>
      <c r="K163" s="223"/>
      <c r="L163" s="223"/>
      <c r="M163" s="223"/>
      <c r="N163" s="223"/>
      <c r="O163" s="223"/>
      <c r="P163" s="224"/>
      <c r="Q163" s="425"/>
      <c r="R163" s="223"/>
      <c r="S163" s="223"/>
      <c r="T163" s="223"/>
      <c r="U163" s="223"/>
      <c r="V163" s="223"/>
      <c r="W163" s="223"/>
      <c r="X163" s="223"/>
      <c r="Y163" s="223"/>
      <c r="Z163" s="223"/>
      <c r="AA163" s="923"/>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1000"/>
      <c r="B164" s="241"/>
      <c r="C164" s="240"/>
      <c r="D164" s="241"/>
      <c r="E164" s="240"/>
      <c r="F164" s="302"/>
      <c r="G164" s="222"/>
      <c r="H164" s="223"/>
      <c r="I164" s="223"/>
      <c r="J164" s="223"/>
      <c r="K164" s="223"/>
      <c r="L164" s="223"/>
      <c r="M164" s="223"/>
      <c r="N164" s="223"/>
      <c r="O164" s="223"/>
      <c r="P164" s="224"/>
      <c r="Q164" s="425"/>
      <c r="R164" s="223"/>
      <c r="S164" s="223"/>
      <c r="T164" s="223"/>
      <c r="U164" s="223"/>
      <c r="V164" s="223"/>
      <c r="W164" s="223"/>
      <c r="X164" s="223"/>
      <c r="Y164" s="223"/>
      <c r="Z164" s="223"/>
      <c r="AA164" s="923"/>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1000"/>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4"/>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1000"/>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1000"/>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1000"/>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2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1000"/>
      <c r="B169" s="241"/>
      <c r="C169" s="240"/>
      <c r="D169" s="241"/>
      <c r="E169" s="240"/>
      <c r="F169" s="302"/>
      <c r="G169" s="222"/>
      <c r="H169" s="223"/>
      <c r="I169" s="223"/>
      <c r="J169" s="223"/>
      <c r="K169" s="223"/>
      <c r="L169" s="223"/>
      <c r="M169" s="223"/>
      <c r="N169" s="223"/>
      <c r="O169" s="223"/>
      <c r="P169" s="224"/>
      <c r="Q169" s="425"/>
      <c r="R169" s="223"/>
      <c r="S169" s="223"/>
      <c r="T169" s="223"/>
      <c r="U169" s="223"/>
      <c r="V169" s="223"/>
      <c r="W169" s="223"/>
      <c r="X169" s="223"/>
      <c r="Y169" s="223"/>
      <c r="Z169" s="223"/>
      <c r="AA169" s="92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1000"/>
      <c r="B170" s="241"/>
      <c r="C170" s="240"/>
      <c r="D170" s="241"/>
      <c r="E170" s="240"/>
      <c r="F170" s="302"/>
      <c r="G170" s="222"/>
      <c r="H170" s="223"/>
      <c r="I170" s="223"/>
      <c r="J170" s="223"/>
      <c r="K170" s="223"/>
      <c r="L170" s="223"/>
      <c r="M170" s="223"/>
      <c r="N170" s="223"/>
      <c r="O170" s="223"/>
      <c r="P170" s="224"/>
      <c r="Q170" s="425"/>
      <c r="R170" s="223"/>
      <c r="S170" s="223"/>
      <c r="T170" s="223"/>
      <c r="U170" s="223"/>
      <c r="V170" s="223"/>
      <c r="W170" s="223"/>
      <c r="X170" s="223"/>
      <c r="Y170" s="223"/>
      <c r="Z170" s="223"/>
      <c r="AA170" s="923"/>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1000"/>
      <c r="B171" s="241"/>
      <c r="C171" s="240"/>
      <c r="D171" s="241"/>
      <c r="E171" s="240"/>
      <c r="F171" s="302"/>
      <c r="G171" s="222"/>
      <c r="H171" s="223"/>
      <c r="I171" s="223"/>
      <c r="J171" s="223"/>
      <c r="K171" s="223"/>
      <c r="L171" s="223"/>
      <c r="M171" s="223"/>
      <c r="N171" s="223"/>
      <c r="O171" s="223"/>
      <c r="P171" s="224"/>
      <c r="Q171" s="425"/>
      <c r="R171" s="223"/>
      <c r="S171" s="223"/>
      <c r="T171" s="223"/>
      <c r="U171" s="223"/>
      <c r="V171" s="223"/>
      <c r="W171" s="223"/>
      <c r="X171" s="223"/>
      <c r="Y171" s="223"/>
      <c r="Z171" s="223"/>
      <c r="AA171" s="923"/>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1000"/>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4"/>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1000"/>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1000"/>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1000"/>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2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1000"/>
      <c r="B176" s="241"/>
      <c r="C176" s="240"/>
      <c r="D176" s="241"/>
      <c r="E176" s="240"/>
      <c r="F176" s="302"/>
      <c r="G176" s="222"/>
      <c r="H176" s="223"/>
      <c r="I176" s="223"/>
      <c r="J176" s="223"/>
      <c r="K176" s="223"/>
      <c r="L176" s="223"/>
      <c r="M176" s="223"/>
      <c r="N176" s="223"/>
      <c r="O176" s="223"/>
      <c r="P176" s="224"/>
      <c r="Q176" s="425"/>
      <c r="R176" s="223"/>
      <c r="S176" s="223"/>
      <c r="T176" s="223"/>
      <c r="U176" s="223"/>
      <c r="V176" s="223"/>
      <c r="W176" s="223"/>
      <c r="X176" s="223"/>
      <c r="Y176" s="223"/>
      <c r="Z176" s="223"/>
      <c r="AA176" s="92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1000"/>
      <c r="B177" s="241"/>
      <c r="C177" s="240"/>
      <c r="D177" s="241"/>
      <c r="E177" s="240"/>
      <c r="F177" s="302"/>
      <c r="G177" s="222"/>
      <c r="H177" s="223"/>
      <c r="I177" s="223"/>
      <c r="J177" s="223"/>
      <c r="K177" s="223"/>
      <c r="L177" s="223"/>
      <c r="M177" s="223"/>
      <c r="N177" s="223"/>
      <c r="O177" s="223"/>
      <c r="P177" s="224"/>
      <c r="Q177" s="425"/>
      <c r="R177" s="223"/>
      <c r="S177" s="223"/>
      <c r="T177" s="223"/>
      <c r="U177" s="223"/>
      <c r="V177" s="223"/>
      <c r="W177" s="223"/>
      <c r="X177" s="223"/>
      <c r="Y177" s="223"/>
      <c r="Z177" s="223"/>
      <c r="AA177" s="923"/>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1000"/>
      <c r="B178" s="241"/>
      <c r="C178" s="240"/>
      <c r="D178" s="241"/>
      <c r="E178" s="240"/>
      <c r="F178" s="302"/>
      <c r="G178" s="222"/>
      <c r="H178" s="223"/>
      <c r="I178" s="223"/>
      <c r="J178" s="223"/>
      <c r="K178" s="223"/>
      <c r="L178" s="223"/>
      <c r="M178" s="223"/>
      <c r="N178" s="223"/>
      <c r="O178" s="223"/>
      <c r="P178" s="224"/>
      <c r="Q178" s="425"/>
      <c r="R178" s="223"/>
      <c r="S178" s="223"/>
      <c r="T178" s="223"/>
      <c r="U178" s="223"/>
      <c r="V178" s="223"/>
      <c r="W178" s="223"/>
      <c r="X178" s="223"/>
      <c r="Y178" s="223"/>
      <c r="Z178" s="223"/>
      <c r="AA178" s="923"/>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1000"/>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4"/>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1000"/>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1000"/>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1000"/>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2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1000"/>
      <c r="B183" s="241"/>
      <c r="C183" s="240"/>
      <c r="D183" s="241"/>
      <c r="E183" s="240"/>
      <c r="F183" s="302"/>
      <c r="G183" s="222"/>
      <c r="H183" s="223"/>
      <c r="I183" s="223"/>
      <c r="J183" s="223"/>
      <c r="K183" s="223"/>
      <c r="L183" s="223"/>
      <c r="M183" s="223"/>
      <c r="N183" s="223"/>
      <c r="O183" s="223"/>
      <c r="P183" s="224"/>
      <c r="Q183" s="425"/>
      <c r="R183" s="223"/>
      <c r="S183" s="223"/>
      <c r="T183" s="223"/>
      <c r="U183" s="223"/>
      <c r="V183" s="223"/>
      <c r="W183" s="223"/>
      <c r="X183" s="223"/>
      <c r="Y183" s="223"/>
      <c r="Z183" s="223"/>
      <c r="AA183" s="92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1000"/>
      <c r="B184" s="241"/>
      <c r="C184" s="240"/>
      <c r="D184" s="241"/>
      <c r="E184" s="240"/>
      <c r="F184" s="302"/>
      <c r="G184" s="222"/>
      <c r="H184" s="223"/>
      <c r="I184" s="223"/>
      <c r="J184" s="223"/>
      <c r="K184" s="223"/>
      <c r="L184" s="223"/>
      <c r="M184" s="223"/>
      <c r="N184" s="223"/>
      <c r="O184" s="223"/>
      <c r="P184" s="224"/>
      <c r="Q184" s="425"/>
      <c r="R184" s="223"/>
      <c r="S184" s="223"/>
      <c r="T184" s="223"/>
      <c r="U184" s="223"/>
      <c r="V184" s="223"/>
      <c r="W184" s="223"/>
      <c r="X184" s="223"/>
      <c r="Y184" s="223"/>
      <c r="Z184" s="223"/>
      <c r="AA184" s="923"/>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1000"/>
      <c r="B185" s="241"/>
      <c r="C185" s="240"/>
      <c r="D185" s="241"/>
      <c r="E185" s="240"/>
      <c r="F185" s="302"/>
      <c r="G185" s="222"/>
      <c r="H185" s="223"/>
      <c r="I185" s="223"/>
      <c r="J185" s="223"/>
      <c r="K185" s="223"/>
      <c r="L185" s="223"/>
      <c r="M185" s="223"/>
      <c r="N185" s="223"/>
      <c r="O185" s="223"/>
      <c r="P185" s="224"/>
      <c r="Q185" s="425"/>
      <c r="R185" s="223"/>
      <c r="S185" s="223"/>
      <c r="T185" s="223"/>
      <c r="U185" s="223"/>
      <c r="V185" s="223"/>
      <c r="W185" s="223"/>
      <c r="X185" s="223"/>
      <c r="Y185" s="223"/>
      <c r="Z185" s="223"/>
      <c r="AA185" s="923"/>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1000"/>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4"/>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1000"/>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1000"/>
      <c r="B188" s="241"/>
      <c r="C188" s="240"/>
      <c r="D188" s="241"/>
      <c r="E188" s="178" t="s">
        <v>665</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1000"/>
      <c r="B189" s="241"/>
      <c r="C189" s="240"/>
      <c r="D189" s="241"/>
      <c r="E189" s="42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6"/>
      <c r="AY189">
        <f>$AY$187</f>
        <v>1</v>
      </c>
    </row>
    <row r="190" spans="1:51" ht="45" hidden="1" customHeight="1" x14ac:dyDescent="0.15">
      <c r="A190" s="1000"/>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1000"/>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1000"/>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308</v>
      </c>
      <c r="AF192" s="187"/>
      <c r="AG192" s="187"/>
      <c r="AH192" s="188"/>
      <c r="AI192" s="203" t="s">
        <v>330</v>
      </c>
      <c r="AJ192" s="187"/>
      <c r="AK192" s="187"/>
      <c r="AL192" s="188"/>
      <c r="AM192" s="203" t="s">
        <v>619</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1000"/>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1000"/>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1000"/>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1000"/>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308</v>
      </c>
      <c r="AF196" s="187"/>
      <c r="AG196" s="187"/>
      <c r="AH196" s="188"/>
      <c r="AI196" s="203" t="s">
        <v>330</v>
      </c>
      <c r="AJ196" s="187"/>
      <c r="AK196" s="187"/>
      <c r="AL196" s="188"/>
      <c r="AM196" s="203" t="s">
        <v>619</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1000"/>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1000"/>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1000"/>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1000"/>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308</v>
      </c>
      <c r="AF200" s="187"/>
      <c r="AG200" s="187"/>
      <c r="AH200" s="188"/>
      <c r="AI200" s="203" t="s">
        <v>330</v>
      </c>
      <c r="AJ200" s="187"/>
      <c r="AK200" s="187"/>
      <c r="AL200" s="188"/>
      <c r="AM200" s="203" t="s">
        <v>619</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1000"/>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1000"/>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1000"/>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1000"/>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308</v>
      </c>
      <c r="AF204" s="187"/>
      <c r="AG204" s="187"/>
      <c r="AH204" s="188"/>
      <c r="AI204" s="203" t="s">
        <v>330</v>
      </c>
      <c r="AJ204" s="187"/>
      <c r="AK204" s="187"/>
      <c r="AL204" s="188"/>
      <c r="AM204" s="203" t="s">
        <v>619</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1000"/>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1000"/>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1000"/>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1000"/>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308</v>
      </c>
      <c r="AF208" s="187"/>
      <c r="AG208" s="187"/>
      <c r="AH208" s="188"/>
      <c r="AI208" s="203" t="s">
        <v>330</v>
      </c>
      <c r="AJ208" s="187"/>
      <c r="AK208" s="187"/>
      <c r="AL208" s="188"/>
      <c r="AM208" s="203" t="s">
        <v>619</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1000"/>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1000"/>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1000"/>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1000"/>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90"/>
      <c r="AY212">
        <f>COUNTA($G$214)</f>
        <v>0</v>
      </c>
    </row>
    <row r="213" spans="1:51" ht="22.5" hidden="1" customHeight="1" x14ac:dyDescent="0.15">
      <c r="A213" s="1000"/>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1000"/>
      <c r="B214" s="241"/>
      <c r="C214" s="240"/>
      <c r="D214" s="241"/>
      <c r="E214" s="240"/>
      <c r="F214" s="302"/>
      <c r="G214" s="220"/>
      <c r="H214" s="179"/>
      <c r="I214" s="179"/>
      <c r="J214" s="179"/>
      <c r="K214" s="179"/>
      <c r="L214" s="179"/>
      <c r="M214" s="179"/>
      <c r="N214" s="179"/>
      <c r="O214" s="179"/>
      <c r="P214" s="221"/>
      <c r="Q214" s="987"/>
      <c r="R214" s="988"/>
      <c r="S214" s="988"/>
      <c r="T214" s="988"/>
      <c r="U214" s="988"/>
      <c r="V214" s="988"/>
      <c r="W214" s="988"/>
      <c r="X214" s="988"/>
      <c r="Y214" s="988"/>
      <c r="Z214" s="988"/>
      <c r="AA214" s="98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1000"/>
      <c r="B215" s="241"/>
      <c r="C215" s="240"/>
      <c r="D215" s="241"/>
      <c r="E215" s="240"/>
      <c r="F215" s="302"/>
      <c r="G215" s="222"/>
      <c r="H215" s="223"/>
      <c r="I215" s="223"/>
      <c r="J215" s="223"/>
      <c r="K215" s="223"/>
      <c r="L215" s="223"/>
      <c r="M215" s="223"/>
      <c r="N215" s="223"/>
      <c r="O215" s="223"/>
      <c r="P215" s="224"/>
      <c r="Q215" s="990"/>
      <c r="R215" s="991"/>
      <c r="S215" s="991"/>
      <c r="T215" s="991"/>
      <c r="U215" s="991"/>
      <c r="V215" s="991"/>
      <c r="W215" s="991"/>
      <c r="X215" s="991"/>
      <c r="Y215" s="991"/>
      <c r="Z215" s="991"/>
      <c r="AA215" s="99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1000"/>
      <c r="B216" s="241"/>
      <c r="C216" s="240"/>
      <c r="D216" s="241"/>
      <c r="E216" s="240"/>
      <c r="F216" s="302"/>
      <c r="G216" s="222"/>
      <c r="H216" s="223"/>
      <c r="I216" s="223"/>
      <c r="J216" s="223"/>
      <c r="K216" s="223"/>
      <c r="L216" s="223"/>
      <c r="M216" s="223"/>
      <c r="N216" s="223"/>
      <c r="O216" s="223"/>
      <c r="P216" s="224"/>
      <c r="Q216" s="990"/>
      <c r="R216" s="991"/>
      <c r="S216" s="991"/>
      <c r="T216" s="991"/>
      <c r="U216" s="991"/>
      <c r="V216" s="991"/>
      <c r="W216" s="991"/>
      <c r="X216" s="991"/>
      <c r="Y216" s="991"/>
      <c r="Z216" s="991"/>
      <c r="AA216" s="992"/>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1000"/>
      <c r="B217" s="241"/>
      <c r="C217" s="240"/>
      <c r="D217" s="241"/>
      <c r="E217" s="240"/>
      <c r="F217" s="302"/>
      <c r="G217" s="222"/>
      <c r="H217" s="223"/>
      <c r="I217" s="223"/>
      <c r="J217" s="223"/>
      <c r="K217" s="223"/>
      <c r="L217" s="223"/>
      <c r="M217" s="223"/>
      <c r="N217" s="223"/>
      <c r="O217" s="223"/>
      <c r="P217" s="224"/>
      <c r="Q217" s="990"/>
      <c r="R217" s="991"/>
      <c r="S217" s="991"/>
      <c r="T217" s="991"/>
      <c r="U217" s="991"/>
      <c r="V217" s="991"/>
      <c r="W217" s="991"/>
      <c r="X217" s="991"/>
      <c r="Y217" s="991"/>
      <c r="Z217" s="991"/>
      <c r="AA217" s="992"/>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1000"/>
      <c r="B218" s="241"/>
      <c r="C218" s="240"/>
      <c r="D218" s="241"/>
      <c r="E218" s="240"/>
      <c r="F218" s="302"/>
      <c r="G218" s="225"/>
      <c r="H218" s="182"/>
      <c r="I218" s="182"/>
      <c r="J218" s="182"/>
      <c r="K218" s="182"/>
      <c r="L218" s="182"/>
      <c r="M218" s="182"/>
      <c r="N218" s="182"/>
      <c r="O218" s="182"/>
      <c r="P218" s="226"/>
      <c r="Q218" s="993"/>
      <c r="R218" s="994"/>
      <c r="S218" s="994"/>
      <c r="T218" s="994"/>
      <c r="U218" s="994"/>
      <c r="V218" s="994"/>
      <c r="W218" s="994"/>
      <c r="X218" s="994"/>
      <c r="Y218" s="994"/>
      <c r="Z218" s="994"/>
      <c r="AA218" s="995"/>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1000"/>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1000"/>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1000"/>
      <c r="B221" s="241"/>
      <c r="C221" s="240"/>
      <c r="D221" s="241"/>
      <c r="E221" s="240"/>
      <c r="F221" s="302"/>
      <c r="G221" s="220"/>
      <c r="H221" s="179"/>
      <c r="I221" s="179"/>
      <c r="J221" s="179"/>
      <c r="K221" s="179"/>
      <c r="L221" s="179"/>
      <c r="M221" s="179"/>
      <c r="N221" s="179"/>
      <c r="O221" s="179"/>
      <c r="P221" s="221"/>
      <c r="Q221" s="987"/>
      <c r="R221" s="988"/>
      <c r="S221" s="988"/>
      <c r="T221" s="988"/>
      <c r="U221" s="988"/>
      <c r="V221" s="988"/>
      <c r="W221" s="988"/>
      <c r="X221" s="988"/>
      <c r="Y221" s="988"/>
      <c r="Z221" s="988"/>
      <c r="AA221" s="98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1000"/>
      <c r="B222" s="241"/>
      <c r="C222" s="240"/>
      <c r="D222" s="241"/>
      <c r="E222" s="240"/>
      <c r="F222" s="302"/>
      <c r="G222" s="222"/>
      <c r="H222" s="223"/>
      <c r="I222" s="223"/>
      <c r="J222" s="223"/>
      <c r="K222" s="223"/>
      <c r="L222" s="223"/>
      <c r="M222" s="223"/>
      <c r="N222" s="223"/>
      <c r="O222" s="223"/>
      <c r="P222" s="224"/>
      <c r="Q222" s="990"/>
      <c r="R222" s="991"/>
      <c r="S222" s="991"/>
      <c r="T222" s="991"/>
      <c r="U222" s="991"/>
      <c r="V222" s="991"/>
      <c r="W222" s="991"/>
      <c r="X222" s="991"/>
      <c r="Y222" s="991"/>
      <c r="Z222" s="991"/>
      <c r="AA222" s="99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1000"/>
      <c r="B223" s="241"/>
      <c r="C223" s="240"/>
      <c r="D223" s="241"/>
      <c r="E223" s="240"/>
      <c r="F223" s="302"/>
      <c r="G223" s="222"/>
      <c r="H223" s="223"/>
      <c r="I223" s="223"/>
      <c r="J223" s="223"/>
      <c r="K223" s="223"/>
      <c r="L223" s="223"/>
      <c r="M223" s="223"/>
      <c r="N223" s="223"/>
      <c r="O223" s="223"/>
      <c r="P223" s="224"/>
      <c r="Q223" s="990"/>
      <c r="R223" s="991"/>
      <c r="S223" s="991"/>
      <c r="T223" s="991"/>
      <c r="U223" s="991"/>
      <c r="V223" s="991"/>
      <c r="W223" s="991"/>
      <c r="X223" s="991"/>
      <c r="Y223" s="991"/>
      <c r="Z223" s="991"/>
      <c r="AA223" s="992"/>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1000"/>
      <c r="B224" s="241"/>
      <c r="C224" s="240"/>
      <c r="D224" s="241"/>
      <c r="E224" s="240"/>
      <c r="F224" s="302"/>
      <c r="G224" s="222"/>
      <c r="H224" s="223"/>
      <c r="I224" s="223"/>
      <c r="J224" s="223"/>
      <c r="K224" s="223"/>
      <c r="L224" s="223"/>
      <c r="M224" s="223"/>
      <c r="N224" s="223"/>
      <c r="O224" s="223"/>
      <c r="P224" s="224"/>
      <c r="Q224" s="990"/>
      <c r="R224" s="991"/>
      <c r="S224" s="991"/>
      <c r="T224" s="991"/>
      <c r="U224" s="991"/>
      <c r="V224" s="991"/>
      <c r="W224" s="991"/>
      <c r="X224" s="991"/>
      <c r="Y224" s="991"/>
      <c r="Z224" s="991"/>
      <c r="AA224" s="992"/>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1000"/>
      <c r="B225" s="241"/>
      <c r="C225" s="240"/>
      <c r="D225" s="241"/>
      <c r="E225" s="240"/>
      <c r="F225" s="302"/>
      <c r="G225" s="225"/>
      <c r="H225" s="182"/>
      <c r="I225" s="182"/>
      <c r="J225" s="182"/>
      <c r="K225" s="182"/>
      <c r="L225" s="182"/>
      <c r="M225" s="182"/>
      <c r="N225" s="182"/>
      <c r="O225" s="182"/>
      <c r="P225" s="226"/>
      <c r="Q225" s="993"/>
      <c r="R225" s="994"/>
      <c r="S225" s="994"/>
      <c r="T225" s="994"/>
      <c r="U225" s="994"/>
      <c r="V225" s="994"/>
      <c r="W225" s="994"/>
      <c r="X225" s="994"/>
      <c r="Y225" s="994"/>
      <c r="Z225" s="994"/>
      <c r="AA225" s="995"/>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1000"/>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1000"/>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1000"/>
      <c r="B228" s="241"/>
      <c r="C228" s="240"/>
      <c r="D228" s="241"/>
      <c r="E228" s="240"/>
      <c r="F228" s="302"/>
      <c r="G228" s="220"/>
      <c r="H228" s="179"/>
      <c r="I228" s="179"/>
      <c r="J228" s="179"/>
      <c r="K228" s="179"/>
      <c r="L228" s="179"/>
      <c r="M228" s="179"/>
      <c r="N228" s="179"/>
      <c r="O228" s="179"/>
      <c r="P228" s="221"/>
      <c r="Q228" s="987"/>
      <c r="R228" s="988"/>
      <c r="S228" s="988"/>
      <c r="T228" s="988"/>
      <c r="U228" s="988"/>
      <c r="V228" s="988"/>
      <c r="W228" s="988"/>
      <c r="X228" s="988"/>
      <c r="Y228" s="988"/>
      <c r="Z228" s="988"/>
      <c r="AA228" s="98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1000"/>
      <c r="B229" s="241"/>
      <c r="C229" s="240"/>
      <c r="D229" s="241"/>
      <c r="E229" s="240"/>
      <c r="F229" s="302"/>
      <c r="G229" s="222"/>
      <c r="H229" s="223"/>
      <c r="I229" s="223"/>
      <c r="J229" s="223"/>
      <c r="K229" s="223"/>
      <c r="L229" s="223"/>
      <c r="M229" s="223"/>
      <c r="N229" s="223"/>
      <c r="O229" s="223"/>
      <c r="P229" s="224"/>
      <c r="Q229" s="990"/>
      <c r="R229" s="991"/>
      <c r="S229" s="991"/>
      <c r="T229" s="991"/>
      <c r="U229" s="991"/>
      <c r="V229" s="991"/>
      <c r="W229" s="991"/>
      <c r="X229" s="991"/>
      <c r="Y229" s="991"/>
      <c r="Z229" s="991"/>
      <c r="AA229" s="99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1000"/>
      <c r="B230" s="241"/>
      <c r="C230" s="240"/>
      <c r="D230" s="241"/>
      <c r="E230" s="240"/>
      <c r="F230" s="302"/>
      <c r="G230" s="222"/>
      <c r="H230" s="223"/>
      <c r="I230" s="223"/>
      <c r="J230" s="223"/>
      <c r="K230" s="223"/>
      <c r="L230" s="223"/>
      <c r="M230" s="223"/>
      <c r="N230" s="223"/>
      <c r="O230" s="223"/>
      <c r="P230" s="224"/>
      <c r="Q230" s="990"/>
      <c r="R230" s="991"/>
      <c r="S230" s="991"/>
      <c r="T230" s="991"/>
      <c r="U230" s="991"/>
      <c r="V230" s="991"/>
      <c r="W230" s="991"/>
      <c r="X230" s="991"/>
      <c r="Y230" s="991"/>
      <c r="Z230" s="991"/>
      <c r="AA230" s="992"/>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1000"/>
      <c r="B231" s="241"/>
      <c r="C231" s="240"/>
      <c r="D231" s="241"/>
      <c r="E231" s="240"/>
      <c r="F231" s="302"/>
      <c r="G231" s="222"/>
      <c r="H231" s="223"/>
      <c r="I231" s="223"/>
      <c r="J231" s="223"/>
      <c r="K231" s="223"/>
      <c r="L231" s="223"/>
      <c r="M231" s="223"/>
      <c r="N231" s="223"/>
      <c r="O231" s="223"/>
      <c r="P231" s="224"/>
      <c r="Q231" s="990"/>
      <c r="R231" s="991"/>
      <c r="S231" s="991"/>
      <c r="T231" s="991"/>
      <c r="U231" s="991"/>
      <c r="V231" s="991"/>
      <c r="W231" s="991"/>
      <c r="X231" s="991"/>
      <c r="Y231" s="991"/>
      <c r="Z231" s="991"/>
      <c r="AA231" s="992"/>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1000"/>
      <c r="B232" s="241"/>
      <c r="C232" s="240"/>
      <c r="D232" s="241"/>
      <c r="E232" s="240"/>
      <c r="F232" s="302"/>
      <c r="G232" s="225"/>
      <c r="H232" s="182"/>
      <c r="I232" s="182"/>
      <c r="J232" s="182"/>
      <c r="K232" s="182"/>
      <c r="L232" s="182"/>
      <c r="M232" s="182"/>
      <c r="N232" s="182"/>
      <c r="O232" s="182"/>
      <c r="P232" s="226"/>
      <c r="Q232" s="993"/>
      <c r="R232" s="994"/>
      <c r="S232" s="994"/>
      <c r="T232" s="994"/>
      <c r="U232" s="994"/>
      <c r="V232" s="994"/>
      <c r="W232" s="994"/>
      <c r="X232" s="994"/>
      <c r="Y232" s="994"/>
      <c r="Z232" s="994"/>
      <c r="AA232" s="995"/>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1000"/>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1000"/>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1000"/>
      <c r="B235" s="241"/>
      <c r="C235" s="240"/>
      <c r="D235" s="241"/>
      <c r="E235" s="240"/>
      <c r="F235" s="302"/>
      <c r="G235" s="220"/>
      <c r="H235" s="179"/>
      <c r="I235" s="179"/>
      <c r="J235" s="179"/>
      <c r="K235" s="179"/>
      <c r="L235" s="179"/>
      <c r="M235" s="179"/>
      <c r="N235" s="179"/>
      <c r="O235" s="179"/>
      <c r="P235" s="221"/>
      <c r="Q235" s="987"/>
      <c r="R235" s="988"/>
      <c r="S235" s="988"/>
      <c r="T235" s="988"/>
      <c r="U235" s="988"/>
      <c r="V235" s="988"/>
      <c r="W235" s="988"/>
      <c r="X235" s="988"/>
      <c r="Y235" s="988"/>
      <c r="Z235" s="988"/>
      <c r="AA235" s="98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1000"/>
      <c r="B236" s="241"/>
      <c r="C236" s="240"/>
      <c r="D236" s="241"/>
      <c r="E236" s="240"/>
      <c r="F236" s="302"/>
      <c r="G236" s="222"/>
      <c r="H236" s="223"/>
      <c r="I236" s="223"/>
      <c r="J236" s="223"/>
      <c r="K236" s="223"/>
      <c r="L236" s="223"/>
      <c r="M236" s="223"/>
      <c r="N236" s="223"/>
      <c r="O236" s="223"/>
      <c r="P236" s="224"/>
      <c r="Q236" s="990"/>
      <c r="R236" s="991"/>
      <c r="S236" s="991"/>
      <c r="T236" s="991"/>
      <c r="U236" s="991"/>
      <c r="V236" s="991"/>
      <c r="W236" s="991"/>
      <c r="X236" s="991"/>
      <c r="Y236" s="991"/>
      <c r="Z236" s="991"/>
      <c r="AA236" s="99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1000"/>
      <c r="B237" s="241"/>
      <c r="C237" s="240"/>
      <c r="D237" s="241"/>
      <c r="E237" s="240"/>
      <c r="F237" s="302"/>
      <c r="G237" s="222"/>
      <c r="H237" s="223"/>
      <c r="I237" s="223"/>
      <c r="J237" s="223"/>
      <c r="K237" s="223"/>
      <c r="L237" s="223"/>
      <c r="M237" s="223"/>
      <c r="N237" s="223"/>
      <c r="O237" s="223"/>
      <c r="P237" s="224"/>
      <c r="Q237" s="990"/>
      <c r="R237" s="991"/>
      <c r="S237" s="991"/>
      <c r="T237" s="991"/>
      <c r="U237" s="991"/>
      <c r="V237" s="991"/>
      <c r="W237" s="991"/>
      <c r="X237" s="991"/>
      <c r="Y237" s="991"/>
      <c r="Z237" s="991"/>
      <c r="AA237" s="992"/>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1000"/>
      <c r="B238" s="241"/>
      <c r="C238" s="240"/>
      <c r="D238" s="241"/>
      <c r="E238" s="240"/>
      <c r="F238" s="302"/>
      <c r="G238" s="222"/>
      <c r="H238" s="223"/>
      <c r="I238" s="223"/>
      <c r="J238" s="223"/>
      <c r="K238" s="223"/>
      <c r="L238" s="223"/>
      <c r="M238" s="223"/>
      <c r="N238" s="223"/>
      <c r="O238" s="223"/>
      <c r="P238" s="224"/>
      <c r="Q238" s="990"/>
      <c r="R238" s="991"/>
      <c r="S238" s="991"/>
      <c r="T238" s="991"/>
      <c r="U238" s="991"/>
      <c r="V238" s="991"/>
      <c r="W238" s="991"/>
      <c r="X238" s="991"/>
      <c r="Y238" s="991"/>
      <c r="Z238" s="991"/>
      <c r="AA238" s="992"/>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1000"/>
      <c r="B239" s="241"/>
      <c r="C239" s="240"/>
      <c r="D239" s="241"/>
      <c r="E239" s="240"/>
      <c r="F239" s="302"/>
      <c r="G239" s="225"/>
      <c r="H239" s="182"/>
      <c r="I239" s="182"/>
      <c r="J239" s="182"/>
      <c r="K239" s="182"/>
      <c r="L239" s="182"/>
      <c r="M239" s="182"/>
      <c r="N239" s="182"/>
      <c r="O239" s="182"/>
      <c r="P239" s="226"/>
      <c r="Q239" s="993"/>
      <c r="R239" s="994"/>
      <c r="S239" s="994"/>
      <c r="T239" s="994"/>
      <c r="U239" s="994"/>
      <c r="V239" s="994"/>
      <c r="W239" s="994"/>
      <c r="X239" s="994"/>
      <c r="Y239" s="994"/>
      <c r="Z239" s="994"/>
      <c r="AA239" s="995"/>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1000"/>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1000"/>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1000"/>
      <c r="B242" s="241"/>
      <c r="C242" s="240"/>
      <c r="D242" s="241"/>
      <c r="E242" s="240"/>
      <c r="F242" s="302"/>
      <c r="G242" s="220"/>
      <c r="H242" s="179"/>
      <c r="I242" s="179"/>
      <c r="J242" s="179"/>
      <c r="K242" s="179"/>
      <c r="L242" s="179"/>
      <c r="M242" s="179"/>
      <c r="N242" s="179"/>
      <c r="O242" s="179"/>
      <c r="P242" s="221"/>
      <c r="Q242" s="987"/>
      <c r="R242" s="988"/>
      <c r="S242" s="988"/>
      <c r="T242" s="988"/>
      <c r="U242" s="988"/>
      <c r="V242" s="988"/>
      <c r="W242" s="988"/>
      <c r="X242" s="988"/>
      <c r="Y242" s="988"/>
      <c r="Z242" s="988"/>
      <c r="AA242" s="98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1000"/>
      <c r="B243" s="241"/>
      <c r="C243" s="240"/>
      <c r="D243" s="241"/>
      <c r="E243" s="240"/>
      <c r="F243" s="302"/>
      <c r="G243" s="222"/>
      <c r="H243" s="223"/>
      <c r="I243" s="223"/>
      <c r="J243" s="223"/>
      <c r="K243" s="223"/>
      <c r="L243" s="223"/>
      <c r="M243" s="223"/>
      <c r="N243" s="223"/>
      <c r="O243" s="223"/>
      <c r="P243" s="224"/>
      <c r="Q243" s="990"/>
      <c r="R243" s="991"/>
      <c r="S243" s="991"/>
      <c r="T243" s="991"/>
      <c r="U243" s="991"/>
      <c r="V243" s="991"/>
      <c r="W243" s="991"/>
      <c r="X243" s="991"/>
      <c r="Y243" s="991"/>
      <c r="Z243" s="991"/>
      <c r="AA243" s="99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1000"/>
      <c r="B244" s="241"/>
      <c r="C244" s="240"/>
      <c r="D244" s="241"/>
      <c r="E244" s="240"/>
      <c r="F244" s="302"/>
      <c r="G244" s="222"/>
      <c r="H244" s="223"/>
      <c r="I244" s="223"/>
      <c r="J244" s="223"/>
      <c r="K244" s="223"/>
      <c r="L244" s="223"/>
      <c r="M244" s="223"/>
      <c r="N244" s="223"/>
      <c r="O244" s="223"/>
      <c r="P244" s="224"/>
      <c r="Q244" s="990"/>
      <c r="R244" s="991"/>
      <c r="S244" s="991"/>
      <c r="T244" s="991"/>
      <c r="U244" s="991"/>
      <c r="V244" s="991"/>
      <c r="W244" s="991"/>
      <c r="X244" s="991"/>
      <c r="Y244" s="991"/>
      <c r="Z244" s="991"/>
      <c r="AA244" s="992"/>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1000"/>
      <c r="B245" s="241"/>
      <c r="C245" s="240"/>
      <c r="D245" s="241"/>
      <c r="E245" s="240"/>
      <c r="F245" s="302"/>
      <c r="G245" s="222"/>
      <c r="H245" s="223"/>
      <c r="I245" s="223"/>
      <c r="J245" s="223"/>
      <c r="K245" s="223"/>
      <c r="L245" s="223"/>
      <c r="M245" s="223"/>
      <c r="N245" s="223"/>
      <c r="O245" s="223"/>
      <c r="P245" s="224"/>
      <c r="Q245" s="990"/>
      <c r="R245" s="991"/>
      <c r="S245" s="991"/>
      <c r="T245" s="991"/>
      <c r="U245" s="991"/>
      <c r="V245" s="991"/>
      <c r="W245" s="991"/>
      <c r="X245" s="991"/>
      <c r="Y245" s="991"/>
      <c r="Z245" s="991"/>
      <c r="AA245" s="992"/>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1000"/>
      <c r="B246" s="241"/>
      <c r="C246" s="240"/>
      <c r="D246" s="241"/>
      <c r="E246" s="303"/>
      <c r="F246" s="304"/>
      <c r="G246" s="225"/>
      <c r="H246" s="182"/>
      <c r="I246" s="182"/>
      <c r="J246" s="182"/>
      <c r="K246" s="182"/>
      <c r="L246" s="182"/>
      <c r="M246" s="182"/>
      <c r="N246" s="182"/>
      <c r="O246" s="182"/>
      <c r="P246" s="226"/>
      <c r="Q246" s="993"/>
      <c r="R246" s="994"/>
      <c r="S246" s="994"/>
      <c r="T246" s="994"/>
      <c r="U246" s="994"/>
      <c r="V246" s="994"/>
      <c r="W246" s="994"/>
      <c r="X246" s="994"/>
      <c r="Y246" s="994"/>
      <c r="Z246" s="994"/>
      <c r="AA246" s="995"/>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1000"/>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1000"/>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1000"/>
      <c r="B249" s="241"/>
      <c r="C249" s="240"/>
      <c r="D249" s="241"/>
      <c r="E249" s="42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6"/>
      <c r="AY249">
        <f>$AY$247</f>
        <v>0</v>
      </c>
    </row>
    <row r="250" spans="1:51" ht="45" hidden="1" customHeight="1" x14ac:dyDescent="0.15">
      <c r="A250" s="1000"/>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1000"/>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1000"/>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308</v>
      </c>
      <c r="AF252" s="187"/>
      <c r="AG252" s="187"/>
      <c r="AH252" s="188"/>
      <c r="AI252" s="203" t="s">
        <v>330</v>
      </c>
      <c r="AJ252" s="187"/>
      <c r="AK252" s="187"/>
      <c r="AL252" s="188"/>
      <c r="AM252" s="203" t="s">
        <v>619</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1000"/>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1000"/>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1000"/>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1000"/>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308</v>
      </c>
      <c r="AF256" s="187"/>
      <c r="AG256" s="187"/>
      <c r="AH256" s="188"/>
      <c r="AI256" s="203" t="s">
        <v>330</v>
      </c>
      <c r="AJ256" s="187"/>
      <c r="AK256" s="187"/>
      <c r="AL256" s="188"/>
      <c r="AM256" s="203" t="s">
        <v>619</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1000"/>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1000"/>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1000"/>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1000"/>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308</v>
      </c>
      <c r="AF260" s="187"/>
      <c r="AG260" s="187"/>
      <c r="AH260" s="188"/>
      <c r="AI260" s="203" t="s">
        <v>330</v>
      </c>
      <c r="AJ260" s="187"/>
      <c r="AK260" s="187"/>
      <c r="AL260" s="188"/>
      <c r="AM260" s="203" t="s">
        <v>619</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1000"/>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1000"/>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1000"/>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1000"/>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308</v>
      </c>
      <c r="AF264" s="187"/>
      <c r="AG264" s="187"/>
      <c r="AH264" s="188"/>
      <c r="AI264" s="203" t="s">
        <v>330</v>
      </c>
      <c r="AJ264" s="187"/>
      <c r="AK264" s="187"/>
      <c r="AL264" s="188"/>
      <c r="AM264" s="203" t="s">
        <v>619</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1000"/>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1000"/>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1000"/>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1000"/>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308</v>
      </c>
      <c r="AF268" s="187"/>
      <c r="AG268" s="187"/>
      <c r="AH268" s="188"/>
      <c r="AI268" s="203" t="s">
        <v>330</v>
      </c>
      <c r="AJ268" s="187"/>
      <c r="AK268" s="187"/>
      <c r="AL268" s="188"/>
      <c r="AM268" s="203" t="s">
        <v>619</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1000"/>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1000"/>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1000"/>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1000"/>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90"/>
      <c r="AY272">
        <f>COUNTA($G$274)</f>
        <v>0</v>
      </c>
    </row>
    <row r="273" spans="1:51" ht="22.5" hidden="1" customHeight="1" x14ac:dyDescent="0.15">
      <c r="A273" s="1000"/>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1000"/>
      <c r="B274" s="241"/>
      <c r="C274" s="240"/>
      <c r="D274" s="241"/>
      <c r="E274" s="240"/>
      <c r="F274" s="302"/>
      <c r="G274" s="220"/>
      <c r="H274" s="179"/>
      <c r="I274" s="179"/>
      <c r="J274" s="179"/>
      <c r="K274" s="179"/>
      <c r="L274" s="179"/>
      <c r="M274" s="179"/>
      <c r="N274" s="179"/>
      <c r="O274" s="179"/>
      <c r="P274" s="221"/>
      <c r="Q274" s="987"/>
      <c r="R274" s="988"/>
      <c r="S274" s="988"/>
      <c r="T274" s="988"/>
      <c r="U274" s="988"/>
      <c r="V274" s="988"/>
      <c r="W274" s="988"/>
      <c r="X274" s="988"/>
      <c r="Y274" s="988"/>
      <c r="Z274" s="988"/>
      <c r="AA274" s="98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1000"/>
      <c r="B275" s="241"/>
      <c r="C275" s="240"/>
      <c r="D275" s="241"/>
      <c r="E275" s="240"/>
      <c r="F275" s="302"/>
      <c r="G275" s="222"/>
      <c r="H275" s="223"/>
      <c r="I275" s="223"/>
      <c r="J275" s="223"/>
      <c r="K275" s="223"/>
      <c r="L275" s="223"/>
      <c r="M275" s="223"/>
      <c r="N275" s="223"/>
      <c r="O275" s="223"/>
      <c r="P275" s="224"/>
      <c r="Q275" s="990"/>
      <c r="R275" s="991"/>
      <c r="S275" s="991"/>
      <c r="T275" s="991"/>
      <c r="U275" s="991"/>
      <c r="V275" s="991"/>
      <c r="W275" s="991"/>
      <c r="X275" s="991"/>
      <c r="Y275" s="991"/>
      <c r="Z275" s="991"/>
      <c r="AA275" s="99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1000"/>
      <c r="B276" s="241"/>
      <c r="C276" s="240"/>
      <c r="D276" s="241"/>
      <c r="E276" s="240"/>
      <c r="F276" s="302"/>
      <c r="G276" s="222"/>
      <c r="H276" s="223"/>
      <c r="I276" s="223"/>
      <c r="J276" s="223"/>
      <c r="K276" s="223"/>
      <c r="L276" s="223"/>
      <c r="M276" s="223"/>
      <c r="N276" s="223"/>
      <c r="O276" s="223"/>
      <c r="P276" s="224"/>
      <c r="Q276" s="990"/>
      <c r="R276" s="991"/>
      <c r="S276" s="991"/>
      <c r="T276" s="991"/>
      <c r="U276" s="991"/>
      <c r="V276" s="991"/>
      <c r="W276" s="991"/>
      <c r="X276" s="991"/>
      <c r="Y276" s="991"/>
      <c r="Z276" s="991"/>
      <c r="AA276" s="992"/>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1000"/>
      <c r="B277" s="241"/>
      <c r="C277" s="240"/>
      <c r="D277" s="241"/>
      <c r="E277" s="240"/>
      <c r="F277" s="302"/>
      <c r="G277" s="222"/>
      <c r="H277" s="223"/>
      <c r="I277" s="223"/>
      <c r="J277" s="223"/>
      <c r="K277" s="223"/>
      <c r="L277" s="223"/>
      <c r="M277" s="223"/>
      <c r="N277" s="223"/>
      <c r="O277" s="223"/>
      <c r="P277" s="224"/>
      <c r="Q277" s="990"/>
      <c r="R277" s="991"/>
      <c r="S277" s="991"/>
      <c r="T277" s="991"/>
      <c r="U277" s="991"/>
      <c r="V277" s="991"/>
      <c r="W277" s="991"/>
      <c r="X277" s="991"/>
      <c r="Y277" s="991"/>
      <c r="Z277" s="991"/>
      <c r="AA277" s="992"/>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1000"/>
      <c r="B278" s="241"/>
      <c r="C278" s="240"/>
      <c r="D278" s="241"/>
      <c r="E278" s="240"/>
      <c r="F278" s="302"/>
      <c r="G278" s="225"/>
      <c r="H278" s="182"/>
      <c r="I278" s="182"/>
      <c r="J278" s="182"/>
      <c r="K278" s="182"/>
      <c r="L278" s="182"/>
      <c r="M278" s="182"/>
      <c r="N278" s="182"/>
      <c r="O278" s="182"/>
      <c r="P278" s="226"/>
      <c r="Q278" s="993"/>
      <c r="R278" s="994"/>
      <c r="S278" s="994"/>
      <c r="T278" s="994"/>
      <c r="U278" s="994"/>
      <c r="V278" s="994"/>
      <c r="W278" s="994"/>
      <c r="X278" s="994"/>
      <c r="Y278" s="994"/>
      <c r="Z278" s="994"/>
      <c r="AA278" s="995"/>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1000"/>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1000"/>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1000"/>
      <c r="B281" s="241"/>
      <c r="C281" s="240"/>
      <c r="D281" s="241"/>
      <c r="E281" s="240"/>
      <c r="F281" s="302"/>
      <c r="G281" s="220"/>
      <c r="H281" s="179"/>
      <c r="I281" s="179"/>
      <c r="J281" s="179"/>
      <c r="K281" s="179"/>
      <c r="L281" s="179"/>
      <c r="M281" s="179"/>
      <c r="N281" s="179"/>
      <c r="O281" s="179"/>
      <c r="P281" s="221"/>
      <c r="Q281" s="987"/>
      <c r="R281" s="988"/>
      <c r="S281" s="988"/>
      <c r="T281" s="988"/>
      <c r="U281" s="988"/>
      <c r="V281" s="988"/>
      <c r="W281" s="988"/>
      <c r="X281" s="988"/>
      <c r="Y281" s="988"/>
      <c r="Z281" s="988"/>
      <c r="AA281" s="98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1000"/>
      <c r="B282" s="241"/>
      <c r="C282" s="240"/>
      <c r="D282" s="241"/>
      <c r="E282" s="240"/>
      <c r="F282" s="302"/>
      <c r="G282" s="222"/>
      <c r="H282" s="223"/>
      <c r="I282" s="223"/>
      <c r="J282" s="223"/>
      <c r="K282" s="223"/>
      <c r="L282" s="223"/>
      <c r="M282" s="223"/>
      <c r="N282" s="223"/>
      <c r="O282" s="223"/>
      <c r="P282" s="224"/>
      <c r="Q282" s="990"/>
      <c r="R282" s="991"/>
      <c r="S282" s="991"/>
      <c r="T282" s="991"/>
      <c r="U282" s="991"/>
      <c r="V282" s="991"/>
      <c r="W282" s="991"/>
      <c r="X282" s="991"/>
      <c r="Y282" s="991"/>
      <c r="Z282" s="991"/>
      <c r="AA282" s="99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1000"/>
      <c r="B283" s="241"/>
      <c r="C283" s="240"/>
      <c r="D283" s="241"/>
      <c r="E283" s="240"/>
      <c r="F283" s="302"/>
      <c r="G283" s="222"/>
      <c r="H283" s="223"/>
      <c r="I283" s="223"/>
      <c r="J283" s="223"/>
      <c r="K283" s="223"/>
      <c r="L283" s="223"/>
      <c r="M283" s="223"/>
      <c r="N283" s="223"/>
      <c r="O283" s="223"/>
      <c r="P283" s="224"/>
      <c r="Q283" s="990"/>
      <c r="R283" s="991"/>
      <c r="S283" s="991"/>
      <c r="T283" s="991"/>
      <c r="U283" s="991"/>
      <c r="V283" s="991"/>
      <c r="W283" s="991"/>
      <c r="X283" s="991"/>
      <c r="Y283" s="991"/>
      <c r="Z283" s="991"/>
      <c r="AA283" s="992"/>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1000"/>
      <c r="B284" s="241"/>
      <c r="C284" s="240"/>
      <c r="D284" s="241"/>
      <c r="E284" s="240"/>
      <c r="F284" s="302"/>
      <c r="G284" s="222"/>
      <c r="H284" s="223"/>
      <c r="I284" s="223"/>
      <c r="J284" s="223"/>
      <c r="K284" s="223"/>
      <c r="L284" s="223"/>
      <c r="M284" s="223"/>
      <c r="N284" s="223"/>
      <c r="O284" s="223"/>
      <c r="P284" s="224"/>
      <c r="Q284" s="990"/>
      <c r="R284" s="991"/>
      <c r="S284" s="991"/>
      <c r="T284" s="991"/>
      <c r="U284" s="991"/>
      <c r="V284" s="991"/>
      <c r="W284" s="991"/>
      <c r="X284" s="991"/>
      <c r="Y284" s="991"/>
      <c r="Z284" s="991"/>
      <c r="AA284" s="992"/>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1000"/>
      <c r="B285" s="241"/>
      <c r="C285" s="240"/>
      <c r="D285" s="241"/>
      <c r="E285" s="240"/>
      <c r="F285" s="302"/>
      <c r="G285" s="225"/>
      <c r="H285" s="182"/>
      <c r="I285" s="182"/>
      <c r="J285" s="182"/>
      <c r="K285" s="182"/>
      <c r="L285" s="182"/>
      <c r="M285" s="182"/>
      <c r="N285" s="182"/>
      <c r="O285" s="182"/>
      <c r="P285" s="226"/>
      <c r="Q285" s="993"/>
      <c r="R285" s="994"/>
      <c r="S285" s="994"/>
      <c r="T285" s="994"/>
      <c r="U285" s="994"/>
      <c r="V285" s="994"/>
      <c r="W285" s="994"/>
      <c r="X285" s="994"/>
      <c r="Y285" s="994"/>
      <c r="Z285" s="994"/>
      <c r="AA285" s="995"/>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1000"/>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1000"/>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1000"/>
      <c r="B288" s="241"/>
      <c r="C288" s="240"/>
      <c r="D288" s="241"/>
      <c r="E288" s="240"/>
      <c r="F288" s="302"/>
      <c r="G288" s="220"/>
      <c r="H288" s="179"/>
      <c r="I288" s="179"/>
      <c r="J288" s="179"/>
      <c r="K288" s="179"/>
      <c r="L288" s="179"/>
      <c r="M288" s="179"/>
      <c r="N288" s="179"/>
      <c r="O288" s="179"/>
      <c r="P288" s="221"/>
      <c r="Q288" s="987"/>
      <c r="R288" s="988"/>
      <c r="S288" s="988"/>
      <c r="T288" s="988"/>
      <c r="U288" s="988"/>
      <c r="V288" s="988"/>
      <c r="W288" s="988"/>
      <c r="X288" s="988"/>
      <c r="Y288" s="988"/>
      <c r="Z288" s="988"/>
      <c r="AA288" s="98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1000"/>
      <c r="B289" s="241"/>
      <c r="C289" s="240"/>
      <c r="D289" s="241"/>
      <c r="E289" s="240"/>
      <c r="F289" s="302"/>
      <c r="G289" s="222"/>
      <c r="H289" s="223"/>
      <c r="I289" s="223"/>
      <c r="J289" s="223"/>
      <c r="K289" s="223"/>
      <c r="L289" s="223"/>
      <c r="M289" s="223"/>
      <c r="N289" s="223"/>
      <c r="O289" s="223"/>
      <c r="P289" s="224"/>
      <c r="Q289" s="990"/>
      <c r="R289" s="991"/>
      <c r="S289" s="991"/>
      <c r="T289" s="991"/>
      <c r="U289" s="991"/>
      <c r="V289" s="991"/>
      <c r="W289" s="991"/>
      <c r="X289" s="991"/>
      <c r="Y289" s="991"/>
      <c r="Z289" s="991"/>
      <c r="AA289" s="99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1000"/>
      <c r="B290" s="241"/>
      <c r="C290" s="240"/>
      <c r="D290" s="241"/>
      <c r="E290" s="240"/>
      <c r="F290" s="302"/>
      <c r="G290" s="222"/>
      <c r="H290" s="223"/>
      <c r="I290" s="223"/>
      <c r="J290" s="223"/>
      <c r="K290" s="223"/>
      <c r="L290" s="223"/>
      <c r="M290" s="223"/>
      <c r="N290" s="223"/>
      <c r="O290" s="223"/>
      <c r="P290" s="224"/>
      <c r="Q290" s="990"/>
      <c r="R290" s="991"/>
      <c r="S290" s="991"/>
      <c r="T290" s="991"/>
      <c r="U290" s="991"/>
      <c r="V290" s="991"/>
      <c r="W290" s="991"/>
      <c r="X290" s="991"/>
      <c r="Y290" s="991"/>
      <c r="Z290" s="991"/>
      <c r="AA290" s="992"/>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1000"/>
      <c r="B291" s="241"/>
      <c r="C291" s="240"/>
      <c r="D291" s="241"/>
      <c r="E291" s="240"/>
      <c r="F291" s="302"/>
      <c r="G291" s="222"/>
      <c r="H291" s="223"/>
      <c r="I291" s="223"/>
      <c r="J291" s="223"/>
      <c r="K291" s="223"/>
      <c r="L291" s="223"/>
      <c r="M291" s="223"/>
      <c r="N291" s="223"/>
      <c r="O291" s="223"/>
      <c r="P291" s="224"/>
      <c r="Q291" s="990"/>
      <c r="R291" s="991"/>
      <c r="S291" s="991"/>
      <c r="T291" s="991"/>
      <c r="U291" s="991"/>
      <c r="V291" s="991"/>
      <c r="W291" s="991"/>
      <c r="X291" s="991"/>
      <c r="Y291" s="991"/>
      <c r="Z291" s="991"/>
      <c r="AA291" s="992"/>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1000"/>
      <c r="B292" s="241"/>
      <c r="C292" s="240"/>
      <c r="D292" s="241"/>
      <c r="E292" s="240"/>
      <c r="F292" s="302"/>
      <c r="G292" s="225"/>
      <c r="H292" s="182"/>
      <c r="I292" s="182"/>
      <c r="J292" s="182"/>
      <c r="K292" s="182"/>
      <c r="L292" s="182"/>
      <c r="M292" s="182"/>
      <c r="N292" s="182"/>
      <c r="O292" s="182"/>
      <c r="P292" s="226"/>
      <c r="Q292" s="993"/>
      <c r="R292" s="994"/>
      <c r="S292" s="994"/>
      <c r="T292" s="994"/>
      <c r="U292" s="994"/>
      <c r="V292" s="994"/>
      <c r="W292" s="994"/>
      <c r="X292" s="994"/>
      <c r="Y292" s="994"/>
      <c r="Z292" s="994"/>
      <c r="AA292" s="995"/>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1000"/>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1000"/>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1000"/>
      <c r="B295" s="241"/>
      <c r="C295" s="240"/>
      <c r="D295" s="241"/>
      <c r="E295" s="240"/>
      <c r="F295" s="302"/>
      <c r="G295" s="220"/>
      <c r="H295" s="179"/>
      <c r="I295" s="179"/>
      <c r="J295" s="179"/>
      <c r="K295" s="179"/>
      <c r="L295" s="179"/>
      <c r="M295" s="179"/>
      <c r="N295" s="179"/>
      <c r="O295" s="179"/>
      <c r="P295" s="221"/>
      <c r="Q295" s="987"/>
      <c r="R295" s="988"/>
      <c r="S295" s="988"/>
      <c r="T295" s="988"/>
      <c r="U295" s="988"/>
      <c r="V295" s="988"/>
      <c r="W295" s="988"/>
      <c r="X295" s="988"/>
      <c r="Y295" s="988"/>
      <c r="Z295" s="988"/>
      <c r="AA295" s="98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1000"/>
      <c r="B296" s="241"/>
      <c r="C296" s="240"/>
      <c r="D296" s="241"/>
      <c r="E296" s="240"/>
      <c r="F296" s="302"/>
      <c r="G296" s="222"/>
      <c r="H296" s="223"/>
      <c r="I296" s="223"/>
      <c r="J296" s="223"/>
      <c r="K296" s="223"/>
      <c r="L296" s="223"/>
      <c r="M296" s="223"/>
      <c r="N296" s="223"/>
      <c r="O296" s="223"/>
      <c r="P296" s="224"/>
      <c r="Q296" s="990"/>
      <c r="R296" s="991"/>
      <c r="S296" s="991"/>
      <c r="T296" s="991"/>
      <c r="U296" s="991"/>
      <c r="V296" s="991"/>
      <c r="W296" s="991"/>
      <c r="X296" s="991"/>
      <c r="Y296" s="991"/>
      <c r="Z296" s="991"/>
      <c r="AA296" s="99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1000"/>
      <c r="B297" s="241"/>
      <c r="C297" s="240"/>
      <c r="D297" s="241"/>
      <c r="E297" s="240"/>
      <c r="F297" s="302"/>
      <c r="G297" s="222"/>
      <c r="H297" s="223"/>
      <c r="I297" s="223"/>
      <c r="J297" s="223"/>
      <c r="K297" s="223"/>
      <c r="L297" s="223"/>
      <c r="M297" s="223"/>
      <c r="N297" s="223"/>
      <c r="O297" s="223"/>
      <c r="P297" s="224"/>
      <c r="Q297" s="990"/>
      <c r="R297" s="991"/>
      <c r="S297" s="991"/>
      <c r="T297" s="991"/>
      <c r="U297" s="991"/>
      <c r="V297" s="991"/>
      <c r="W297" s="991"/>
      <c r="X297" s="991"/>
      <c r="Y297" s="991"/>
      <c r="Z297" s="991"/>
      <c r="AA297" s="992"/>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1000"/>
      <c r="B298" s="241"/>
      <c r="C298" s="240"/>
      <c r="D298" s="241"/>
      <c r="E298" s="240"/>
      <c r="F298" s="302"/>
      <c r="G298" s="222"/>
      <c r="H298" s="223"/>
      <c r="I298" s="223"/>
      <c r="J298" s="223"/>
      <c r="K298" s="223"/>
      <c r="L298" s="223"/>
      <c r="M298" s="223"/>
      <c r="N298" s="223"/>
      <c r="O298" s="223"/>
      <c r="P298" s="224"/>
      <c r="Q298" s="990"/>
      <c r="R298" s="991"/>
      <c r="S298" s="991"/>
      <c r="T298" s="991"/>
      <c r="U298" s="991"/>
      <c r="V298" s="991"/>
      <c r="W298" s="991"/>
      <c r="X298" s="991"/>
      <c r="Y298" s="991"/>
      <c r="Z298" s="991"/>
      <c r="AA298" s="992"/>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1000"/>
      <c r="B299" s="241"/>
      <c r="C299" s="240"/>
      <c r="D299" s="241"/>
      <c r="E299" s="240"/>
      <c r="F299" s="302"/>
      <c r="G299" s="225"/>
      <c r="H299" s="182"/>
      <c r="I299" s="182"/>
      <c r="J299" s="182"/>
      <c r="K299" s="182"/>
      <c r="L299" s="182"/>
      <c r="M299" s="182"/>
      <c r="N299" s="182"/>
      <c r="O299" s="182"/>
      <c r="P299" s="226"/>
      <c r="Q299" s="993"/>
      <c r="R299" s="994"/>
      <c r="S299" s="994"/>
      <c r="T299" s="994"/>
      <c r="U299" s="994"/>
      <c r="V299" s="994"/>
      <c r="W299" s="994"/>
      <c r="X299" s="994"/>
      <c r="Y299" s="994"/>
      <c r="Z299" s="994"/>
      <c r="AA299" s="995"/>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1000"/>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1000"/>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1000"/>
      <c r="B302" s="241"/>
      <c r="C302" s="240"/>
      <c r="D302" s="241"/>
      <c r="E302" s="240"/>
      <c r="F302" s="302"/>
      <c r="G302" s="220"/>
      <c r="H302" s="179"/>
      <c r="I302" s="179"/>
      <c r="J302" s="179"/>
      <c r="K302" s="179"/>
      <c r="L302" s="179"/>
      <c r="M302" s="179"/>
      <c r="N302" s="179"/>
      <c r="O302" s="179"/>
      <c r="P302" s="221"/>
      <c r="Q302" s="987"/>
      <c r="R302" s="988"/>
      <c r="S302" s="988"/>
      <c r="T302" s="988"/>
      <c r="U302" s="988"/>
      <c r="V302" s="988"/>
      <c r="W302" s="988"/>
      <c r="X302" s="988"/>
      <c r="Y302" s="988"/>
      <c r="Z302" s="988"/>
      <c r="AA302" s="98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1000"/>
      <c r="B303" s="241"/>
      <c r="C303" s="240"/>
      <c r="D303" s="241"/>
      <c r="E303" s="240"/>
      <c r="F303" s="302"/>
      <c r="G303" s="222"/>
      <c r="H303" s="223"/>
      <c r="I303" s="223"/>
      <c r="J303" s="223"/>
      <c r="K303" s="223"/>
      <c r="L303" s="223"/>
      <c r="M303" s="223"/>
      <c r="N303" s="223"/>
      <c r="O303" s="223"/>
      <c r="P303" s="224"/>
      <c r="Q303" s="990"/>
      <c r="R303" s="991"/>
      <c r="S303" s="991"/>
      <c r="T303" s="991"/>
      <c r="U303" s="991"/>
      <c r="V303" s="991"/>
      <c r="W303" s="991"/>
      <c r="X303" s="991"/>
      <c r="Y303" s="991"/>
      <c r="Z303" s="991"/>
      <c r="AA303" s="99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1000"/>
      <c r="B304" s="241"/>
      <c r="C304" s="240"/>
      <c r="D304" s="241"/>
      <c r="E304" s="240"/>
      <c r="F304" s="302"/>
      <c r="G304" s="222"/>
      <c r="H304" s="223"/>
      <c r="I304" s="223"/>
      <c r="J304" s="223"/>
      <c r="K304" s="223"/>
      <c r="L304" s="223"/>
      <c r="M304" s="223"/>
      <c r="N304" s="223"/>
      <c r="O304" s="223"/>
      <c r="P304" s="224"/>
      <c r="Q304" s="990"/>
      <c r="R304" s="991"/>
      <c r="S304" s="991"/>
      <c r="T304" s="991"/>
      <c r="U304" s="991"/>
      <c r="V304" s="991"/>
      <c r="W304" s="991"/>
      <c r="X304" s="991"/>
      <c r="Y304" s="991"/>
      <c r="Z304" s="991"/>
      <c r="AA304" s="992"/>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1000"/>
      <c r="B305" s="241"/>
      <c r="C305" s="240"/>
      <c r="D305" s="241"/>
      <c r="E305" s="240"/>
      <c r="F305" s="302"/>
      <c r="G305" s="222"/>
      <c r="H305" s="223"/>
      <c r="I305" s="223"/>
      <c r="J305" s="223"/>
      <c r="K305" s="223"/>
      <c r="L305" s="223"/>
      <c r="M305" s="223"/>
      <c r="N305" s="223"/>
      <c r="O305" s="223"/>
      <c r="P305" s="224"/>
      <c r="Q305" s="990"/>
      <c r="R305" s="991"/>
      <c r="S305" s="991"/>
      <c r="T305" s="991"/>
      <c r="U305" s="991"/>
      <c r="V305" s="991"/>
      <c r="W305" s="991"/>
      <c r="X305" s="991"/>
      <c r="Y305" s="991"/>
      <c r="Z305" s="991"/>
      <c r="AA305" s="992"/>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1000"/>
      <c r="B306" s="241"/>
      <c r="C306" s="240"/>
      <c r="D306" s="241"/>
      <c r="E306" s="303"/>
      <c r="F306" s="304"/>
      <c r="G306" s="225"/>
      <c r="H306" s="182"/>
      <c r="I306" s="182"/>
      <c r="J306" s="182"/>
      <c r="K306" s="182"/>
      <c r="L306" s="182"/>
      <c r="M306" s="182"/>
      <c r="N306" s="182"/>
      <c r="O306" s="182"/>
      <c r="P306" s="226"/>
      <c r="Q306" s="993"/>
      <c r="R306" s="994"/>
      <c r="S306" s="994"/>
      <c r="T306" s="994"/>
      <c r="U306" s="994"/>
      <c r="V306" s="994"/>
      <c r="W306" s="994"/>
      <c r="X306" s="994"/>
      <c r="Y306" s="994"/>
      <c r="Z306" s="994"/>
      <c r="AA306" s="995"/>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1000"/>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000"/>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1000"/>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1000"/>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1000"/>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1000"/>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308</v>
      </c>
      <c r="AF312" s="187"/>
      <c r="AG312" s="187"/>
      <c r="AH312" s="188"/>
      <c r="AI312" s="203" t="s">
        <v>330</v>
      </c>
      <c r="AJ312" s="187"/>
      <c r="AK312" s="187"/>
      <c r="AL312" s="188"/>
      <c r="AM312" s="203" t="s">
        <v>619</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1000"/>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1000"/>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1000"/>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1000"/>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308</v>
      </c>
      <c r="AF316" s="187"/>
      <c r="AG316" s="187"/>
      <c r="AH316" s="188"/>
      <c r="AI316" s="203" t="s">
        <v>330</v>
      </c>
      <c r="AJ316" s="187"/>
      <c r="AK316" s="187"/>
      <c r="AL316" s="188"/>
      <c r="AM316" s="203" t="s">
        <v>619</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1000"/>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1000"/>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1000"/>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1000"/>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308</v>
      </c>
      <c r="AF320" s="187"/>
      <c r="AG320" s="187"/>
      <c r="AH320" s="188"/>
      <c r="AI320" s="203" t="s">
        <v>330</v>
      </c>
      <c r="AJ320" s="187"/>
      <c r="AK320" s="187"/>
      <c r="AL320" s="188"/>
      <c r="AM320" s="203" t="s">
        <v>619</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1000"/>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1000"/>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1000"/>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1000"/>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308</v>
      </c>
      <c r="AF324" s="187"/>
      <c r="AG324" s="187"/>
      <c r="AH324" s="188"/>
      <c r="AI324" s="203" t="s">
        <v>330</v>
      </c>
      <c r="AJ324" s="187"/>
      <c r="AK324" s="187"/>
      <c r="AL324" s="188"/>
      <c r="AM324" s="203" t="s">
        <v>619</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1000"/>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1000"/>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1000"/>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1000"/>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308</v>
      </c>
      <c r="AF328" s="187"/>
      <c r="AG328" s="187"/>
      <c r="AH328" s="188"/>
      <c r="AI328" s="203" t="s">
        <v>330</v>
      </c>
      <c r="AJ328" s="187"/>
      <c r="AK328" s="187"/>
      <c r="AL328" s="188"/>
      <c r="AM328" s="203" t="s">
        <v>619</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1000"/>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1000"/>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1000"/>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1000"/>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90"/>
      <c r="AY332">
        <f>COUNTA($G$334)</f>
        <v>0</v>
      </c>
    </row>
    <row r="333" spans="1:51" ht="22.5" hidden="1" customHeight="1" x14ac:dyDescent="0.15">
      <c r="A333" s="1000"/>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1000"/>
      <c r="B334" s="241"/>
      <c r="C334" s="240"/>
      <c r="D334" s="241"/>
      <c r="E334" s="240"/>
      <c r="F334" s="302"/>
      <c r="G334" s="220"/>
      <c r="H334" s="179"/>
      <c r="I334" s="179"/>
      <c r="J334" s="179"/>
      <c r="K334" s="179"/>
      <c r="L334" s="179"/>
      <c r="M334" s="179"/>
      <c r="N334" s="179"/>
      <c r="O334" s="179"/>
      <c r="P334" s="221"/>
      <c r="Q334" s="987"/>
      <c r="R334" s="988"/>
      <c r="S334" s="988"/>
      <c r="T334" s="988"/>
      <c r="U334" s="988"/>
      <c r="V334" s="988"/>
      <c r="W334" s="988"/>
      <c r="X334" s="988"/>
      <c r="Y334" s="988"/>
      <c r="Z334" s="988"/>
      <c r="AA334" s="98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1000"/>
      <c r="B335" s="241"/>
      <c r="C335" s="240"/>
      <c r="D335" s="241"/>
      <c r="E335" s="240"/>
      <c r="F335" s="302"/>
      <c r="G335" s="222"/>
      <c r="H335" s="223"/>
      <c r="I335" s="223"/>
      <c r="J335" s="223"/>
      <c r="K335" s="223"/>
      <c r="L335" s="223"/>
      <c r="M335" s="223"/>
      <c r="N335" s="223"/>
      <c r="O335" s="223"/>
      <c r="P335" s="224"/>
      <c r="Q335" s="990"/>
      <c r="R335" s="991"/>
      <c r="S335" s="991"/>
      <c r="T335" s="991"/>
      <c r="U335" s="991"/>
      <c r="V335" s="991"/>
      <c r="W335" s="991"/>
      <c r="X335" s="991"/>
      <c r="Y335" s="991"/>
      <c r="Z335" s="991"/>
      <c r="AA335" s="99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1000"/>
      <c r="B336" s="241"/>
      <c r="C336" s="240"/>
      <c r="D336" s="241"/>
      <c r="E336" s="240"/>
      <c r="F336" s="302"/>
      <c r="G336" s="222"/>
      <c r="H336" s="223"/>
      <c r="I336" s="223"/>
      <c r="J336" s="223"/>
      <c r="K336" s="223"/>
      <c r="L336" s="223"/>
      <c r="M336" s="223"/>
      <c r="N336" s="223"/>
      <c r="O336" s="223"/>
      <c r="P336" s="224"/>
      <c r="Q336" s="990"/>
      <c r="R336" s="991"/>
      <c r="S336" s="991"/>
      <c r="T336" s="991"/>
      <c r="U336" s="991"/>
      <c r="V336" s="991"/>
      <c r="W336" s="991"/>
      <c r="X336" s="991"/>
      <c r="Y336" s="991"/>
      <c r="Z336" s="991"/>
      <c r="AA336" s="992"/>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1000"/>
      <c r="B337" s="241"/>
      <c r="C337" s="240"/>
      <c r="D337" s="241"/>
      <c r="E337" s="240"/>
      <c r="F337" s="302"/>
      <c r="G337" s="222"/>
      <c r="H337" s="223"/>
      <c r="I337" s="223"/>
      <c r="J337" s="223"/>
      <c r="K337" s="223"/>
      <c r="L337" s="223"/>
      <c r="M337" s="223"/>
      <c r="N337" s="223"/>
      <c r="O337" s="223"/>
      <c r="P337" s="224"/>
      <c r="Q337" s="990"/>
      <c r="R337" s="991"/>
      <c r="S337" s="991"/>
      <c r="T337" s="991"/>
      <c r="U337" s="991"/>
      <c r="V337" s="991"/>
      <c r="W337" s="991"/>
      <c r="X337" s="991"/>
      <c r="Y337" s="991"/>
      <c r="Z337" s="991"/>
      <c r="AA337" s="992"/>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1000"/>
      <c r="B338" s="241"/>
      <c r="C338" s="240"/>
      <c r="D338" s="241"/>
      <c r="E338" s="240"/>
      <c r="F338" s="302"/>
      <c r="G338" s="225"/>
      <c r="H338" s="182"/>
      <c r="I338" s="182"/>
      <c r="J338" s="182"/>
      <c r="K338" s="182"/>
      <c r="L338" s="182"/>
      <c r="M338" s="182"/>
      <c r="N338" s="182"/>
      <c r="O338" s="182"/>
      <c r="P338" s="226"/>
      <c r="Q338" s="993"/>
      <c r="R338" s="994"/>
      <c r="S338" s="994"/>
      <c r="T338" s="994"/>
      <c r="U338" s="994"/>
      <c r="V338" s="994"/>
      <c r="W338" s="994"/>
      <c r="X338" s="994"/>
      <c r="Y338" s="994"/>
      <c r="Z338" s="994"/>
      <c r="AA338" s="995"/>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1000"/>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1000"/>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1000"/>
      <c r="B341" s="241"/>
      <c r="C341" s="240"/>
      <c r="D341" s="241"/>
      <c r="E341" s="240"/>
      <c r="F341" s="302"/>
      <c r="G341" s="220"/>
      <c r="H341" s="179"/>
      <c r="I341" s="179"/>
      <c r="J341" s="179"/>
      <c r="K341" s="179"/>
      <c r="L341" s="179"/>
      <c r="M341" s="179"/>
      <c r="N341" s="179"/>
      <c r="O341" s="179"/>
      <c r="P341" s="221"/>
      <c r="Q341" s="987"/>
      <c r="R341" s="988"/>
      <c r="S341" s="988"/>
      <c r="T341" s="988"/>
      <c r="U341" s="988"/>
      <c r="V341" s="988"/>
      <c r="W341" s="988"/>
      <c r="X341" s="988"/>
      <c r="Y341" s="988"/>
      <c r="Z341" s="988"/>
      <c r="AA341" s="98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1000"/>
      <c r="B342" s="241"/>
      <c r="C342" s="240"/>
      <c r="D342" s="241"/>
      <c r="E342" s="240"/>
      <c r="F342" s="302"/>
      <c r="G342" s="222"/>
      <c r="H342" s="223"/>
      <c r="I342" s="223"/>
      <c r="J342" s="223"/>
      <c r="K342" s="223"/>
      <c r="L342" s="223"/>
      <c r="M342" s="223"/>
      <c r="N342" s="223"/>
      <c r="O342" s="223"/>
      <c r="P342" s="224"/>
      <c r="Q342" s="990"/>
      <c r="R342" s="991"/>
      <c r="S342" s="991"/>
      <c r="T342" s="991"/>
      <c r="U342" s="991"/>
      <c r="V342" s="991"/>
      <c r="W342" s="991"/>
      <c r="X342" s="991"/>
      <c r="Y342" s="991"/>
      <c r="Z342" s="991"/>
      <c r="AA342" s="99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1000"/>
      <c r="B343" s="241"/>
      <c r="C343" s="240"/>
      <c r="D343" s="241"/>
      <c r="E343" s="240"/>
      <c r="F343" s="302"/>
      <c r="G343" s="222"/>
      <c r="H343" s="223"/>
      <c r="I343" s="223"/>
      <c r="J343" s="223"/>
      <c r="K343" s="223"/>
      <c r="L343" s="223"/>
      <c r="M343" s="223"/>
      <c r="N343" s="223"/>
      <c r="O343" s="223"/>
      <c r="P343" s="224"/>
      <c r="Q343" s="990"/>
      <c r="R343" s="991"/>
      <c r="S343" s="991"/>
      <c r="T343" s="991"/>
      <c r="U343" s="991"/>
      <c r="V343" s="991"/>
      <c r="W343" s="991"/>
      <c r="X343" s="991"/>
      <c r="Y343" s="991"/>
      <c r="Z343" s="991"/>
      <c r="AA343" s="992"/>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1000"/>
      <c r="B344" s="241"/>
      <c r="C344" s="240"/>
      <c r="D344" s="241"/>
      <c r="E344" s="240"/>
      <c r="F344" s="302"/>
      <c r="G344" s="222"/>
      <c r="H344" s="223"/>
      <c r="I344" s="223"/>
      <c r="J344" s="223"/>
      <c r="K344" s="223"/>
      <c r="L344" s="223"/>
      <c r="M344" s="223"/>
      <c r="N344" s="223"/>
      <c r="O344" s="223"/>
      <c r="P344" s="224"/>
      <c r="Q344" s="990"/>
      <c r="R344" s="991"/>
      <c r="S344" s="991"/>
      <c r="T344" s="991"/>
      <c r="U344" s="991"/>
      <c r="V344" s="991"/>
      <c r="W344" s="991"/>
      <c r="X344" s="991"/>
      <c r="Y344" s="991"/>
      <c r="Z344" s="991"/>
      <c r="AA344" s="992"/>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1000"/>
      <c r="B345" s="241"/>
      <c r="C345" s="240"/>
      <c r="D345" s="241"/>
      <c r="E345" s="240"/>
      <c r="F345" s="302"/>
      <c r="G345" s="225"/>
      <c r="H345" s="182"/>
      <c r="I345" s="182"/>
      <c r="J345" s="182"/>
      <c r="K345" s="182"/>
      <c r="L345" s="182"/>
      <c r="M345" s="182"/>
      <c r="N345" s="182"/>
      <c r="O345" s="182"/>
      <c r="P345" s="226"/>
      <c r="Q345" s="993"/>
      <c r="R345" s="994"/>
      <c r="S345" s="994"/>
      <c r="T345" s="994"/>
      <c r="U345" s="994"/>
      <c r="V345" s="994"/>
      <c r="W345" s="994"/>
      <c r="X345" s="994"/>
      <c r="Y345" s="994"/>
      <c r="Z345" s="994"/>
      <c r="AA345" s="995"/>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1000"/>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1000"/>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1000"/>
      <c r="B348" s="241"/>
      <c r="C348" s="240"/>
      <c r="D348" s="241"/>
      <c r="E348" s="240"/>
      <c r="F348" s="302"/>
      <c r="G348" s="220"/>
      <c r="H348" s="179"/>
      <c r="I348" s="179"/>
      <c r="J348" s="179"/>
      <c r="K348" s="179"/>
      <c r="L348" s="179"/>
      <c r="M348" s="179"/>
      <c r="N348" s="179"/>
      <c r="O348" s="179"/>
      <c r="P348" s="221"/>
      <c r="Q348" s="987"/>
      <c r="R348" s="988"/>
      <c r="S348" s="988"/>
      <c r="T348" s="988"/>
      <c r="U348" s="988"/>
      <c r="V348" s="988"/>
      <c r="W348" s="988"/>
      <c r="X348" s="988"/>
      <c r="Y348" s="988"/>
      <c r="Z348" s="988"/>
      <c r="AA348" s="98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1000"/>
      <c r="B349" s="241"/>
      <c r="C349" s="240"/>
      <c r="D349" s="241"/>
      <c r="E349" s="240"/>
      <c r="F349" s="302"/>
      <c r="G349" s="222"/>
      <c r="H349" s="223"/>
      <c r="I349" s="223"/>
      <c r="J349" s="223"/>
      <c r="K349" s="223"/>
      <c r="L349" s="223"/>
      <c r="M349" s="223"/>
      <c r="N349" s="223"/>
      <c r="O349" s="223"/>
      <c r="P349" s="224"/>
      <c r="Q349" s="990"/>
      <c r="R349" s="991"/>
      <c r="S349" s="991"/>
      <c r="T349" s="991"/>
      <c r="U349" s="991"/>
      <c r="V349" s="991"/>
      <c r="W349" s="991"/>
      <c r="X349" s="991"/>
      <c r="Y349" s="991"/>
      <c r="Z349" s="991"/>
      <c r="AA349" s="99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1000"/>
      <c r="B350" s="241"/>
      <c r="C350" s="240"/>
      <c r="D350" s="241"/>
      <c r="E350" s="240"/>
      <c r="F350" s="302"/>
      <c r="G350" s="222"/>
      <c r="H350" s="223"/>
      <c r="I350" s="223"/>
      <c r="J350" s="223"/>
      <c r="K350" s="223"/>
      <c r="L350" s="223"/>
      <c r="M350" s="223"/>
      <c r="N350" s="223"/>
      <c r="O350" s="223"/>
      <c r="P350" s="224"/>
      <c r="Q350" s="990"/>
      <c r="R350" s="991"/>
      <c r="S350" s="991"/>
      <c r="T350" s="991"/>
      <c r="U350" s="991"/>
      <c r="V350" s="991"/>
      <c r="W350" s="991"/>
      <c r="X350" s="991"/>
      <c r="Y350" s="991"/>
      <c r="Z350" s="991"/>
      <c r="AA350" s="992"/>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1000"/>
      <c r="B351" s="241"/>
      <c r="C351" s="240"/>
      <c r="D351" s="241"/>
      <c r="E351" s="240"/>
      <c r="F351" s="302"/>
      <c r="G351" s="222"/>
      <c r="H351" s="223"/>
      <c r="I351" s="223"/>
      <c r="J351" s="223"/>
      <c r="K351" s="223"/>
      <c r="L351" s="223"/>
      <c r="M351" s="223"/>
      <c r="N351" s="223"/>
      <c r="O351" s="223"/>
      <c r="P351" s="224"/>
      <c r="Q351" s="990"/>
      <c r="R351" s="991"/>
      <c r="S351" s="991"/>
      <c r="T351" s="991"/>
      <c r="U351" s="991"/>
      <c r="V351" s="991"/>
      <c r="W351" s="991"/>
      <c r="X351" s="991"/>
      <c r="Y351" s="991"/>
      <c r="Z351" s="991"/>
      <c r="AA351" s="992"/>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1000"/>
      <c r="B352" s="241"/>
      <c r="C352" s="240"/>
      <c r="D352" s="241"/>
      <c r="E352" s="240"/>
      <c r="F352" s="302"/>
      <c r="G352" s="225"/>
      <c r="H352" s="182"/>
      <c r="I352" s="182"/>
      <c r="J352" s="182"/>
      <c r="K352" s="182"/>
      <c r="L352" s="182"/>
      <c r="M352" s="182"/>
      <c r="N352" s="182"/>
      <c r="O352" s="182"/>
      <c r="P352" s="226"/>
      <c r="Q352" s="993"/>
      <c r="R352" s="994"/>
      <c r="S352" s="994"/>
      <c r="T352" s="994"/>
      <c r="U352" s="994"/>
      <c r="V352" s="994"/>
      <c r="W352" s="994"/>
      <c r="X352" s="994"/>
      <c r="Y352" s="994"/>
      <c r="Z352" s="994"/>
      <c r="AA352" s="995"/>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1000"/>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1000"/>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1000"/>
      <c r="B355" s="241"/>
      <c r="C355" s="240"/>
      <c r="D355" s="241"/>
      <c r="E355" s="240"/>
      <c r="F355" s="302"/>
      <c r="G355" s="220"/>
      <c r="H355" s="179"/>
      <c r="I355" s="179"/>
      <c r="J355" s="179"/>
      <c r="K355" s="179"/>
      <c r="L355" s="179"/>
      <c r="M355" s="179"/>
      <c r="N355" s="179"/>
      <c r="O355" s="179"/>
      <c r="P355" s="221"/>
      <c r="Q355" s="987"/>
      <c r="R355" s="988"/>
      <c r="S355" s="988"/>
      <c r="T355" s="988"/>
      <c r="U355" s="988"/>
      <c r="V355" s="988"/>
      <c r="W355" s="988"/>
      <c r="X355" s="988"/>
      <c r="Y355" s="988"/>
      <c r="Z355" s="988"/>
      <c r="AA355" s="98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1000"/>
      <c r="B356" s="241"/>
      <c r="C356" s="240"/>
      <c r="D356" s="241"/>
      <c r="E356" s="240"/>
      <c r="F356" s="302"/>
      <c r="G356" s="222"/>
      <c r="H356" s="223"/>
      <c r="I356" s="223"/>
      <c r="J356" s="223"/>
      <c r="K356" s="223"/>
      <c r="L356" s="223"/>
      <c r="M356" s="223"/>
      <c r="N356" s="223"/>
      <c r="O356" s="223"/>
      <c r="P356" s="224"/>
      <c r="Q356" s="990"/>
      <c r="R356" s="991"/>
      <c r="S356" s="991"/>
      <c r="T356" s="991"/>
      <c r="U356" s="991"/>
      <c r="V356" s="991"/>
      <c r="W356" s="991"/>
      <c r="X356" s="991"/>
      <c r="Y356" s="991"/>
      <c r="Z356" s="991"/>
      <c r="AA356" s="99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1000"/>
      <c r="B357" s="241"/>
      <c r="C357" s="240"/>
      <c r="D357" s="241"/>
      <c r="E357" s="240"/>
      <c r="F357" s="302"/>
      <c r="G357" s="222"/>
      <c r="H357" s="223"/>
      <c r="I357" s="223"/>
      <c r="J357" s="223"/>
      <c r="K357" s="223"/>
      <c r="L357" s="223"/>
      <c r="M357" s="223"/>
      <c r="N357" s="223"/>
      <c r="O357" s="223"/>
      <c r="P357" s="224"/>
      <c r="Q357" s="990"/>
      <c r="R357" s="991"/>
      <c r="S357" s="991"/>
      <c r="T357" s="991"/>
      <c r="U357" s="991"/>
      <c r="V357" s="991"/>
      <c r="W357" s="991"/>
      <c r="X357" s="991"/>
      <c r="Y357" s="991"/>
      <c r="Z357" s="991"/>
      <c r="AA357" s="992"/>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1000"/>
      <c r="B358" s="241"/>
      <c r="C358" s="240"/>
      <c r="D358" s="241"/>
      <c r="E358" s="240"/>
      <c r="F358" s="302"/>
      <c r="G358" s="222"/>
      <c r="H358" s="223"/>
      <c r="I358" s="223"/>
      <c r="J358" s="223"/>
      <c r="K358" s="223"/>
      <c r="L358" s="223"/>
      <c r="M358" s="223"/>
      <c r="N358" s="223"/>
      <c r="O358" s="223"/>
      <c r="P358" s="224"/>
      <c r="Q358" s="990"/>
      <c r="R358" s="991"/>
      <c r="S358" s="991"/>
      <c r="T358" s="991"/>
      <c r="U358" s="991"/>
      <c r="V358" s="991"/>
      <c r="W358" s="991"/>
      <c r="X358" s="991"/>
      <c r="Y358" s="991"/>
      <c r="Z358" s="991"/>
      <c r="AA358" s="992"/>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1000"/>
      <c r="B359" s="241"/>
      <c r="C359" s="240"/>
      <c r="D359" s="241"/>
      <c r="E359" s="240"/>
      <c r="F359" s="302"/>
      <c r="G359" s="225"/>
      <c r="H359" s="182"/>
      <c r="I359" s="182"/>
      <c r="J359" s="182"/>
      <c r="K359" s="182"/>
      <c r="L359" s="182"/>
      <c r="M359" s="182"/>
      <c r="N359" s="182"/>
      <c r="O359" s="182"/>
      <c r="P359" s="226"/>
      <c r="Q359" s="993"/>
      <c r="R359" s="994"/>
      <c r="S359" s="994"/>
      <c r="T359" s="994"/>
      <c r="U359" s="994"/>
      <c r="V359" s="994"/>
      <c r="W359" s="994"/>
      <c r="X359" s="994"/>
      <c r="Y359" s="994"/>
      <c r="Z359" s="994"/>
      <c r="AA359" s="995"/>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1000"/>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1000"/>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1000"/>
      <c r="B362" s="241"/>
      <c r="C362" s="240"/>
      <c r="D362" s="241"/>
      <c r="E362" s="240"/>
      <c r="F362" s="302"/>
      <c r="G362" s="220"/>
      <c r="H362" s="179"/>
      <c r="I362" s="179"/>
      <c r="J362" s="179"/>
      <c r="K362" s="179"/>
      <c r="L362" s="179"/>
      <c r="M362" s="179"/>
      <c r="N362" s="179"/>
      <c r="O362" s="179"/>
      <c r="P362" s="221"/>
      <c r="Q362" s="987"/>
      <c r="R362" s="988"/>
      <c r="S362" s="988"/>
      <c r="T362" s="988"/>
      <c r="U362" s="988"/>
      <c r="V362" s="988"/>
      <c r="W362" s="988"/>
      <c r="X362" s="988"/>
      <c r="Y362" s="988"/>
      <c r="Z362" s="988"/>
      <c r="AA362" s="98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1000"/>
      <c r="B363" s="241"/>
      <c r="C363" s="240"/>
      <c r="D363" s="241"/>
      <c r="E363" s="240"/>
      <c r="F363" s="302"/>
      <c r="G363" s="222"/>
      <c r="H363" s="223"/>
      <c r="I363" s="223"/>
      <c r="J363" s="223"/>
      <c r="K363" s="223"/>
      <c r="L363" s="223"/>
      <c r="M363" s="223"/>
      <c r="N363" s="223"/>
      <c r="O363" s="223"/>
      <c r="P363" s="224"/>
      <c r="Q363" s="990"/>
      <c r="R363" s="991"/>
      <c r="S363" s="991"/>
      <c r="T363" s="991"/>
      <c r="U363" s="991"/>
      <c r="V363" s="991"/>
      <c r="W363" s="991"/>
      <c r="X363" s="991"/>
      <c r="Y363" s="991"/>
      <c r="Z363" s="991"/>
      <c r="AA363" s="99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1000"/>
      <c r="B364" s="241"/>
      <c r="C364" s="240"/>
      <c r="D364" s="241"/>
      <c r="E364" s="240"/>
      <c r="F364" s="302"/>
      <c r="G364" s="222"/>
      <c r="H364" s="223"/>
      <c r="I364" s="223"/>
      <c r="J364" s="223"/>
      <c r="K364" s="223"/>
      <c r="L364" s="223"/>
      <c r="M364" s="223"/>
      <c r="N364" s="223"/>
      <c r="O364" s="223"/>
      <c r="P364" s="224"/>
      <c r="Q364" s="990"/>
      <c r="R364" s="991"/>
      <c r="S364" s="991"/>
      <c r="T364" s="991"/>
      <c r="U364" s="991"/>
      <c r="V364" s="991"/>
      <c r="W364" s="991"/>
      <c r="X364" s="991"/>
      <c r="Y364" s="991"/>
      <c r="Z364" s="991"/>
      <c r="AA364" s="992"/>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1000"/>
      <c r="B365" s="241"/>
      <c r="C365" s="240"/>
      <c r="D365" s="241"/>
      <c r="E365" s="240"/>
      <c r="F365" s="302"/>
      <c r="G365" s="222"/>
      <c r="H365" s="223"/>
      <c r="I365" s="223"/>
      <c r="J365" s="223"/>
      <c r="K365" s="223"/>
      <c r="L365" s="223"/>
      <c r="M365" s="223"/>
      <c r="N365" s="223"/>
      <c r="O365" s="223"/>
      <c r="P365" s="224"/>
      <c r="Q365" s="990"/>
      <c r="R365" s="991"/>
      <c r="S365" s="991"/>
      <c r="T365" s="991"/>
      <c r="U365" s="991"/>
      <c r="V365" s="991"/>
      <c r="W365" s="991"/>
      <c r="X365" s="991"/>
      <c r="Y365" s="991"/>
      <c r="Z365" s="991"/>
      <c r="AA365" s="992"/>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1000"/>
      <c r="B366" s="241"/>
      <c r="C366" s="240"/>
      <c r="D366" s="241"/>
      <c r="E366" s="303"/>
      <c r="F366" s="304"/>
      <c r="G366" s="225"/>
      <c r="H366" s="182"/>
      <c r="I366" s="182"/>
      <c r="J366" s="182"/>
      <c r="K366" s="182"/>
      <c r="L366" s="182"/>
      <c r="M366" s="182"/>
      <c r="N366" s="182"/>
      <c r="O366" s="182"/>
      <c r="P366" s="226"/>
      <c r="Q366" s="993"/>
      <c r="R366" s="994"/>
      <c r="S366" s="994"/>
      <c r="T366" s="994"/>
      <c r="U366" s="994"/>
      <c r="V366" s="994"/>
      <c r="W366" s="994"/>
      <c r="X366" s="994"/>
      <c r="Y366" s="994"/>
      <c r="Z366" s="994"/>
      <c r="AA366" s="995"/>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1000"/>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000"/>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1000"/>
      <c r="B369" s="241"/>
      <c r="C369" s="240"/>
      <c r="D369" s="241"/>
      <c r="E369" s="42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6"/>
      <c r="AY369">
        <f>$AY$367</f>
        <v>0</v>
      </c>
    </row>
    <row r="370" spans="1:51" ht="45" hidden="1" customHeight="1" x14ac:dyDescent="0.15">
      <c r="A370" s="1000"/>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1000"/>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1000"/>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308</v>
      </c>
      <c r="AF372" s="187"/>
      <c r="AG372" s="187"/>
      <c r="AH372" s="188"/>
      <c r="AI372" s="203" t="s">
        <v>330</v>
      </c>
      <c r="AJ372" s="187"/>
      <c r="AK372" s="187"/>
      <c r="AL372" s="188"/>
      <c r="AM372" s="203" t="s">
        <v>619</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1000"/>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1000"/>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1000"/>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1000"/>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308</v>
      </c>
      <c r="AF376" s="187"/>
      <c r="AG376" s="187"/>
      <c r="AH376" s="188"/>
      <c r="AI376" s="203" t="s">
        <v>330</v>
      </c>
      <c r="AJ376" s="187"/>
      <c r="AK376" s="187"/>
      <c r="AL376" s="188"/>
      <c r="AM376" s="203" t="s">
        <v>619</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1000"/>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1000"/>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1000"/>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1000"/>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308</v>
      </c>
      <c r="AF380" s="187"/>
      <c r="AG380" s="187"/>
      <c r="AH380" s="188"/>
      <c r="AI380" s="203" t="s">
        <v>330</v>
      </c>
      <c r="AJ380" s="187"/>
      <c r="AK380" s="187"/>
      <c r="AL380" s="188"/>
      <c r="AM380" s="203" t="s">
        <v>619</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1000"/>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1000"/>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1000"/>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1000"/>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308</v>
      </c>
      <c r="AF384" s="187"/>
      <c r="AG384" s="187"/>
      <c r="AH384" s="188"/>
      <c r="AI384" s="203" t="s">
        <v>330</v>
      </c>
      <c r="AJ384" s="187"/>
      <c r="AK384" s="187"/>
      <c r="AL384" s="188"/>
      <c r="AM384" s="203" t="s">
        <v>619</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1000"/>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1000"/>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1000"/>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1000"/>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308</v>
      </c>
      <c r="AF388" s="187"/>
      <c r="AG388" s="187"/>
      <c r="AH388" s="188"/>
      <c r="AI388" s="203" t="s">
        <v>330</v>
      </c>
      <c r="AJ388" s="187"/>
      <c r="AK388" s="187"/>
      <c r="AL388" s="188"/>
      <c r="AM388" s="203" t="s">
        <v>619</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1000"/>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1000"/>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1000"/>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1000"/>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90"/>
      <c r="AY392">
        <f>COUNTA($G$394)</f>
        <v>0</v>
      </c>
    </row>
    <row r="393" spans="1:51" ht="22.5" hidden="1" customHeight="1" x14ac:dyDescent="0.15">
      <c r="A393" s="1000"/>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1000"/>
      <c r="B394" s="241"/>
      <c r="C394" s="240"/>
      <c r="D394" s="241"/>
      <c r="E394" s="240"/>
      <c r="F394" s="302"/>
      <c r="G394" s="220"/>
      <c r="H394" s="179"/>
      <c r="I394" s="179"/>
      <c r="J394" s="179"/>
      <c r="K394" s="179"/>
      <c r="L394" s="179"/>
      <c r="M394" s="179"/>
      <c r="N394" s="179"/>
      <c r="O394" s="179"/>
      <c r="P394" s="221"/>
      <c r="Q394" s="987"/>
      <c r="R394" s="988"/>
      <c r="S394" s="988"/>
      <c r="T394" s="988"/>
      <c r="U394" s="988"/>
      <c r="V394" s="988"/>
      <c r="W394" s="988"/>
      <c r="X394" s="988"/>
      <c r="Y394" s="988"/>
      <c r="Z394" s="988"/>
      <c r="AA394" s="98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1000"/>
      <c r="B395" s="241"/>
      <c r="C395" s="240"/>
      <c r="D395" s="241"/>
      <c r="E395" s="240"/>
      <c r="F395" s="302"/>
      <c r="G395" s="222"/>
      <c r="H395" s="223"/>
      <c r="I395" s="223"/>
      <c r="J395" s="223"/>
      <c r="K395" s="223"/>
      <c r="L395" s="223"/>
      <c r="M395" s="223"/>
      <c r="N395" s="223"/>
      <c r="O395" s="223"/>
      <c r="P395" s="224"/>
      <c r="Q395" s="990"/>
      <c r="R395" s="991"/>
      <c r="S395" s="991"/>
      <c r="T395" s="991"/>
      <c r="U395" s="991"/>
      <c r="V395" s="991"/>
      <c r="W395" s="991"/>
      <c r="X395" s="991"/>
      <c r="Y395" s="991"/>
      <c r="Z395" s="991"/>
      <c r="AA395" s="99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1000"/>
      <c r="B396" s="241"/>
      <c r="C396" s="240"/>
      <c r="D396" s="241"/>
      <c r="E396" s="240"/>
      <c r="F396" s="302"/>
      <c r="G396" s="222"/>
      <c r="H396" s="223"/>
      <c r="I396" s="223"/>
      <c r="J396" s="223"/>
      <c r="K396" s="223"/>
      <c r="L396" s="223"/>
      <c r="M396" s="223"/>
      <c r="N396" s="223"/>
      <c r="O396" s="223"/>
      <c r="P396" s="224"/>
      <c r="Q396" s="990"/>
      <c r="R396" s="991"/>
      <c r="S396" s="991"/>
      <c r="T396" s="991"/>
      <c r="U396" s="991"/>
      <c r="V396" s="991"/>
      <c r="W396" s="991"/>
      <c r="X396" s="991"/>
      <c r="Y396" s="991"/>
      <c r="Z396" s="991"/>
      <c r="AA396" s="992"/>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1000"/>
      <c r="B397" s="241"/>
      <c r="C397" s="240"/>
      <c r="D397" s="241"/>
      <c r="E397" s="240"/>
      <c r="F397" s="302"/>
      <c r="G397" s="222"/>
      <c r="H397" s="223"/>
      <c r="I397" s="223"/>
      <c r="J397" s="223"/>
      <c r="K397" s="223"/>
      <c r="L397" s="223"/>
      <c r="M397" s="223"/>
      <c r="N397" s="223"/>
      <c r="O397" s="223"/>
      <c r="P397" s="224"/>
      <c r="Q397" s="990"/>
      <c r="R397" s="991"/>
      <c r="S397" s="991"/>
      <c r="T397" s="991"/>
      <c r="U397" s="991"/>
      <c r="V397" s="991"/>
      <c r="W397" s="991"/>
      <c r="X397" s="991"/>
      <c r="Y397" s="991"/>
      <c r="Z397" s="991"/>
      <c r="AA397" s="992"/>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1000"/>
      <c r="B398" s="241"/>
      <c r="C398" s="240"/>
      <c r="D398" s="241"/>
      <c r="E398" s="240"/>
      <c r="F398" s="302"/>
      <c r="G398" s="225"/>
      <c r="H398" s="182"/>
      <c r="I398" s="182"/>
      <c r="J398" s="182"/>
      <c r="K398" s="182"/>
      <c r="L398" s="182"/>
      <c r="M398" s="182"/>
      <c r="N398" s="182"/>
      <c r="O398" s="182"/>
      <c r="P398" s="226"/>
      <c r="Q398" s="993"/>
      <c r="R398" s="994"/>
      <c r="S398" s="994"/>
      <c r="T398" s="994"/>
      <c r="U398" s="994"/>
      <c r="V398" s="994"/>
      <c r="W398" s="994"/>
      <c r="X398" s="994"/>
      <c r="Y398" s="994"/>
      <c r="Z398" s="994"/>
      <c r="AA398" s="995"/>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1000"/>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1000"/>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1000"/>
      <c r="B401" s="241"/>
      <c r="C401" s="240"/>
      <c r="D401" s="241"/>
      <c r="E401" s="240"/>
      <c r="F401" s="302"/>
      <c r="G401" s="220"/>
      <c r="H401" s="179"/>
      <c r="I401" s="179"/>
      <c r="J401" s="179"/>
      <c r="K401" s="179"/>
      <c r="L401" s="179"/>
      <c r="M401" s="179"/>
      <c r="N401" s="179"/>
      <c r="O401" s="179"/>
      <c r="P401" s="221"/>
      <c r="Q401" s="987"/>
      <c r="R401" s="988"/>
      <c r="S401" s="988"/>
      <c r="T401" s="988"/>
      <c r="U401" s="988"/>
      <c r="V401" s="988"/>
      <c r="W401" s="988"/>
      <c r="X401" s="988"/>
      <c r="Y401" s="988"/>
      <c r="Z401" s="988"/>
      <c r="AA401" s="98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1000"/>
      <c r="B402" s="241"/>
      <c r="C402" s="240"/>
      <c r="D402" s="241"/>
      <c r="E402" s="240"/>
      <c r="F402" s="302"/>
      <c r="G402" s="222"/>
      <c r="H402" s="223"/>
      <c r="I402" s="223"/>
      <c r="J402" s="223"/>
      <c r="K402" s="223"/>
      <c r="L402" s="223"/>
      <c r="M402" s="223"/>
      <c r="N402" s="223"/>
      <c r="O402" s="223"/>
      <c r="P402" s="224"/>
      <c r="Q402" s="990"/>
      <c r="R402" s="991"/>
      <c r="S402" s="991"/>
      <c r="T402" s="991"/>
      <c r="U402" s="991"/>
      <c r="V402" s="991"/>
      <c r="W402" s="991"/>
      <c r="X402" s="991"/>
      <c r="Y402" s="991"/>
      <c r="Z402" s="991"/>
      <c r="AA402" s="99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1000"/>
      <c r="B403" s="241"/>
      <c r="C403" s="240"/>
      <c r="D403" s="241"/>
      <c r="E403" s="240"/>
      <c r="F403" s="302"/>
      <c r="G403" s="222"/>
      <c r="H403" s="223"/>
      <c r="I403" s="223"/>
      <c r="J403" s="223"/>
      <c r="K403" s="223"/>
      <c r="L403" s="223"/>
      <c r="M403" s="223"/>
      <c r="N403" s="223"/>
      <c r="O403" s="223"/>
      <c r="P403" s="224"/>
      <c r="Q403" s="990"/>
      <c r="R403" s="991"/>
      <c r="S403" s="991"/>
      <c r="T403" s="991"/>
      <c r="U403" s="991"/>
      <c r="V403" s="991"/>
      <c r="W403" s="991"/>
      <c r="X403" s="991"/>
      <c r="Y403" s="991"/>
      <c r="Z403" s="991"/>
      <c r="AA403" s="992"/>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1000"/>
      <c r="B404" s="241"/>
      <c r="C404" s="240"/>
      <c r="D404" s="241"/>
      <c r="E404" s="240"/>
      <c r="F404" s="302"/>
      <c r="G404" s="222"/>
      <c r="H404" s="223"/>
      <c r="I404" s="223"/>
      <c r="J404" s="223"/>
      <c r="K404" s="223"/>
      <c r="L404" s="223"/>
      <c r="M404" s="223"/>
      <c r="N404" s="223"/>
      <c r="O404" s="223"/>
      <c r="P404" s="224"/>
      <c r="Q404" s="990"/>
      <c r="R404" s="991"/>
      <c r="S404" s="991"/>
      <c r="T404" s="991"/>
      <c r="U404" s="991"/>
      <c r="V404" s="991"/>
      <c r="W404" s="991"/>
      <c r="X404" s="991"/>
      <c r="Y404" s="991"/>
      <c r="Z404" s="991"/>
      <c r="AA404" s="992"/>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1000"/>
      <c r="B405" s="241"/>
      <c r="C405" s="240"/>
      <c r="D405" s="241"/>
      <c r="E405" s="240"/>
      <c r="F405" s="302"/>
      <c r="G405" s="225"/>
      <c r="H405" s="182"/>
      <c r="I405" s="182"/>
      <c r="J405" s="182"/>
      <c r="K405" s="182"/>
      <c r="L405" s="182"/>
      <c r="M405" s="182"/>
      <c r="N405" s="182"/>
      <c r="O405" s="182"/>
      <c r="P405" s="226"/>
      <c r="Q405" s="993"/>
      <c r="R405" s="994"/>
      <c r="S405" s="994"/>
      <c r="T405" s="994"/>
      <c r="U405" s="994"/>
      <c r="V405" s="994"/>
      <c r="W405" s="994"/>
      <c r="X405" s="994"/>
      <c r="Y405" s="994"/>
      <c r="Z405" s="994"/>
      <c r="AA405" s="995"/>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1000"/>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1000"/>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1000"/>
      <c r="B408" s="241"/>
      <c r="C408" s="240"/>
      <c r="D408" s="241"/>
      <c r="E408" s="240"/>
      <c r="F408" s="302"/>
      <c r="G408" s="220"/>
      <c r="H408" s="179"/>
      <c r="I408" s="179"/>
      <c r="J408" s="179"/>
      <c r="K408" s="179"/>
      <c r="L408" s="179"/>
      <c r="M408" s="179"/>
      <c r="N408" s="179"/>
      <c r="O408" s="179"/>
      <c r="P408" s="221"/>
      <c r="Q408" s="987"/>
      <c r="R408" s="988"/>
      <c r="S408" s="988"/>
      <c r="T408" s="988"/>
      <c r="U408" s="988"/>
      <c r="V408" s="988"/>
      <c r="W408" s="988"/>
      <c r="X408" s="988"/>
      <c r="Y408" s="988"/>
      <c r="Z408" s="988"/>
      <c r="AA408" s="98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1000"/>
      <c r="B409" s="241"/>
      <c r="C409" s="240"/>
      <c r="D409" s="241"/>
      <c r="E409" s="240"/>
      <c r="F409" s="302"/>
      <c r="G409" s="222"/>
      <c r="H409" s="223"/>
      <c r="I409" s="223"/>
      <c r="J409" s="223"/>
      <c r="K409" s="223"/>
      <c r="L409" s="223"/>
      <c r="M409" s="223"/>
      <c r="N409" s="223"/>
      <c r="O409" s="223"/>
      <c r="P409" s="224"/>
      <c r="Q409" s="990"/>
      <c r="R409" s="991"/>
      <c r="S409" s="991"/>
      <c r="T409" s="991"/>
      <c r="U409" s="991"/>
      <c r="V409" s="991"/>
      <c r="W409" s="991"/>
      <c r="X409" s="991"/>
      <c r="Y409" s="991"/>
      <c r="Z409" s="991"/>
      <c r="AA409" s="99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1000"/>
      <c r="B410" s="241"/>
      <c r="C410" s="240"/>
      <c r="D410" s="241"/>
      <c r="E410" s="240"/>
      <c r="F410" s="302"/>
      <c r="G410" s="222"/>
      <c r="H410" s="223"/>
      <c r="I410" s="223"/>
      <c r="J410" s="223"/>
      <c r="K410" s="223"/>
      <c r="L410" s="223"/>
      <c r="M410" s="223"/>
      <c r="N410" s="223"/>
      <c r="O410" s="223"/>
      <c r="P410" s="224"/>
      <c r="Q410" s="990"/>
      <c r="R410" s="991"/>
      <c r="S410" s="991"/>
      <c r="T410" s="991"/>
      <c r="U410" s="991"/>
      <c r="V410" s="991"/>
      <c r="W410" s="991"/>
      <c r="X410" s="991"/>
      <c r="Y410" s="991"/>
      <c r="Z410" s="991"/>
      <c r="AA410" s="992"/>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1000"/>
      <c r="B411" s="241"/>
      <c r="C411" s="240"/>
      <c r="D411" s="241"/>
      <c r="E411" s="240"/>
      <c r="F411" s="302"/>
      <c r="G411" s="222"/>
      <c r="H411" s="223"/>
      <c r="I411" s="223"/>
      <c r="J411" s="223"/>
      <c r="K411" s="223"/>
      <c r="L411" s="223"/>
      <c r="M411" s="223"/>
      <c r="N411" s="223"/>
      <c r="O411" s="223"/>
      <c r="P411" s="224"/>
      <c r="Q411" s="990"/>
      <c r="R411" s="991"/>
      <c r="S411" s="991"/>
      <c r="T411" s="991"/>
      <c r="U411" s="991"/>
      <c r="V411" s="991"/>
      <c r="W411" s="991"/>
      <c r="X411" s="991"/>
      <c r="Y411" s="991"/>
      <c r="Z411" s="991"/>
      <c r="AA411" s="992"/>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1000"/>
      <c r="B412" s="241"/>
      <c r="C412" s="240"/>
      <c r="D412" s="241"/>
      <c r="E412" s="240"/>
      <c r="F412" s="302"/>
      <c r="G412" s="225"/>
      <c r="H412" s="182"/>
      <c r="I412" s="182"/>
      <c r="J412" s="182"/>
      <c r="K412" s="182"/>
      <c r="L412" s="182"/>
      <c r="M412" s="182"/>
      <c r="N412" s="182"/>
      <c r="O412" s="182"/>
      <c r="P412" s="226"/>
      <c r="Q412" s="993"/>
      <c r="R412" s="994"/>
      <c r="S412" s="994"/>
      <c r="T412" s="994"/>
      <c r="U412" s="994"/>
      <c r="V412" s="994"/>
      <c r="W412" s="994"/>
      <c r="X412" s="994"/>
      <c r="Y412" s="994"/>
      <c r="Z412" s="994"/>
      <c r="AA412" s="995"/>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1000"/>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1000"/>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1000"/>
      <c r="B415" s="241"/>
      <c r="C415" s="240"/>
      <c r="D415" s="241"/>
      <c r="E415" s="240"/>
      <c r="F415" s="302"/>
      <c r="G415" s="220"/>
      <c r="H415" s="179"/>
      <c r="I415" s="179"/>
      <c r="J415" s="179"/>
      <c r="K415" s="179"/>
      <c r="L415" s="179"/>
      <c r="M415" s="179"/>
      <c r="N415" s="179"/>
      <c r="O415" s="179"/>
      <c r="P415" s="221"/>
      <c r="Q415" s="987"/>
      <c r="R415" s="988"/>
      <c r="S415" s="988"/>
      <c r="T415" s="988"/>
      <c r="U415" s="988"/>
      <c r="V415" s="988"/>
      <c r="W415" s="988"/>
      <c r="X415" s="988"/>
      <c r="Y415" s="988"/>
      <c r="Z415" s="988"/>
      <c r="AA415" s="98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1000"/>
      <c r="B416" s="241"/>
      <c r="C416" s="240"/>
      <c r="D416" s="241"/>
      <c r="E416" s="240"/>
      <c r="F416" s="302"/>
      <c r="G416" s="222"/>
      <c r="H416" s="223"/>
      <c r="I416" s="223"/>
      <c r="J416" s="223"/>
      <c r="K416" s="223"/>
      <c r="L416" s="223"/>
      <c r="M416" s="223"/>
      <c r="N416" s="223"/>
      <c r="O416" s="223"/>
      <c r="P416" s="224"/>
      <c r="Q416" s="990"/>
      <c r="R416" s="991"/>
      <c r="S416" s="991"/>
      <c r="T416" s="991"/>
      <c r="U416" s="991"/>
      <c r="V416" s="991"/>
      <c r="W416" s="991"/>
      <c r="X416" s="991"/>
      <c r="Y416" s="991"/>
      <c r="Z416" s="991"/>
      <c r="AA416" s="99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1000"/>
      <c r="B417" s="241"/>
      <c r="C417" s="240"/>
      <c r="D417" s="241"/>
      <c r="E417" s="240"/>
      <c r="F417" s="302"/>
      <c r="G417" s="222"/>
      <c r="H417" s="223"/>
      <c r="I417" s="223"/>
      <c r="J417" s="223"/>
      <c r="K417" s="223"/>
      <c r="L417" s="223"/>
      <c r="M417" s="223"/>
      <c r="N417" s="223"/>
      <c r="O417" s="223"/>
      <c r="P417" s="224"/>
      <c r="Q417" s="990"/>
      <c r="R417" s="991"/>
      <c r="S417" s="991"/>
      <c r="T417" s="991"/>
      <c r="U417" s="991"/>
      <c r="V417" s="991"/>
      <c r="W417" s="991"/>
      <c r="X417" s="991"/>
      <c r="Y417" s="991"/>
      <c r="Z417" s="991"/>
      <c r="AA417" s="992"/>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1000"/>
      <c r="B418" s="241"/>
      <c r="C418" s="240"/>
      <c r="D418" s="241"/>
      <c r="E418" s="240"/>
      <c r="F418" s="302"/>
      <c r="G418" s="222"/>
      <c r="H418" s="223"/>
      <c r="I418" s="223"/>
      <c r="J418" s="223"/>
      <c r="K418" s="223"/>
      <c r="L418" s="223"/>
      <c r="M418" s="223"/>
      <c r="N418" s="223"/>
      <c r="O418" s="223"/>
      <c r="P418" s="224"/>
      <c r="Q418" s="990"/>
      <c r="R418" s="991"/>
      <c r="S418" s="991"/>
      <c r="T418" s="991"/>
      <c r="U418" s="991"/>
      <c r="V418" s="991"/>
      <c r="W418" s="991"/>
      <c r="X418" s="991"/>
      <c r="Y418" s="991"/>
      <c r="Z418" s="991"/>
      <c r="AA418" s="992"/>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1000"/>
      <c r="B419" s="241"/>
      <c r="C419" s="240"/>
      <c r="D419" s="241"/>
      <c r="E419" s="240"/>
      <c r="F419" s="302"/>
      <c r="G419" s="225"/>
      <c r="H419" s="182"/>
      <c r="I419" s="182"/>
      <c r="J419" s="182"/>
      <c r="K419" s="182"/>
      <c r="L419" s="182"/>
      <c r="M419" s="182"/>
      <c r="N419" s="182"/>
      <c r="O419" s="182"/>
      <c r="P419" s="226"/>
      <c r="Q419" s="993"/>
      <c r="R419" s="994"/>
      <c r="S419" s="994"/>
      <c r="T419" s="994"/>
      <c r="U419" s="994"/>
      <c r="V419" s="994"/>
      <c r="W419" s="994"/>
      <c r="X419" s="994"/>
      <c r="Y419" s="994"/>
      <c r="Z419" s="994"/>
      <c r="AA419" s="995"/>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1000"/>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1000"/>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1000"/>
      <c r="B422" s="241"/>
      <c r="C422" s="240"/>
      <c r="D422" s="241"/>
      <c r="E422" s="240"/>
      <c r="F422" s="302"/>
      <c r="G422" s="220"/>
      <c r="H422" s="179"/>
      <c r="I422" s="179"/>
      <c r="J422" s="179"/>
      <c r="K422" s="179"/>
      <c r="L422" s="179"/>
      <c r="M422" s="179"/>
      <c r="N422" s="179"/>
      <c r="O422" s="179"/>
      <c r="P422" s="221"/>
      <c r="Q422" s="987"/>
      <c r="R422" s="988"/>
      <c r="S422" s="988"/>
      <c r="T422" s="988"/>
      <c r="U422" s="988"/>
      <c r="V422" s="988"/>
      <c r="W422" s="988"/>
      <c r="X422" s="988"/>
      <c r="Y422" s="988"/>
      <c r="Z422" s="988"/>
      <c r="AA422" s="98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1000"/>
      <c r="B423" s="241"/>
      <c r="C423" s="240"/>
      <c r="D423" s="241"/>
      <c r="E423" s="240"/>
      <c r="F423" s="302"/>
      <c r="G423" s="222"/>
      <c r="H423" s="223"/>
      <c r="I423" s="223"/>
      <c r="J423" s="223"/>
      <c r="K423" s="223"/>
      <c r="L423" s="223"/>
      <c r="M423" s="223"/>
      <c r="N423" s="223"/>
      <c r="O423" s="223"/>
      <c r="P423" s="224"/>
      <c r="Q423" s="990"/>
      <c r="R423" s="991"/>
      <c r="S423" s="991"/>
      <c r="T423" s="991"/>
      <c r="U423" s="991"/>
      <c r="V423" s="991"/>
      <c r="W423" s="991"/>
      <c r="X423" s="991"/>
      <c r="Y423" s="991"/>
      <c r="Z423" s="991"/>
      <c r="AA423" s="99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1000"/>
      <c r="B424" s="241"/>
      <c r="C424" s="240"/>
      <c r="D424" s="241"/>
      <c r="E424" s="240"/>
      <c r="F424" s="302"/>
      <c r="G424" s="222"/>
      <c r="H424" s="223"/>
      <c r="I424" s="223"/>
      <c r="J424" s="223"/>
      <c r="K424" s="223"/>
      <c r="L424" s="223"/>
      <c r="M424" s="223"/>
      <c r="N424" s="223"/>
      <c r="O424" s="223"/>
      <c r="P424" s="224"/>
      <c r="Q424" s="990"/>
      <c r="R424" s="991"/>
      <c r="S424" s="991"/>
      <c r="T424" s="991"/>
      <c r="U424" s="991"/>
      <c r="V424" s="991"/>
      <c r="W424" s="991"/>
      <c r="X424" s="991"/>
      <c r="Y424" s="991"/>
      <c r="Z424" s="991"/>
      <c r="AA424" s="992"/>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1000"/>
      <c r="B425" s="241"/>
      <c r="C425" s="240"/>
      <c r="D425" s="241"/>
      <c r="E425" s="240"/>
      <c r="F425" s="302"/>
      <c r="G425" s="222"/>
      <c r="H425" s="223"/>
      <c r="I425" s="223"/>
      <c r="J425" s="223"/>
      <c r="K425" s="223"/>
      <c r="L425" s="223"/>
      <c r="M425" s="223"/>
      <c r="N425" s="223"/>
      <c r="O425" s="223"/>
      <c r="P425" s="224"/>
      <c r="Q425" s="990"/>
      <c r="R425" s="991"/>
      <c r="S425" s="991"/>
      <c r="T425" s="991"/>
      <c r="U425" s="991"/>
      <c r="V425" s="991"/>
      <c r="W425" s="991"/>
      <c r="X425" s="991"/>
      <c r="Y425" s="991"/>
      <c r="Z425" s="991"/>
      <c r="AA425" s="992"/>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1000"/>
      <c r="B426" s="241"/>
      <c r="C426" s="240"/>
      <c r="D426" s="241"/>
      <c r="E426" s="303"/>
      <c r="F426" s="304"/>
      <c r="G426" s="225"/>
      <c r="H426" s="182"/>
      <c r="I426" s="182"/>
      <c r="J426" s="182"/>
      <c r="K426" s="182"/>
      <c r="L426" s="182"/>
      <c r="M426" s="182"/>
      <c r="N426" s="182"/>
      <c r="O426" s="182"/>
      <c r="P426" s="226"/>
      <c r="Q426" s="993"/>
      <c r="R426" s="994"/>
      <c r="S426" s="994"/>
      <c r="T426" s="994"/>
      <c r="U426" s="994"/>
      <c r="V426" s="994"/>
      <c r="W426" s="994"/>
      <c r="X426" s="994"/>
      <c r="Y426" s="994"/>
      <c r="Z426" s="994"/>
      <c r="AA426" s="995"/>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1000"/>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000"/>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1000"/>
      <c r="B429" s="241"/>
      <c r="C429" s="303"/>
      <c r="D429" s="998"/>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1000"/>
      <c r="B430" s="241"/>
      <c r="C430" s="238" t="s">
        <v>591</v>
      </c>
      <c r="D430" s="239"/>
      <c r="E430" s="227" t="s">
        <v>317</v>
      </c>
      <c r="F430" s="451"/>
      <c r="G430" s="229" t="s">
        <v>204</v>
      </c>
      <c r="H430" s="176"/>
      <c r="I430" s="176"/>
      <c r="J430" s="230" t="s">
        <v>666</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1</v>
      </c>
    </row>
    <row r="431" spans="1:51" ht="18.75" customHeight="1" x14ac:dyDescent="0.15">
      <c r="A431" s="1000"/>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463</v>
      </c>
      <c r="AJ431" s="202"/>
      <c r="AK431" s="202"/>
      <c r="AL431" s="203"/>
      <c r="AM431" s="202" t="s">
        <v>464</v>
      </c>
      <c r="AN431" s="202"/>
      <c r="AO431" s="202"/>
      <c r="AP431" s="203"/>
      <c r="AQ431" s="203" t="s">
        <v>184</v>
      </c>
      <c r="AR431" s="187"/>
      <c r="AS431" s="187"/>
      <c r="AT431" s="188"/>
      <c r="AU431" s="164" t="s">
        <v>133</v>
      </c>
      <c r="AV431" s="164"/>
      <c r="AW431" s="164"/>
      <c r="AX431" s="165"/>
      <c r="AY431">
        <f>COUNTA($G$433)</f>
        <v>1</v>
      </c>
    </row>
    <row r="432" spans="1:51" ht="18.75" customHeight="1" x14ac:dyDescent="0.15">
      <c r="A432" s="1000"/>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v>30</v>
      </c>
      <c r="AF432" s="166"/>
      <c r="AG432" s="167" t="s">
        <v>185</v>
      </c>
      <c r="AH432" s="190"/>
      <c r="AI432" s="204"/>
      <c r="AJ432" s="204"/>
      <c r="AK432" s="204"/>
      <c r="AL432" s="205"/>
      <c r="AM432" s="204"/>
      <c r="AN432" s="204"/>
      <c r="AO432" s="204"/>
      <c r="AP432" s="205"/>
      <c r="AQ432" s="219" t="s">
        <v>701</v>
      </c>
      <c r="AR432" s="166"/>
      <c r="AS432" s="167" t="s">
        <v>185</v>
      </c>
      <c r="AT432" s="190"/>
      <c r="AU432" s="166">
        <v>2</v>
      </c>
      <c r="AV432" s="166"/>
      <c r="AW432" s="167" t="s">
        <v>175</v>
      </c>
      <c r="AX432" s="168"/>
      <c r="AY432">
        <f>$AY$431</f>
        <v>1</v>
      </c>
    </row>
    <row r="433" spans="1:51" ht="23.25" customHeight="1" x14ac:dyDescent="0.15">
      <c r="A433" s="1000"/>
      <c r="B433" s="241"/>
      <c r="C433" s="240"/>
      <c r="D433" s="241"/>
      <c r="E433" s="184"/>
      <c r="F433" s="185"/>
      <c r="G433" s="220" t="s">
        <v>667</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668</v>
      </c>
      <c r="AC433" s="163"/>
      <c r="AD433" s="163"/>
      <c r="AE433" s="154">
        <v>153</v>
      </c>
      <c r="AF433" s="155"/>
      <c r="AG433" s="155"/>
      <c r="AH433" s="155"/>
      <c r="AI433" s="154"/>
      <c r="AJ433" s="155"/>
      <c r="AK433" s="155"/>
      <c r="AL433" s="155"/>
      <c r="AM433" s="154" t="s">
        <v>636</v>
      </c>
      <c r="AN433" s="155"/>
      <c r="AO433" s="155"/>
      <c r="AP433" s="156"/>
      <c r="AQ433" s="154" t="s">
        <v>636</v>
      </c>
      <c r="AR433" s="155"/>
      <c r="AS433" s="155"/>
      <c r="AT433" s="156"/>
      <c r="AU433" s="155" t="s">
        <v>636</v>
      </c>
      <c r="AV433" s="155"/>
      <c r="AW433" s="155"/>
      <c r="AX433" s="196"/>
      <c r="AY433">
        <f t="shared" ref="AY433:AY435" si="63">$AY$431</f>
        <v>1</v>
      </c>
    </row>
    <row r="434" spans="1:51" ht="23.25" customHeight="1" x14ac:dyDescent="0.15">
      <c r="A434" s="1000"/>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668</v>
      </c>
      <c r="AC434" s="212"/>
      <c r="AD434" s="212"/>
      <c r="AE434" s="154" t="s">
        <v>636</v>
      </c>
      <c r="AF434" s="155"/>
      <c r="AG434" s="155"/>
      <c r="AH434" s="156"/>
      <c r="AI434" s="154">
        <v>200</v>
      </c>
      <c r="AJ434" s="155"/>
      <c r="AK434" s="155"/>
      <c r="AL434" s="155"/>
      <c r="AM434" s="154" t="s">
        <v>636</v>
      </c>
      <c r="AN434" s="155"/>
      <c r="AO434" s="155"/>
      <c r="AP434" s="156"/>
      <c r="AQ434" s="154" t="s">
        <v>636</v>
      </c>
      <c r="AR434" s="155"/>
      <c r="AS434" s="155"/>
      <c r="AT434" s="156"/>
      <c r="AU434" s="155">
        <v>200</v>
      </c>
      <c r="AV434" s="155"/>
      <c r="AW434" s="155"/>
      <c r="AX434" s="196"/>
      <c r="AY434">
        <f t="shared" si="63"/>
        <v>1</v>
      </c>
    </row>
    <row r="435" spans="1:51" ht="23.25" customHeight="1" x14ac:dyDescent="0.15">
      <c r="A435" s="1000"/>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v>77</v>
      </c>
      <c r="AF435" s="155"/>
      <c r="AG435" s="155"/>
      <c r="AH435" s="156"/>
      <c r="AI435" s="154" t="s">
        <v>636</v>
      </c>
      <c r="AJ435" s="155"/>
      <c r="AK435" s="155"/>
      <c r="AL435" s="155"/>
      <c r="AM435" s="154" t="s">
        <v>636</v>
      </c>
      <c r="AN435" s="155"/>
      <c r="AO435" s="155"/>
      <c r="AP435" s="156"/>
      <c r="AQ435" s="154" t="s">
        <v>636</v>
      </c>
      <c r="AR435" s="155"/>
      <c r="AS435" s="155"/>
      <c r="AT435" s="156"/>
      <c r="AU435" s="155" t="s">
        <v>636</v>
      </c>
      <c r="AV435" s="155"/>
      <c r="AW435" s="155"/>
      <c r="AX435" s="196"/>
      <c r="AY435">
        <f t="shared" si="63"/>
        <v>1</v>
      </c>
    </row>
    <row r="436" spans="1:51" ht="18.75" customHeight="1" x14ac:dyDescent="0.15">
      <c r="A436" s="1000"/>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463</v>
      </c>
      <c r="AJ436" s="202"/>
      <c r="AK436" s="202"/>
      <c r="AL436" s="203"/>
      <c r="AM436" s="202" t="s">
        <v>464</v>
      </c>
      <c r="AN436" s="202"/>
      <c r="AO436" s="202"/>
      <c r="AP436" s="203"/>
      <c r="AQ436" s="203" t="s">
        <v>184</v>
      </c>
      <c r="AR436" s="187"/>
      <c r="AS436" s="187"/>
      <c r="AT436" s="188"/>
      <c r="AU436" s="164" t="s">
        <v>133</v>
      </c>
      <c r="AV436" s="164"/>
      <c r="AW436" s="164"/>
      <c r="AX436" s="165"/>
      <c r="AY436">
        <f>COUNTA($G$438)</f>
        <v>1</v>
      </c>
    </row>
    <row r="437" spans="1:51" ht="18.75" customHeight="1" x14ac:dyDescent="0.15">
      <c r="A437" s="1000"/>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v>30</v>
      </c>
      <c r="AF437" s="166"/>
      <c r="AG437" s="167" t="s">
        <v>185</v>
      </c>
      <c r="AH437" s="190"/>
      <c r="AI437" s="204"/>
      <c r="AJ437" s="204"/>
      <c r="AK437" s="204"/>
      <c r="AL437" s="205"/>
      <c r="AM437" s="204"/>
      <c r="AN437" s="204"/>
      <c r="AO437" s="204"/>
      <c r="AP437" s="205"/>
      <c r="AQ437" s="219" t="s">
        <v>701</v>
      </c>
      <c r="AR437" s="166"/>
      <c r="AS437" s="167" t="s">
        <v>185</v>
      </c>
      <c r="AT437" s="190"/>
      <c r="AU437" s="166">
        <v>2</v>
      </c>
      <c r="AV437" s="166"/>
      <c r="AW437" s="167" t="s">
        <v>175</v>
      </c>
      <c r="AX437" s="168"/>
      <c r="AY437">
        <f>$AY$436</f>
        <v>1</v>
      </c>
    </row>
    <row r="438" spans="1:51" ht="23.25" customHeight="1" x14ac:dyDescent="0.15">
      <c r="A438" s="1000"/>
      <c r="B438" s="241"/>
      <c r="C438" s="240"/>
      <c r="D438" s="241"/>
      <c r="E438" s="184"/>
      <c r="F438" s="185"/>
      <c r="G438" s="220" t="s">
        <v>669</v>
      </c>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t="s">
        <v>668</v>
      </c>
      <c r="AC438" s="163"/>
      <c r="AD438" s="163"/>
      <c r="AE438" s="154">
        <v>385</v>
      </c>
      <c r="AF438" s="155"/>
      <c r="AG438" s="155"/>
      <c r="AH438" s="155"/>
      <c r="AI438" s="154"/>
      <c r="AJ438" s="155"/>
      <c r="AK438" s="155"/>
      <c r="AL438" s="155"/>
      <c r="AM438" s="154" t="s">
        <v>636</v>
      </c>
      <c r="AN438" s="155"/>
      <c r="AO438" s="155"/>
      <c r="AP438" s="156"/>
      <c r="AQ438" s="154" t="s">
        <v>636</v>
      </c>
      <c r="AR438" s="155"/>
      <c r="AS438" s="155"/>
      <c r="AT438" s="156"/>
      <c r="AU438" s="155" t="s">
        <v>636</v>
      </c>
      <c r="AV438" s="155"/>
      <c r="AW438" s="155"/>
      <c r="AX438" s="196"/>
      <c r="AY438">
        <f t="shared" ref="AY438:AY440" si="64">$AY$436</f>
        <v>1</v>
      </c>
    </row>
    <row r="439" spans="1:51" ht="23.25" customHeight="1" x14ac:dyDescent="0.15">
      <c r="A439" s="1000"/>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t="s">
        <v>668</v>
      </c>
      <c r="AC439" s="212"/>
      <c r="AD439" s="212"/>
      <c r="AE439" s="154" t="s">
        <v>636</v>
      </c>
      <c r="AF439" s="155"/>
      <c r="AG439" s="155"/>
      <c r="AH439" s="156"/>
      <c r="AI439" s="154">
        <v>600</v>
      </c>
      <c r="AJ439" s="155"/>
      <c r="AK439" s="155"/>
      <c r="AL439" s="155"/>
      <c r="AM439" s="154" t="s">
        <v>636</v>
      </c>
      <c r="AN439" s="155"/>
      <c r="AO439" s="155"/>
      <c r="AP439" s="156"/>
      <c r="AQ439" s="154" t="s">
        <v>636</v>
      </c>
      <c r="AR439" s="155"/>
      <c r="AS439" s="155"/>
      <c r="AT439" s="156"/>
      <c r="AU439" s="155">
        <v>600</v>
      </c>
      <c r="AV439" s="155"/>
      <c r="AW439" s="155"/>
      <c r="AX439" s="196"/>
      <c r="AY439">
        <f t="shared" si="64"/>
        <v>1</v>
      </c>
    </row>
    <row r="440" spans="1:51" ht="23.25" customHeight="1" x14ac:dyDescent="0.15">
      <c r="A440" s="1000"/>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v>64</v>
      </c>
      <c r="AF440" s="155"/>
      <c r="AG440" s="155"/>
      <c r="AH440" s="156"/>
      <c r="AI440" s="154" t="s">
        <v>636</v>
      </c>
      <c r="AJ440" s="155"/>
      <c r="AK440" s="155"/>
      <c r="AL440" s="155"/>
      <c r="AM440" s="154" t="s">
        <v>636</v>
      </c>
      <c r="AN440" s="155"/>
      <c r="AO440" s="155"/>
      <c r="AP440" s="156"/>
      <c r="AQ440" s="154" t="s">
        <v>636</v>
      </c>
      <c r="AR440" s="155"/>
      <c r="AS440" s="155"/>
      <c r="AT440" s="156"/>
      <c r="AU440" s="155" t="s">
        <v>636</v>
      </c>
      <c r="AV440" s="155"/>
      <c r="AW440" s="155"/>
      <c r="AX440" s="196"/>
      <c r="AY440">
        <f t="shared" si="64"/>
        <v>1</v>
      </c>
    </row>
    <row r="441" spans="1:51" ht="18.75" hidden="1" customHeight="1" x14ac:dyDescent="0.15">
      <c r="A441" s="1000"/>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463</v>
      </c>
      <c r="AJ441" s="202"/>
      <c r="AK441" s="202"/>
      <c r="AL441" s="203"/>
      <c r="AM441" s="202" t="s">
        <v>464</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1000"/>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1000"/>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1000"/>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1000"/>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1000"/>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463</v>
      </c>
      <c r="AJ446" s="202"/>
      <c r="AK446" s="202"/>
      <c r="AL446" s="203"/>
      <c r="AM446" s="202" t="s">
        <v>464</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1000"/>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1000"/>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1000"/>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1000"/>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1000"/>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463</v>
      </c>
      <c r="AJ451" s="202"/>
      <c r="AK451" s="202"/>
      <c r="AL451" s="203"/>
      <c r="AM451" s="202" t="s">
        <v>464</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1000"/>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1000"/>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1000"/>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1000"/>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1000"/>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463</v>
      </c>
      <c r="AJ456" s="202"/>
      <c r="AK456" s="202"/>
      <c r="AL456" s="203"/>
      <c r="AM456" s="202" t="s">
        <v>464</v>
      </c>
      <c r="AN456" s="202"/>
      <c r="AO456" s="202"/>
      <c r="AP456" s="203"/>
      <c r="AQ456" s="203" t="s">
        <v>184</v>
      </c>
      <c r="AR456" s="187"/>
      <c r="AS456" s="187"/>
      <c r="AT456" s="188"/>
      <c r="AU456" s="164" t="s">
        <v>133</v>
      </c>
      <c r="AV456" s="164"/>
      <c r="AW456" s="164"/>
      <c r="AX456" s="165"/>
      <c r="AY456">
        <f>COUNTA($G$458)</f>
        <v>0</v>
      </c>
    </row>
    <row r="457" spans="1:51" ht="18.75" hidden="1" customHeight="1" x14ac:dyDescent="0.15">
      <c r="A457" s="1000"/>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hidden="1" customHeight="1" x14ac:dyDescent="0.15">
      <c r="A458" s="1000"/>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1000"/>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1000"/>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1000"/>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463</v>
      </c>
      <c r="AJ461" s="202"/>
      <c r="AK461" s="202"/>
      <c r="AL461" s="203"/>
      <c r="AM461" s="202" t="s">
        <v>464</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1000"/>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1000"/>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1000"/>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1000"/>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1000"/>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463</v>
      </c>
      <c r="AJ466" s="202"/>
      <c r="AK466" s="202"/>
      <c r="AL466" s="203"/>
      <c r="AM466" s="202" t="s">
        <v>464</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1000"/>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1000"/>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1000"/>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1000"/>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1000"/>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463</v>
      </c>
      <c r="AJ471" s="202"/>
      <c r="AK471" s="202"/>
      <c r="AL471" s="203"/>
      <c r="AM471" s="202" t="s">
        <v>464</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1000"/>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1000"/>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1000"/>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1000"/>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1000"/>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463</v>
      </c>
      <c r="AJ476" s="202"/>
      <c r="AK476" s="202"/>
      <c r="AL476" s="203"/>
      <c r="AM476" s="202" t="s">
        <v>464</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1000"/>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1000"/>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1000"/>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1000"/>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1000"/>
      <c r="B481" s="241"/>
      <c r="C481" s="240"/>
      <c r="D481" s="241"/>
      <c r="E481" s="175" t="s">
        <v>325</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15">
      <c r="A482" s="1000"/>
      <c r="B482" s="241"/>
      <c r="C482" s="240"/>
      <c r="D482" s="241"/>
      <c r="E482" s="178" t="s">
        <v>670</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
      <c r="A483" s="1000"/>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1000"/>
      <c r="B484" s="241"/>
      <c r="C484" s="240"/>
      <c r="D484" s="241"/>
      <c r="E484" s="227" t="s">
        <v>320</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1000"/>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463</v>
      </c>
      <c r="AJ485" s="202"/>
      <c r="AK485" s="202"/>
      <c r="AL485" s="203"/>
      <c r="AM485" s="202" t="s">
        <v>464</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1000"/>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1000"/>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1000"/>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1000"/>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1000"/>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463</v>
      </c>
      <c r="AJ490" s="202"/>
      <c r="AK490" s="202"/>
      <c r="AL490" s="203"/>
      <c r="AM490" s="202" t="s">
        <v>464</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1000"/>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1000"/>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1000"/>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1000"/>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1000"/>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463</v>
      </c>
      <c r="AJ495" s="202"/>
      <c r="AK495" s="202"/>
      <c r="AL495" s="203"/>
      <c r="AM495" s="202" t="s">
        <v>464</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1000"/>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1000"/>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1000"/>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1000"/>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1000"/>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463</v>
      </c>
      <c r="AJ500" s="202"/>
      <c r="AK500" s="202"/>
      <c r="AL500" s="203"/>
      <c r="AM500" s="202" t="s">
        <v>464</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1000"/>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1000"/>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1000"/>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1000"/>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1000"/>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463</v>
      </c>
      <c r="AJ505" s="202"/>
      <c r="AK505" s="202"/>
      <c r="AL505" s="203"/>
      <c r="AM505" s="202" t="s">
        <v>464</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1000"/>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1000"/>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1000"/>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1000"/>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1000"/>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463</v>
      </c>
      <c r="AJ510" s="202"/>
      <c r="AK510" s="202"/>
      <c r="AL510" s="203"/>
      <c r="AM510" s="202" t="s">
        <v>464</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1000"/>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1000"/>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1000"/>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1000"/>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1000"/>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463</v>
      </c>
      <c r="AJ515" s="202"/>
      <c r="AK515" s="202"/>
      <c r="AL515" s="203"/>
      <c r="AM515" s="202" t="s">
        <v>464</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1000"/>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1000"/>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1000"/>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1000"/>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1000"/>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463</v>
      </c>
      <c r="AJ520" s="202"/>
      <c r="AK520" s="202"/>
      <c r="AL520" s="203"/>
      <c r="AM520" s="202" t="s">
        <v>464</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1000"/>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1000"/>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1000"/>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1000"/>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1000"/>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463</v>
      </c>
      <c r="AJ525" s="202"/>
      <c r="AK525" s="202"/>
      <c r="AL525" s="203"/>
      <c r="AM525" s="202" t="s">
        <v>464</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1000"/>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1000"/>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1000"/>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1000"/>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1000"/>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463</v>
      </c>
      <c r="AJ530" s="202"/>
      <c r="AK530" s="202"/>
      <c r="AL530" s="203"/>
      <c r="AM530" s="202" t="s">
        <v>464</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1000"/>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1000"/>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1000"/>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1000"/>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1000"/>
      <c r="B535" s="241"/>
      <c r="C535" s="240"/>
      <c r="D535" s="241"/>
      <c r="E535" s="175" t="s">
        <v>326</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000"/>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1000"/>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1000"/>
      <c r="B538" s="241"/>
      <c r="C538" s="240"/>
      <c r="D538" s="241"/>
      <c r="E538" s="227" t="s">
        <v>321</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1000"/>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463</v>
      </c>
      <c r="AJ539" s="202"/>
      <c r="AK539" s="202"/>
      <c r="AL539" s="203"/>
      <c r="AM539" s="202" t="s">
        <v>464</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1000"/>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1000"/>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1000"/>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1000"/>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1000"/>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463</v>
      </c>
      <c r="AJ544" s="202"/>
      <c r="AK544" s="202"/>
      <c r="AL544" s="203"/>
      <c r="AM544" s="202" t="s">
        <v>464</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1000"/>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1000"/>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1000"/>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1000"/>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1000"/>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463</v>
      </c>
      <c r="AJ549" s="202"/>
      <c r="AK549" s="202"/>
      <c r="AL549" s="203"/>
      <c r="AM549" s="202" t="s">
        <v>464</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1000"/>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1000"/>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1000"/>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1000"/>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1000"/>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463</v>
      </c>
      <c r="AJ554" s="202"/>
      <c r="AK554" s="202"/>
      <c r="AL554" s="203"/>
      <c r="AM554" s="202" t="s">
        <v>464</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1000"/>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1000"/>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1000"/>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1000"/>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1000"/>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463</v>
      </c>
      <c r="AJ559" s="202"/>
      <c r="AK559" s="202"/>
      <c r="AL559" s="203"/>
      <c r="AM559" s="202" t="s">
        <v>464</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1000"/>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1000"/>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1000"/>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1000"/>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1000"/>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463</v>
      </c>
      <c r="AJ564" s="202"/>
      <c r="AK564" s="202"/>
      <c r="AL564" s="203"/>
      <c r="AM564" s="202" t="s">
        <v>464</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1000"/>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1000"/>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1000"/>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1000"/>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1000"/>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463</v>
      </c>
      <c r="AJ569" s="202"/>
      <c r="AK569" s="202"/>
      <c r="AL569" s="203"/>
      <c r="AM569" s="202" t="s">
        <v>464</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1000"/>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1000"/>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1000"/>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1000"/>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1000"/>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463</v>
      </c>
      <c r="AJ574" s="202"/>
      <c r="AK574" s="202"/>
      <c r="AL574" s="203"/>
      <c r="AM574" s="202" t="s">
        <v>464</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1000"/>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1000"/>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1000"/>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1000"/>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1000"/>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463</v>
      </c>
      <c r="AJ579" s="202"/>
      <c r="AK579" s="202"/>
      <c r="AL579" s="203"/>
      <c r="AM579" s="202" t="s">
        <v>464</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1000"/>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1000"/>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1000"/>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1000"/>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1000"/>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463</v>
      </c>
      <c r="AJ584" s="202"/>
      <c r="AK584" s="202"/>
      <c r="AL584" s="203"/>
      <c r="AM584" s="202" t="s">
        <v>464</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1000"/>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1000"/>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1000"/>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1000"/>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1000"/>
      <c r="B589" s="241"/>
      <c r="C589" s="240"/>
      <c r="D589" s="241"/>
      <c r="E589" s="175" t="s">
        <v>326</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000"/>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1000"/>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1000"/>
      <c r="B592" s="241"/>
      <c r="C592" s="240"/>
      <c r="D592" s="241"/>
      <c r="E592" s="227" t="s">
        <v>320</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1000"/>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463</v>
      </c>
      <c r="AJ593" s="202"/>
      <c r="AK593" s="202"/>
      <c r="AL593" s="203"/>
      <c r="AM593" s="202" t="s">
        <v>464</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1000"/>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1000"/>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1000"/>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1000"/>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1000"/>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463</v>
      </c>
      <c r="AJ598" s="202"/>
      <c r="AK598" s="202"/>
      <c r="AL598" s="203"/>
      <c r="AM598" s="202" t="s">
        <v>464</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1000"/>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1000"/>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1000"/>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1000"/>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1000"/>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463</v>
      </c>
      <c r="AJ603" s="202"/>
      <c r="AK603" s="202"/>
      <c r="AL603" s="203"/>
      <c r="AM603" s="202" t="s">
        <v>464</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1000"/>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1000"/>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1000"/>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1000"/>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1000"/>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463</v>
      </c>
      <c r="AJ608" s="202"/>
      <c r="AK608" s="202"/>
      <c r="AL608" s="203"/>
      <c r="AM608" s="202" t="s">
        <v>464</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1000"/>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1000"/>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1000"/>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1000"/>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1000"/>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463</v>
      </c>
      <c r="AJ613" s="202"/>
      <c r="AK613" s="202"/>
      <c r="AL613" s="203"/>
      <c r="AM613" s="202" t="s">
        <v>464</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1000"/>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1000"/>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1000"/>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1000"/>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1000"/>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463</v>
      </c>
      <c r="AJ618" s="202"/>
      <c r="AK618" s="202"/>
      <c r="AL618" s="203"/>
      <c r="AM618" s="202" t="s">
        <v>464</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1000"/>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1000"/>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1000"/>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1000"/>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1000"/>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463</v>
      </c>
      <c r="AJ623" s="202"/>
      <c r="AK623" s="202"/>
      <c r="AL623" s="203"/>
      <c r="AM623" s="202" t="s">
        <v>464</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1000"/>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1000"/>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1000"/>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1000"/>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1000"/>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463</v>
      </c>
      <c r="AJ628" s="202"/>
      <c r="AK628" s="202"/>
      <c r="AL628" s="203"/>
      <c r="AM628" s="202" t="s">
        <v>464</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1000"/>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1000"/>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1000"/>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1000"/>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1000"/>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463</v>
      </c>
      <c r="AJ633" s="202"/>
      <c r="AK633" s="202"/>
      <c r="AL633" s="203"/>
      <c r="AM633" s="202" t="s">
        <v>464</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1000"/>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1000"/>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1000"/>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1000"/>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1000"/>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463</v>
      </c>
      <c r="AJ638" s="202"/>
      <c r="AK638" s="202"/>
      <c r="AL638" s="203"/>
      <c r="AM638" s="202" t="s">
        <v>464</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1000"/>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1000"/>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1000"/>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1000"/>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1000"/>
      <c r="B643" s="241"/>
      <c r="C643" s="240"/>
      <c r="D643" s="241"/>
      <c r="E643" s="175" t="s">
        <v>326</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000"/>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1000"/>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1000"/>
      <c r="B646" s="241"/>
      <c r="C646" s="240"/>
      <c r="D646" s="241"/>
      <c r="E646" s="227" t="s">
        <v>321</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1000"/>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463</v>
      </c>
      <c r="AJ647" s="202"/>
      <c r="AK647" s="202"/>
      <c r="AL647" s="203"/>
      <c r="AM647" s="202" t="s">
        <v>464</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1000"/>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1000"/>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1000"/>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1000"/>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1000"/>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463</v>
      </c>
      <c r="AJ652" s="202"/>
      <c r="AK652" s="202"/>
      <c r="AL652" s="203"/>
      <c r="AM652" s="202" t="s">
        <v>464</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1000"/>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1000"/>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1000"/>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1000"/>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1000"/>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463</v>
      </c>
      <c r="AJ657" s="202"/>
      <c r="AK657" s="202"/>
      <c r="AL657" s="203"/>
      <c r="AM657" s="202" t="s">
        <v>464</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1000"/>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1000"/>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1000"/>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1000"/>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1000"/>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463</v>
      </c>
      <c r="AJ662" s="202"/>
      <c r="AK662" s="202"/>
      <c r="AL662" s="203"/>
      <c r="AM662" s="202" t="s">
        <v>464</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1000"/>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1000"/>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1000"/>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1000"/>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1000"/>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463</v>
      </c>
      <c r="AJ667" s="202"/>
      <c r="AK667" s="202"/>
      <c r="AL667" s="203"/>
      <c r="AM667" s="202" t="s">
        <v>464</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1000"/>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1000"/>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1000"/>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1000"/>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1000"/>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463</v>
      </c>
      <c r="AJ672" s="202"/>
      <c r="AK672" s="202"/>
      <c r="AL672" s="203"/>
      <c r="AM672" s="202" t="s">
        <v>464</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1000"/>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1000"/>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1000"/>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1000"/>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1000"/>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463</v>
      </c>
      <c r="AJ677" s="202"/>
      <c r="AK677" s="202"/>
      <c r="AL677" s="203"/>
      <c r="AM677" s="202" t="s">
        <v>464</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1000"/>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1000"/>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1000"/>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1000"/>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1000"/>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463</v>
      </c>
      <c r="AJ682" s="202"/>
      <c r="AK682" s="202"/>
      <c r="AL682" s="203"/>
      <c r="AM682" s="202" t="s">
        <v>464</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1000"/>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1000"/>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1000"/>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1000"/>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1000"/>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463</v>
      </c>
      <c r="AJ687" s="202"/>
      <c r="AK687" s="202"/>
      <c r="AL687" s="203"/>
      <c r="AM687" s="202" t="s">
        <v>464</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1000"/>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1000"/>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1000"/>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1000"/>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1000"/>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463</v>
      </c>
      <c r="AJ692" s="202"/>
      <c r="AK692" s="202"/>
      <c r="AL692" s="203"/>
      <c r="AM692" s="202" t="s">
        <v>464</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1000"/>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1000"/>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1000"/>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1000"/>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1000"/>
      <c r="B697" s="241"/>
      <c r="C697" s="240"/>
      <c r="D697" s="241"/>
      <c r="E697" s="175" t="s">
        <v>326</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1000"/>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1001"/>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5"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1" ht="86.25" customHeight="1" x14ac:dyDescent="0.15">
      <c r="A702" s="532" t="s">
        <v>139</v>
      </c>
      <c r="B702" s="533"/>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635</v>
      </c>
      <c r="AE702" s="901"/>
      <c r="AF702" s="901"/>
      <c r="AG702" s="887" t="s">
        <v>671</v>
      </c>
      <c r="AH702" s="888"/>
      <c r="AI702" s="888"/>
      <c r="AJ702" s="888"/>
      <c r="AK702" s="888"/>
      <c r="AL702" s="888"/>
      <c r="AM702" s="888"/>
      <c r="AN702" s="888"/>
      <c r="AO702" s="888"/>
      <c r="AP702" s="888"/>
      <c r="AQ702" s="888"/>
      <c r="AR702" s="888"/>
      <c r="AS702" s="888"/>
      <c r="AT702" s="888"/>
      <c r="AU702" s="888"/>
      <c r="AV702" s="888"/>
      <c r="AW702" s="888"/>
      <c r="AX702" s="889"/>
    </row>
    <row r="703" spans="1:51" ht="72.75"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2" t="s">
        <v>635</v>
      </c>
      <c r="AE703" s="173"/>
      <c r="AF703" s="173"/>
      <c r="AG703" s="669" t="s">
        <v>672</v>
      </c>
      <c r="AH703" s="670"/>
      <c r="AI703" s="670"/>
      <c r="AJ703" s="670"/>
      <c r="AK703" s="670"/>
      <c r="AL703" s="670"/>
      <c r="AM703" s="670"/>
      <c r="AN703" s="670"/>
      <c r="AO703" s="670"/>
      <c r="AP703" s="670"/>
      <c r="AQ703" s="670"/>
      <c r="AR703" s="670"/>
      <c r="AS703" s="670"/>
      <c r="AT703" s="670"/>
      <c r="AU703" s="670"/>
      <c r="AV703" s="670"/>
      <c r="AW703" s="670"/>
      <c r="AX703" s="671"/>
    </row>
    <row r="704" spans="1:51" ht="69.75"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635</v>
      </c>
      <c r="AE704" s="589"/>
      <c r="AF704" s="589"/>
      <c r="AG704" s="425" t="s">
        <v>673</v>
      </c>
      <c r="AH704" s="223"/>
      <c r="AI704" s="223"/>
      <c r="AJ704" s="223"/>
      <c r="AK704" s="223"/>
      <c r="AL704" s="223"/>
      <c r="AM704" s="223"/>
      <c r="AN704" s="223"/>
      <c r="AO704" s="223"/>
      <c r="AP704" s="223"/>
      <c r="AQ704" s="223"/>
      <c r="AR704" s="223"/>
      <c r="AS704" s="223"/>
      <c r="AT704" s="223"/>
      <c r="AU704" s="223"/>
      <c r="AV704" s="223"/>
      <c r="AW704" s="223"/>
      <c r="AX704" s="426"/>
    </row>
    <row r="705" spans="1:50" ht="27" customHeight="1" x14ac:dyDescent="0.15">
      <c r="A705" s="624" t="s">
        <v>38</v>
      </c>
      <c r="B705" s="769"/>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635</v>
      </c>
      <c r="AE705" s="738"/>
      <c r="AF705" s="738"/>
      <c r="AG705" s="178" t="s">
        <v>676</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60"/>
      <c r="B706" s="770"/>
      <c r="C706" s="617"/>
      <c r="D706" s="618"/>
      <c r="E706" s="688" t="s">
        <v>299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72" t="s">
        <v>674</v>
      </c>
      <c r="AE706" s="173"/>
      <c r="AF706" s="174"/>
      <c r="AG706" s="425"/>
      <c r="AH706" s="223"/>
      <c r="AI706" s="223"/>
      <c r="AJ706" s="223"/>
      <c r="AK706" s="223"/>
      <c r="AL706" s="223"/>
      <c r="AM706" s="223"/>
      <c r="AN706" s="223"/>
      <c r="AO706" s="223"/>
      <c r="AP706" s="223"/>
      <c r="AQ706" s="223"/>
      <c r="AR706" s="223"/>
      <c r="AS706" s="223"/>
      <c r="AT706" s="223"/>
      <c r="AU706" s="223"/>
      <c r="AV706" s="223"/>
      <c r="AW706" s="223"/>
      <c r="AX706" s="426"/>
    </row>
    <row r="707" spans="1:50" ht="26.25" customHeight="1" x14ac:dyDescent="0.15">
      <c r="A707" s="660"/>
      <c r="B707" s="770"/>
      <c r="C707" s="619"/>
      <c r="D707" s="620"/>
      <c r="E707" s="691" t="s">
        <v>239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675</v>
      </c>
      <c r="AE707" s="587"/>
      <c r="AF707" s="587"/>
      <c r="AG707" s="425"/>
      <c r="AH707" s="223"/>
      <c r="AI707" s="223"/>
      <c r="AJ707" s="223"/>
      <c r="AK707" s="223"/>
      <c r="AL707" s="223"/>
      <c r="AM707" s="223"/>
      <c r="AN707" s="223"/>
      <c r="AO707" s="223"/>
      <c r="AP707" s="223"/>
      <c r="AQ707" s="223"/>
      <c r="AR707" s="223"/>
      <c r="AS707" s="223"/>
      <c r="AT707" s="223"/>
      <c r="AU707" s="223"/>
      <c r="AV707" s="223"/>
      <c r="AW707" s="223"/>
      <c r="AX707" s="426"/>
    </row>
    <row r="708" spans="1:50" ht="26.25" customHeight="1" x14ac:dyDescent="0.15">
      <c r="A708" s="660"/>
      <c r="B708" s="661"/>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635</v>
      </c>
      <c r="AE708" s="673"/>
      <c r="AF708" s="673"/>
      <c r="AG708" s="529" t="s">
        <v>677</v>
      </c>
      <c r="AH708" s="530"/>
      <c r="AI708" s="530"/>
      <c r="AJ708" s="530"/>
      <c r="AK708" s="530"/>
      <c r="AL708" s="530"/>
      <c r="AM708" s="530"/>
      <c r="AN708" s="530"/>
      <c r="AO708" s="530"/>
      <c r="AP708" s="530"/>
      <c r="AQ708" s="530"/>
      <c r="AR708" s="530"/>
      <c r="AS708" s="530"/>
      <c r="AT708" s="530"/>
      <c r="AU708" s="530"/>
      <c r="AV708" s="530"/>
      <c r="AW708" s="530"/>
      <c r="AX708" s="531"/>
    </row>
    <row r="709" spans="1:50" ht="69.75" customHeight="1" x14ac:dyDescent="0.15">
      <c r="A709" s="660"/>
      <c r="B709" s="661"/>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2" t="s">
        <v>635</v>
      </c>
      <c r="AE709" s="173"/>
      <c r="AF709" s="173"/>
      <c r="AG709" s="669" t="s">
        <v>678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2" t="s">
        <v>679</v>
      </c>
      <c r="AE710" s="173"/>
      <c r="AF710" s="173"/>
      <c r="AG710" s="669"/>
      <c r="AH710" s="670"/>
      <c r="AI710" s="670"/>
      <c r="AJ710" s="670"/>
      <c r="AK710" s="670"/>
      <c r="AL710" s="670"/>
      <c r="AM710" s="670"/>
      <c r="AN710" s="670"/>
      <c r="AO710" s="670"/>
      <c r="AP710" s="670"/>
      <c r="AQ710" s="670"/>
      <c r="AR710" s="670"/>
      <c r="AS710" s="670"/>
      <c r="AT710" s="670"/>
      <c r="AU710" s="670"/>
      <c r="AV710" s="670"/>
      <c r="AW710" s="670"/>
      <c r="AX710" s="671"/>
    </row>
    <row r="711" spans="1:50" ht="68.25" customHeight="1" x14ac:dyDescent="0.15">
      <c r="A711" s="660"/>
      <c r="B711" s="661"/>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2" t="s">
        <v>635</v>
      </c>
      <c r="AE711" s="173"/>
      <c r="AF711" s="173"/>
      <c r="AG711" s="669" t="s">
        <v>680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267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679</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679</v>
      </c>
      <c r="AE713" s="173"/>
      <c r="AF713" s="174"/>
      <c r="AG713" s="669"/>
      <c r="AH713" s="670"/>
      <c r="AI713" s="670"/>
      <c r="AJ713" s="670"/>
      <c r="AK713" s="670"/>
      <c r="AL713" s="670"/>
      <c r="AM713" s="670"/>
      <c r="AN713" s="670"/>
      <c r="AO713" s="670"/>
      <c r="AP713" s="670"/>
      <c r="AQ713" s="670"/>
      <c r="AR713" s="670"/>
      <c r="AS713" s="670"/>
      <c r="AT713" s="670"/>
      <c r="AU713" s="670"/>
      <c r="AV713" s="670"/>
      <c r="AW713" s="670"/>
      <c r="AX713" s="671"/>
    </row>
    <row r="714" spans="1:50" ht="72.75" customHeight="1" x14ac:dyDescent="0.15">
      <c r="A714" s="662"/>
      <c r="B714" s="663"/>
      <c r="C714" s="771" t="s">
        <v>246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635</v>
      </c>
      <c r="AE714" s="595"/>
      <c r="AF714" s="596"/>
      <c r="AG714" s="694" t="s">
        <v>705</v>
      </c>
      <c r="AH714" s="695"/>
      <c r="AI714" s="695"/>
      <c r="AJ714" s="695"/>
      <c r="AK714" s="695"/>
      <c r="AL714" s="695"/>
      <c r="AM714" s="695"/>
      <c r="AN714" s="695"/>
      <c r="AO714" s="695"/>
      <c r="AP714" s="695"/>
      <c r="AQ714" s="695"/>
      <c r="AR714" s="695"/>
      <c r="AS714" s="695"/>
      <c r="AT714" s="695"/>
      <c r="AU714" s="695"/>
      <c r="AV714" s="695"/>
      <c r="AW714" s="695"/>
      <c r="AX714" s="696"/>
    </row>
    <row r="715" spans="1:50" ht="57.75" customHeight="1" x14ac:dyDescent="0.15">
      <c r="A715" s="624" t="s">
        <v>39</v>
      </c>
      <c r="B715" s="659"/>
      <c r="C715" s="664" t="s">
        <v>247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635</v>
      </c>
      <c r="AE715" s="673"/>
      <c r="AF715" s="777"/>
      <c r="AG715" s="529" t="s">
        <v>681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60" t="s">
        <v>679</v>
      </c>
      <c r="AE716" s="761"/>
      <c r="AF716" s="761"/>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195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72" t="s">
        <v>635</v>
      </c>
      <c r="AE717" s="173"/>
      <c r="AF717" s="173"/>
      <c r="AG717" s="669" t="s">
        <v>682</v>
      </c>
      <c r="AH717" s="670"/>
      <c r="AI717" s="670"/>
      <c r="AJ717" s="670"/>
      <c r="AK717" s="670"/>
      <c r="AL717" s="670"/>
      <c r="AM717" s="670"/>
      <c r="AN717" s="670"/>
      <c r="AO717" s="670"/>
      <c r="AP717" s="670"/>
      <c r="AQ717" s="670"/>
      <c r="AR717" s="670"/>
      <c r="AS717" s="670"/>
      <c r="AT717" s="670"/>
      <c r="AU717" s="670"/>
      <c r="AV717" s="670"/>
      <c r="AW717" s="670"/>
      <c r="AX717" s="671"/>
    </row>
    <row r="718" spans="1:50" ht="57" customHeight="1" x14ac:dyDescent="0.15">
      <c r="A718" s="662"/>
      <c r="B718" s="663"/>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72" t="s">
        <v>635</v>
      </c>
      <c r="AE718" s="173"/>
      <c r="AF718" s="173"/>
      <c r="AG718" s="181" t="s">
        <v>683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3" t="s">
        <v>57</v>
      </c>
      <c r="B719" s="654"/>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2" t="s">
        <v>635</v>
      </c>
      <c r="AE719" s="673"/>
      <c r="AF719" s="673"/>
      <c r="AG719" s="178" t="s">
        <v>686</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5"/>
      <c r="B720" s="656"/>
      <c r="C720" s="935" t="s">
        <v>260</v>
      </c>
      <c r="D720" s="933"/>
      <c r="E720" s="933"/>
      <c r="F720" s="936"/>
      <c r="G720" s="932" t="s">
        <v>261</v>
      </c>
      <c r="H720" s="933"/>
      <c r="I720" s="933"/>
      <c r="J720" s="933"/>
      <c r="K720" s="933"/>
      <c r="L720" s="933"/>
      <c r="M720" s="933"/>
      <c r="N720" s="932" t="s">
        <v>264</v>
      </c>
      <c r="O720" s="933"/>
      <c r="P720" s="933"/>
      <c r="Q720" s="933"/>
      <c r="R720" s="933"/>
      <c r="S720" s="933"/>
      <c r="T720" s="933"/>
      <c r="U720" s="933"/>
      <c r="V720" s="933"/>
      <c r="W720" s="933"/>
      <c r="X720" s="933"/>
      <c r="Y720" s="933"/>
      <c r="Z720" s="933"/>
      <c r="AA720" s="933"/>
      <c r="AB720" s="933"/>
      <c r="AC720" s="933"/>
      <c r="AD720" s="933"/>
      <c r="AE720" s="933"/>
      <c r="AF720" s="934"/>
      <c r="AG720" s="425"/>
      <c r="AH720" s="223"/>
      <c r="AI720" s="223"/>
      <c r="AJ720" s="223"/>
      <c r="AK720" s="223"/>
      <c r="AL720" s="223"/>
      <c r="AM720" s="223"/>
      <c r="AN720" s="223"/>
      <c r="AO720" s="223"/>
      <c r="AP720" s="223"/>
      <c r="AQ720" s="223"/>
      <c r="AR720" s="223"/>
      <c r="AS720" s="223"/>
      <c r="AT720" s="223"/>
      <c r="AU720" s="223"/>
      <c r="AV720" s="223"/>
      <c r="AW720" s="223"/>
      <c r="AX720" s="426"/>
    </row>
    <row r="721" spans="1:52" ht="24.75" customHeight="1" x14ac:dyDescent="0.15">
      <c r="A721" s="655"/>
      <c r="B721" s="656"/>
      <c r="C721" s="919" t="s">
        <v>684</v>
      </c>
      <c r="D721" s="920"/>
      <c r="E721" s="920"/>
      <c r="F721" s="921"/>
      <c r="G721" s="937">
        <v>20</v>
      </c>
      <c r="H721" s="938"/>
      <c r="I721" s="63" t="str">
        <f>IF(OR(G721="　", G721=""), "", "-")</f>
        <v>-</v>
      </c>
      <c r="J721" s="918">
        <v>14</v>
      </c>
      <c r="K721" s="918"/>
      <c r="L721" s="63" t="str">
        <f>IF(M721="","","-")</f>
        <v>-</v>
      </c>
      <c r="M721" s="64">
        <v>0</v>
      </c>
      <c r="N721" s="915" t="s">
        <v>685</v>
      </c>
      <c r="O721" s="916"/>
      <c r="P721" s="916"/>
      <c r="Q721" s="916"/>
      <c r="R721" s="916"/>
      <c r="S721" s="916"/>
      <c r="T721" s="916"/>
      <c r="U721" s="916"/>
      <c r="V721" s="916"/>
      <c r="W721" s="916"/>
      <c r="X721" s="916"/>
      <c r="Y721" s="916"/>
      <c r="Z721" s="916"/>
      <c r="AA721" s="916"/>
      <c r="AB721" s="916"/>
      <c r="AC721" s="916"/>
      <c r="AD721" s="916"/>
      <c r="AE721" s="916"/>
      <c r="AF721" s="917"/>
      <c r="AG721" s="425"/>
      <c r="AH721" s="223"/>
      <c r="AI721" s="223"/>
      <c r="AJ721" s="223"/>
      <c r="AK721" s="223"/>
      <c r="AL721" s="223"/>
      <c r="AM721" s="223"/>
      <c r="AN721" s="223"/>
      <c r="AO721" s="223"/>
      <c r="AP721" s="223"/>
      <c r="AQ721" s="223"/>
      <c r="AR721" s="223"/>
      <c r="AS721" s="223"/>
      <c r="AT721" s="223"/>
      <c r="AU721" s="223"/>
      <c r="AV721" s="223"/>
      <c r="AW721" s="223"/>
      <c r="AX721" s="426"/>
    </row>
    <row r="722" spans="1:52" ht="24.75" customHeight="1" x14ac:dyDescent="0.15">
      <c r="A722" s="655"/>
      <c r="B722" s="656"/>
      <c r="C722" s="919"/>
      <c r="D722" s="920"/>
      <c r="E722" s="920"/>
      <c r="F722" s="921"/>
      <c r="G722" s="937"/>
      <c r="H722" s="938"/>
      <c r="I722" s="63" t="str">
        <f t="shared" ref="I722:I725" si="113">IF(OR(G722="　", G722=""), "", "-")</f>
        <v/>
      </c>
      <c r="J722" s="918"/>
      <c r="K722" s="918"/>
      <c r="L722" s="63" t="str">
        <f t="shared" ref="L722:L725" si="114">IF(M722="","","-")</f>
        <v/>
      </c>
      <c r="M722" s="64"/>
      <c r="N722" s="915"/>
      <c r="O722" s="916"/>
      <c r="P722" s="916"/>
      <c r="Q722" s="916"/>
      <c r="R722" s="916"/>
      <c r="S722" s="916"/>
      <c r="T722" s="916"/>
      <c r="U722" s="916"/>
      <c r="V722" s="916"/>
      <c r="W722" s="916"/>
      <c r="X722" s="916"/>
      <c r="Y722" s="916"/>
      <c r="Z722" s="916"/>
      <c r="AA722" s="916"/>
      <c r="AB722" s="916"/>
      <c r="AC722" s="916"/>
      <c r="AD722" s="916"/>
      <c r="AE722" s="916"/>
      <c r="AF722" s="917"/>
      <c r="AG722" s="425"/>
      <c r="AH722" s="223"/>
      <c r="AI722" s="223"/>
      <c r="AJ722" s="223"/>
      <c r="AK722" s="223"/>
      <c r="AL722" s="223"/>
      <c r="AM722" s="223"/>
      <c r="AN722" s="223"/>
      <c r="AO722" s="223"/>
      <c r="AP722" s="223"/>
      <c r="AQ722" s="223"/>
      <c r="AR722" s="223"/>
      <c r="AS722" s="223"/>
      <c r="AT722" s="223"/>
      <c r="AU722" s="223"/>
      <c r="AV722" s="223"/>
      <c r="AW722" s="223"/>
      <c r="AX722" s="426"/>
    </row>
    <row r="723" spans="1:52" ht="24.75" customHeight="1" x14ac:dyDescent="0.15">
      <c r="A723" s="655"/>
      <c r="B723" s="656"/>
      <c r="C723" s="919"/>
      <c r="D723" s="920"/>
      <c r="E723" s="920"/>
      <c r="F723" s="921"/>
      <c r="G723" s="937"/>
      <c r="H723" s="938"/>
      <c r="I723" s="63" t="str">
        <f t="shared" si="113"/>
        <v/>
      </c>
      <c r="J723" s="918"/>
      <c r="K723" s="918"/>
      <c r="L723" s="63" t="str">
        <f t="shared" si="114"/>
        <v/>
      </c>
      <c r="M723" s="64"/>
      <c r="N723" s="915"/>
      <c r="O723" s="916"/>
      <c r="P723" s="916"/>
      <c r="Q723" s="916"/>
      <c r="R723" s="916"/>
      <c r="S723" s="916"/>
      <c r="T723" s="916"/>
      <c r="U723" s="916"/>
      <c r="V723" s="916"/>
      <c r="W723" s="916"/>
      <c r="X723" s="916"/>
      <c r="Y723" s="916"/>
      <c r="Z723" s="916"/>
      <c r="AA723" s="916"/>
      <c r="AB723" s="916"/>
      <c r="AC723" s="916"/>
      <c r="AD723" s="916"/>
      <c r="AE723" s="916"/>
      <c r="AF723" s="917"/>
      <c r="AG723" s="425"/>
      <c r="AH723" s="223"/>
      <c r="AI723" s="223"/>
      <c r="AJ723" s="223"/>
      <c r="AK723" s="223"/>
      <c r="AL723" s="223"/>
      <c r="AM723" s="223"/>
      <c r="AN723" s="223"/>
      <c r="AO723" s="223"/>
      <c r="AP723" s="223"/>
      <c r="AQ723" s="223"/>
      <c r="AR723" s="223"/>
      <c r="AS723" s="223"/>
      <c r="AT723" s="223"/>
      <c r="AU723" s="223"/>
      <c r="AV723" s="223"/>
      <c r="AW723" s="223"/>
      <c r="AX723" s="426"/>
    </row>
    <row r="724" spans="1:52" ht="24.75" customHeight="1" x14ac:dyDescent="0.15">
      <c r="A724" s="655"/>
      <c r="B724" s="656"/>
      <c r="C724" s="919"/>
      <c r="D724" s="920"/>
      <c r="E724" s="920"/>
      <c r="F724" s="921"/>
      <c r="G724" s="937"/>
      <c r="H724" s="938"/>
      <c r="I724" s="63" t="str">
        <f t="shared" si="113"/>
        <v/>
      </c>
      <c r="J724" s="918"/>
      <c r="K724" s="918"/>
      <c r="L724" s="63" t="str">
        <f t="shared" si="114"/>
        <v/>
      </c>
      <c r="M724" s="64"/>
      <c r="N724" s="915"/>
      <c r="O724" s="916"/>
      <c r="P724" s="916"/>
      <c r="Q724" s="916"/>
      <c r="R724" s="916"/>
      <c r="S724" s="916"/>
      <c r="T724" s="916"/>
      <c r="U724" s="916"/>
      <c r="V724" s="916"/>
      <c r="W724" s="916"/>
      <c r="X724" s="916"/>
      <c r="Y724" s="916"/>
      <c r="Z724" s="916"/>
      <c r="AA724" s="916"/>
      <c r="AB724" s="916"/>
      <c r="AC724" s="916"/>
      <c r="AD724" s="916"/>
      <c r="AE724" s="916"/>
      <c r="AF724" s="917"/>
      <c r="AG724" s="425"/>
      <c r="AH724" s="223"/>
      <c r="AI724" s="223"/>
      <c r="AJ724" s="223"/>
      <c r="AK724" s="223"/>
      <c r="AL724" s="223"/>
      <c r="AM724" s="223"/>
      <c r="AN724" s="223"/>
      <c r="AO724" s="223"/>
      <c r="AP724" s="223"/>
      <c r="AQ724" s="223"/>
      <c r="AR724" s="223"/>
      <c r="AS724" s="223"/>
      <c r="AT724" s="223"/>
      <c r="AU724" s="223"/>
      <c r="AV724" s="223"/>
      <c r="AW724" s="223"/>
      <c r="AX724" s="426"/>
    </row>
    <row r="725" spans="1:52" ht="24.75" customHeight="1" x14ac:dyDescent="0.15">
      <c r="A725" s="657"/>
      <c r="B725" s="658"/>
      <c r="C725" s="919"/>
      <c r="D725" s="920"/>
      <c r="E725" s="920"/>
      <c r="F725" s="921"/>
      <c r="G725" s="960"/>
      <c r="H725" s="961"/>
      <c r="I725" s="65" t="str">
        <f t="shared" si="113"/>
        <v/>
      </c>
      <c r="J725" s="962"/>
      <c r="K725" s="962"/>
      <c r="L725" s="65" t="str">
        <f t="shared" si="114"/>
        <v/>
      </c>
      <c r="M725" s="66"/>
      <c r="N725" s="953"/>
      <c r="O725" s="954"/>
      <c r="P725" s="954"/>
      <c r="Q725" s="954"/>
      <c r="R725" s="954"/>
      <c r="S725" s="954"/>
      <c r="T725" s="954"/>
      <c r="U725" s="954"/>
      <c r="V725" s="954"/>
      <c r="W725" s="954"/>
      <c r="X725" s="954"/>
      <c r="Y725" s="954"/>
      <c r="Z725" s="954"/>
      <c r="AA725" s="954"/>
      <c r="AB725" s="954"/>
      <c r="AC725" s="954"/>
      <c r="AD725" s="954"/>
      <c r="AE725" s="954"/>
      <c r="AF725" s="955"/>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4" t="s">
        <v>47</v>
      </c>
      <c r="B726" s="625"/>
      <c r="C726" s="443" t="s">
        <v>52</v>
      </c>
      <c r="D726" s="584"/>
      <c r="E726" s="584"/>
      <c r="F726" s="585"/>
      <c r="G726" s="801" t="s">
        <v>687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6"/>
      <c r="B727" s="627"/>
      <c r="C727" s="700" t="s">
        <v>56</v>
      </c>
      <c r="D727" s="701"/>
      <c r="E727" s="701"/>
      <c r="F727" s="702"/>
      <c r="G727" s="798" t="s">
        <v>688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767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136</v>
      </c>
      <c r="B731" s="622"/>
      <c r="C731" s="622"/>
      <c r="D731" s="622"/>
      <c r="E731" s="623"/>
      <c r="F731" s="685" t="s">
        <v>761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764</v>
      </c>
      <c r="B733" s="622"/>
      <c r="C733" s="622"/>
      <c r="D733" s="622"/>
      <c r="E733" s="623"/>
      <c r="F733" s="768" t="s">
        <v>765</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2"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399.95" customHeight="1" thickBot="1" x14ac:dyDescent="0.2">
      <c r="A735" s="614" t="s">
        <v>689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273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45" t="s">
        <v>592</v>
      </c>
      <c r="B737" s="146"/>
      <c r="C737" s="146"/>
      <c r="D737" s="147"/>
      <c r="E737" s="93"/>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315</v>
      </c>
      <c r="B738" s="97"/>
      <c r="C738" s="97"/>
      <c r="D738" s="97"/>
      <c r="E738" s="93" t="s">
        <v>690</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314</v>
      </c>
      <c r="B739" s="97"/>
      <c r="C739" s="97"/>
      <c r="D739" s="97"/>
      <c r="E739" s="93" t="s">
        <v>691</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313</v>
      </c>
      <c r="B740" s="97"/>
      <c r="C740" s="97"/>
      <c r="D740" s="97"/>
      <c r="E740" s="93" t="s">
        <v>692</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312</v>
      </c>
      <c r="B741" s="97"/>
      <c r="C741" s="97"/>
      <c r="D741" s="97"/>
      <c r="E741" s="93" t="s">
        <v>693</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311</v>
      </c>
      <c r="B742" s="97"/>
      <c r="C742" s="97"/>
      <c r="D742" s="97"/>
      <c r="E742" s="93" t="s">
        <v>692</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310</v>
      </c>
      <c r="B743" s="97"/>
      <c r="C743" s="97"/>
      <c r="D743" s="97"/>
      <c r="E743" s="93" t="s">
        <v>694</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309</v>
      </c>
      <c r="B744" s="97"/>
      <c r="C744" s="97"/>
      <c r="D744" s="97"/>
      <c r="E744" s="93" t="s">
        <v>695</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308</v>
      </c>
      <c r="B745" s="97"/>
      <c r="C745" s="97"/>
      <c r="D745" s="97"/>
      <c r="E745" s="102" t="s">
        <v>694</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465</v>
      </c>
      <c r="B746" s="97"/>
      <c r="C746" s="97"/>
      <c r="D746" s="97"/>
      <c r="E746" s="100" t="s">
        <v>631</v>
      </c>
      <c r="F746" s="101"/>
      <c r="G746" s="101"/>
      <c r="H746" s="85" t="str">
        <f>IF(E746="","","-")</f>
        <v>-</v>
      </c>
      <c r="I746" s="101"/>
      <c r="J746" s="101"/>
      <c r="K746" s="85" t="str">
        <f>IF(I746="","","-")</f>
        <v/>
      </c>
      <c r="L746" s="92">
        <v>338</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427</v>
      </c>
      <c r="B747" s="97"/>
      <c r="C747" s="97"/>
      <c r="D747" s="97"/>
      <c r="E747" s="100" t="s">
        <v>631</v>
      </c>
      <c r="F747" s="101"/>
      <c r="G747" s="101"/>
      <c r="H747" s="85" t="str">
        <f>IF(E747="","","-")</f>
        <v>-</v>
      </c>
      <c r="I747" s="101"/>
      <c r="J747" s="101"/>
      <c r="K747" s="85" t="str">
        <f>IF(I747="","","-")</f>
        <v/>
      </c>
      <c r="L747" s="92">
        <v>338</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302</v>
      </c>
      <c r="B748" s="109"/>
      <c r="C748" s="109"/>
      <c r="D748" s="109"/>
      <c r="E748" s="109"/>
      <c r="F748" s="110"/>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108"/>
      <c r="B765" s="109"/>
      <c r="C765" s="109"/>
      <c r="D765" s="109"/>
      <c r="E765" s="109"/>
      <c r="F765" s="11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108"/>
      <c r="B766" s="109"/>
      <c r="C766" s="109"/>
      <c r="D766" s="109"/>
      <c r="E766" s="109"/>
      <c r="F766" s="11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108"/>
      <c r="B767" s="109"/>
      <c r="C767" s="109"/>
      <c r="D767" s="109"/>
      <c r="E767" s="109"/>
      <c r="F767" s="11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108"/>
      <c r="B768" s="109"/>
      <c r="C768" s="109"/>
      <c r="D768" s="109"/>
      <c r="E768" s="109"/>
      <c r="F768" s="11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108"/>
      <c r="B769" s="109"/>
      <c r="C769" s="109"/>
      <c r="D769" s="109"/>
      <c r="E769" s="109"/>
      <c r="F769" s="11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108"/>
      <c r="B770" s="109"/>
      <c r="C770" s="109"/>
      <c r="D770" s="109"/>
      <c r="E770" s="109"/>
      <c r="F770" s="110"/>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108"/>
      <c r="B771" s="109"/>
      <c r="C771" s="109"/>
      <c r="D771" s="109"/>
      <c r="E771" s="109"/>
      <c r="F771" s="110"/>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108"/>
      <c r="B772" s="109"/>
      <c r="C772" s="109"/>
      <c r="D772" s="109"/>
      <c r="E772" s="109"/>
      <c r="F772" s="110"/>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108"/>
      <c r="B773" s="109"/>
      <c r="C773" s="109"/>
      <c r="D773" s="109"/>
      <c r="E773" s="109"/>
      <c r="F773" s="110"/>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108"/>
      <c r="B774" s="109"/>
      <c r="C774" s="109"/>
      <c r="D774" s="109"/>
      <c r="E774" s="109"/>
      <c r="F774" s="110"/>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108"/>
      <c r="B775" s="109"/>
      <c r="C775" s="109"/>
      <c r="D775" s="109"/>
      <c r="E775" s="109"/>
      <c r="F775" s="110"/>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108"/>
      <c r="B776" s="109"/>
      <c r="C776" s="109"/>
      <c r="D776" s="109"/>
      <c r="E776" s="109"/>
      <c r="F776" s="110"/>
      <c r="G776" s="89"/>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1"/>
    </row>
    <row r="777" spans="1:50" ht="24.75" customHeight="1" x14ac:dyDescent="0.15">
      <c r="A777" s="108"/>
      <c r="B777" s="109"/>
      <c r="C777" s="109"/>
      <c r="D777" s="109"/>
      <c r="E777" s="109"/>
      <c r="F777" s="110"/>
      <c r="G777" s="89"/>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1"/>
    </row>
    <row r="778" spans="1:50" ht="24.75" customHeight="1" thickBot="1" x14ac:dyDescent="0.2">
      <c r="A778" s="108"/>
      <c r="B778" s="109"/>
      <c r="C778" s="109"/>
      <c r="D778" s="109"/>
      <c r="E778" s="109"/>
      <c r="F778" s="110"/>
      <c r="G778" s="89"/>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1"/>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2" t="s">
        <v>304</v>
      </c>
      <c r="B787" s="763"/>
      <c r="C787" s="763"/>
      <c r="D787" s="763"/>
      <c r="E787" s="763"/>
      <c r="F787" s="764"/>
      <c r="G787" s="439" t="s">
        <v>696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756</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9"/>
      <c r="B788" s="765"/>
      <c r="C788" s="765"/>
      <c r="D788" s="765"/>
      <c r="E788" s="765"/>
      <c r="F788" s="766"/>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4.5" customHeight="1" x14ac:dyDescent="0.15">
      <c r="A789" s="559"/>
      <c r="B789" s="765"/>
      <c r="C789" s="765"/>
      <c r="D789" s="765"/>
      <c r="E789" s="765"/>
      <c r="F789" s="766"/>
      <c r="G789" s="452" t="s">
        <v>697</v>
      </c>
      <c r="H789" s="453"/>
      <c r="I789" s="453"/>
      <c r="J789" s="453"/>
      <c r="K789" s="454"/>
      <c r="L789" s="455" t="s">
        <v>698</v>
      </c>
      <c r="M789" s="456"/>
      <c r="N789" s="456"/>
      <c r="O789" s="456"/>
      <c r="P789" s="456"/>
      <c r="Q789" s="456"/>
      <c r="R789" s="456"/>
      <c r="S789" s="456"/>
      <c r="T789" s="456"/>
      <c r="U789" s="456"/>
      <c r="V789" s="456"/>
      <c r="W789" s="456"/>
      <c r="X789" s="457"/>
      <c r="Y789" s="458">
        <v>37</v>
      </c>
      <c r="Z789" s="459"/>
      <c r="AA789" s="459"/>
      <c r="AB789" s="560"/>
      <c r="AC789" s="452" t="s">
        <v>699</v>
      </c>
      <c r="AD789" s="453"/>
      <c r="AE789" s="453"/>
      <c r="AF789" s="453"/>
      <c r="AG789" s="454"/>
      <c r="AH789" s="455" t="s">
        <v>700</v>
      </c>
      <c r="AI789" s="456"/>
      <c r="AJ789" s="456"/>
      <c r="AK789" s="456"/>
      <c r="AL789" s="456"/>
      <c r="AM789" s="456"/>
      <c r="AN789" s="456"/>
      <c r="AO789" s="456"/>
      <c r="AP789" s="456"/>
      <c r="AQ789" s="456"/>
      <c r="AR789" s="456"/>
      <c r="AS789" s="456"/>
      <c r="AT789" s="457"/>
      <c r="AU789" s="458">
        <v>16</v>
      </c>
      <c r="AV789" s="459"/>
      <c r="AW789" s="459"/>
      <c r="AX789" s="460"/>
    </row>
    <row r="790" spans="1:51" ht="24.75" customHeight="1" x14ac:dyDescent="0.15">
      <c r="A790" s="559"/>
      <c r="B790" s="765"/>
      <c r="C790" s="765"/>
      <c r="D790" s="765"/>
      <c r="E790" s="765"/>
      <c r="F790" s="766"/>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9"/>
      <c r="B791" s="765"/>
      <c r="C791" s="765"/>
      <c r="D791" s="765"/>
      <c r="E791" s="765"/>
      <c r="F791" s="766"/>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9"/>
      <c r="B792" s="765"/>
      <c r="C792" s="765"/>
      <c r="D792" s="765"/>
      <c r="E792" s="765"/>
      <c r="F792" s="766"/>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9"/>
      <c r="B793" s="765"/>
      <c r="C793" s="765"/>
      <c r="D793" s="765"/>
      <c r="E793" s="765"/>
      <c r="F793" s="766"/>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9"/>
      <c r="B794" s="765"/>
      <c r="C794" s="765"/>
      <c r="D794" s="765"/>
      <c r="E794" s="765"/>
      <c r="F794" s="766"/>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9"/>
      <c r="B795" s="765"/>
      <c r="C795" s="765"/>
      <c r="D795" s="765"/>
      <c r="E795" s="765"/>
      <c r="F795" s="766"/>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9"/>
      <c r="B796" s="765"/>
      <c r="C796" s="765"/>
      <c r="D796" s="765"/>
      <c r="E796" s="765"/>
      <c r="F796" s="766"/>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9"/>
      <c r="B797" s="765"/>
      <c r="C797" s="765"/>
      <c r="D797" s="765"/>
      <c r="E797" s="765"/>
      <c r="F797" s="766"/>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9"/>
      <c r="B798" s="765"/>
      <c r="C798" s="765"/>
      <c r="D798" s="765"/>
      <c r="E798" s="765"/>
      <c r="F798" s="766"/>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9"/>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37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16</v>
      </c>
      <c r="AV799" s="413"/>
      <c r="AW799" s="413"/>
      <c r="AX799" s="415"/>
    </row>
    <row r="800" spans="1:51" ht="24.75" hidden="1" customHeight="1" x14ac:dyDescent="0.15">
      <c r="A800" s="559"/>
      <c r="B800" s="765"/>
      <c r="C800" s="765"/>
      <c r="D800" s="765"/>
      <c r="E800" s="765"/>
      <c r="F800" s="766"/>
      <c r="G800" s="439" t="s">
        <v>242</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241</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9"/>
      <c r="B801" s="765"/>
      <c r="C801" s="765"/>
      <c r="D801" s="765"/>
      <c r="E801" s="765"/>
      <c r="F801" s="766"/>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9"/>
      <c r="B802" s="765"/>
      <c r="C802" s="765"/>
      <c r="D802" s="765"/>
      <c r="E802" s="765"/>
      <c r="F802" s="766"/>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5"/>
      <c r="C803" s="765"/>
      <c r="D803" s="765"/>
      <c r="E803" s="765"/>
      <c r="F803" s="766"/>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9"/>
      <c r="B804" s="765"/>
      <c r="C804" s="765"/>
      <c r="D804" s="765"/>
      <c r="E804" s="765"/>
      <c r="F804" s="766"/>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9"/>
      <c r="B805" s="765"/>
      <c r="C805" s="765"/>
      <c r="D805" s="765"/>
      <c r="E805" s="765"/>
      <c r="F805" s="766"/>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9"/>
      <c r="B806" s="765"/>
      <c r="C806" s="765"/>
      <c r="D806" s="765"/>
      <c r="E806" s="765"/>
      <c r="F806" s="766"/>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9"/>
      <c r="B807" s="765"/>
      <c r="C807" s="765"/>
      <c r="D807" s="765"/>
      <c r="E807" s="765"/>
      <c r="F807" s="766"/>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9"/>
      <c r="B808" s="765"/>
      <c r="C808" s="765"/>
      <c r="D808" s="765"/>
      <c r="E808" s="765"/>
      <c r="F808" s="766"/>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9"/>
      <c r="B809" s="765"/>
      <c r="C809" s="765"/>
      <c r="D809" s="765"/>
      <c r="E809" s="765"/>
      <c r="F809" s="766"/>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9"/>
      <c r="B810" s="765"/>
      <c r="C810" s="765"/>
      <c r="D810" s="765"/>
      <c r="E810" s="765"/>
      <c r="F810" s="766"/>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9"/>
      <c r="B811" s="765"/>
      <c r="C811" s="765"/>
      <c r="D811" s="765"/>
      <c r="E811" s="765"/>
      <c r="F811" s="766"/>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9"/>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9"/>
      <c r="B813" s="765"/>
      <c r="C813" s="765"/>
      <c r="D813" s="765"/>
      <c r="E813" s="765"/>
      <c r="F813" s="766"/>
      <c r="G813" s="439" t="s">
        <v>243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244</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9"/>
      <c r="B814" s="765"/>
      <c r="C814" s="765"/>
      <c r="D814" s="765"/>
      <c r="E814" s="765"/>
      <c r="F814" s="766"/>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9"/>
      <c r="B815" s="765"/>
      <c r="C815" s="765"/>
      <c r="D815" s="765"/>
      <c r="E815" s="765"/>
      <c r="F815" s="766"/>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5"/>
      <c r="C816" s="765"/>
      <c r="D816" s="765"/>
      <c r="E816" s="765"/>
      <c r="F816" s="766"/>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9"/>
      <c r="B817" s="765"/>
      <c r="C817" s="765"/>
      <c r="D817" s="765"/>
      <c r="E817" s="765"/>
      <c r="F817" s="766"/>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9"/>
      <c r="B818" s="765"/>
      <c r="C818" s="765"/>
      <c r="D818" s="765"/>
      <c r="E818" s="765"/>
      <c r="F818" s="766"/>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9"/>
      <c r="B819" s="765"/>
      <c r="C819" s="765"/>
      <c r="D819" s="765"/>
      <c r="E819" s="765"/>
      <c r="F819" s="766"/>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9"/>
      <c r="B820" s="765"/>
      <c r="C820" s="765"/>
      <c r="D820" s="765"/>
      <c r="E820" s="765"/>
      <c r="F820" s="766"/>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9"/>
      <c r="B821" s="765"/>
      <c r="C821" s="765"/>
      <c r="D821" s="765"/>
      <c r="E821" s="765"/>
      <c r="F821" s="766"/>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9"/>
      <c r="B822" s="765"/>
      <c r="C822" s="765"/>
      <c r="D822" s="765"/>
      <c r="E822" s="765"/>
      <c r="F822" s="766"/>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9"/>
      <c r="B823" s="765"/>
      <c r="C823" s="765"/>
      <c r="D823" s="765"/>
      <c r="E823" s="765"/>
      <c r="F823" s="766"/>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9"/>
      <c r="B824" s="765"/>
      <c r="C824" s="765"/>
      <c r="D824" s="765"/>
      <c r="E824" s="765"/>
      <c r="F824" s="766"/>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9"/>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9"/>
      <c r="B826" s="765"/>
      <c r="C826" s="765"/>
      <c r="D826" s="765"/>
      <c r="E826" s="765"/>
      <c r="F826" s="766"/>
      <c r="G826" s="439" t="s">
        <v>218</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177</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9"/>
      <c r="B827" s="765"/>
      <c r="C827" s="765"/>
      <c r="D827" s="765"/>
      <c r="E827" s="765"/>
      <c r="F827" s="766"/>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9"/>
      <c r="B828" s="765"/>
      <c r="C828" s="765"/>
      <c r="D828" s="765"/>
      <c r="E828" s="765"/>
      <c r="F828" s="766"/>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5"/>
      <c r="C829" s="765"/>
      <c r="D829" s="765"/>
      <c r="E829" s="765"/>
      <c r="F829" s="766"/>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9"/>
      <c r="B830" s="765"/>
      <c r="C830" s="765"/>
      <c r="D830" s="765"/>
      <c r="E830" s="765"/>
      <c r="F830" s="766"/>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9"/>
      <c r="B831" s="765"/>
      <c r="C831" s="765"/>
      <c r="D831" s="765"/>
      <c r="E831" s="765"/>
      <c r="F831" s="766"/>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9"/>
      <c r="B832" s="765"/>
      <c r="C832" s="765"/>
      <c r="D832" s="765"/>
      <c r="E832" s="765"/>
      <c r="F832" s="766"/>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9"/>
      <c r="B833" s="765"/>
      <c r="C833" s="765"/>
      <c r="D833" s="765"/>
      <c r="E833" s="765"/>
      <c r="F833" s="766"/>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9"/>
      <c r="B834" s="765"/>
      <c r="C834" s="765"/>
      <c r="D834" s="765"/>
      <c r="E834" s="765"/>
      <c r="F834" s="766"/>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9"/>
      <c r="B835" s="765"/>
      <c r="C835" s="765"/>
      <c r="D835" s="765"/>
      <c r="E835" s="765"/>
      <c r="F835" s="766"/>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9"/>
      <c r="B836" s="765"/>
      <c r="C836" s="765"/>
      <c r="D836" s="765"/>
      <c r="E836" s="765"/>
      <c r="F836" s="766"/>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9"/>
      <c r="B837" s="765"/>
      <c r="C837" s="765"/>
      <c r="D837" s="765"/>
      <c r="E837" s="765"/>
      <c r="F837" s="766"/>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9"/>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3" t="s">
        <v>147</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6" t="s">
        <v>265</v>
      </c>
      <c r="AM839" s="957"/>
      <c r="AN839" s="95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65" t="s">
        <v>221</v>
      </c>
      <c r="K844" s="97"/>
      <c r="L844" s="97"/>
      <c r="M844" s="97"/>
      <c r="N844" s="97"/>
      <c r="O844" s="97"/>
      <c r="P844" s="335" t="s">
        <v>196</v>
      </c>
      <c r="Q844" s="335"/>
      <c r="R844" s="335"/>
      <c r="S844" s="335"/>
      <c r="T844" s="335"/>
      <c r="U844" s="335"/>
      <c r="V844" s="335"/>
      <c r="W844" s="335"/>
      <c r="X844" s="335"/>
      <c r="Y844" s="345" t="s">
        <v>219</v>
      </c>
      <c r="Z844" s="346"/>
      <c r="AA844" s="346"/>
      <c r="AB844" s="346"/>
      <c r="AC844" s="265" t="s">
        <v>259</v>
      </c>
      <c r="AD844" s="265"/>
      <c r="AE844" s="265"/>
      <c r="AF844" s="265"/>
      <c r="AG844" s="265"/>
      <c r="AH844" s="345" t="s">
        <v>286</v>
      </c>
      <c r="AI844" s="347"/>
      <c r="AJ844" s="347"/>
      <c r="AK844" s="347"/>
      <c r="AL844" s="347" t="s">
        <v>21</v>
      </c>
      <c r="AM844" s="347"/>
      <c r="AN844" s="347"/>
      <c r="AO844" s="423"/>
      <c r="AP844" s="424" t="s">
        <v>222</v>
      </c>
      <c r="AQ844" s="424"/>
      <c r="AR844" s="424"/>
      <c r="AS844" s="424"/>
      <c r="AT844" s="424"/>
      <c r="AU844" s="424"/>
      <c r="AV844" s="424"/>
      <c r="AW844" s="424"/>
      <c r="AX844" s="424"/>
    </row>
    <row r="845" spans="1:51" ht="66.75" customHeight="1" x14ac:dyDescent="0.15">
      <c r="A845" s="402">
        <v>1</v>
      </c>
      <c r="B845" s="402">
        <v>1</v>
      </c>
      <c r="C845" s="897" t="s">
        <v>706</v>
      </c>
      <c r="D845" s="898"/>
      <c r="E845" s="898"/>
      <c r="F845" s="898"/>
      <c r="G845" s="898"/>
      <c r="H845" s="898"/>
      <c r="I845" s="899"/>
      <c r="J845" s="427">
        <v>5010405001703</v>
      </c>
      <c r="K845" s="428"/>
      <c r="L845" s="428"/>
      <c r="M845" s="428"/>
      <c r="N845" s="428"/>
      <c r="O845" s="429"/>
      <c r="P845" s="305" t="s">
        <v>707</v>
      </c>
      <c r="Q845" s="306"/>
      <c r="R845" s="306"/>
      <c r="S845" s="306"/>
      <c r="T845" s="306"/>
      <c r="U845" s="306"/>
      <c r="V845" s="306"/>
      <c r="W845" s="306"/>
      <c r="X845" s="307"/>
      <c r="Y845" s="309">
        <v>37</v>
      </c>
      <c r="Z845" s="310"/>
      <c r="AA845" s="310"/>
      <c r="AB845" s="311"/>
      <c r="AC845" s="323" t="s">
        <v>708</v>
      </c>
      <c r="AD845" s="324"/>
      <c r="AE845" s="324"/>
      <c r="AF845" s="324"/>
      <c r="AG845" s="325"/>
      <c r="AH845" s="448">
        <v>1</v>
      </c>
      <c r="AI845" s="449"/>
      <c r="AJ845" s="449"/>
      <c r="AK845" s="450"/>
      <c r="AL845" s="317">
        <v>99.9</v>
      </c>
      <c r="AM845" s="318"/>
      <c r="AN845" s="318"/>
      <c r="AO845" s="319"/>
      <c r="AP845" s="320" t="s">
        <v>636</v>
      </c>
      <c r="AQ845" s="321"/>
      <c r="AR845" s="321"/>
      <c r="AS845" s="321"/>
      <c r="AT845" s="321"/>
      <c r="AU845" s="321"/>
      <c r="AV845" s="321"/>
      <c r="AW845" s="321"/>
      <c r="AX845" s="322"/>
    </row>
    <row r="846" spans="1:51" ht="81" customHeight="1" x14ac:dyDescent="0.15">
      <c r="A846" s="402">
        <v>2</v>
      </c>
      <c r="B846" s="402">
        <v>1</v>
      </c>
      <c r="C846" s="897" t="s">
        <v>709</v>
      </c>
      <c r="D846" s="898"/>
      <c r="E846" s="898"/>
      <c r="F846" s="898"/>
      <c r="G846" s="898"/>
      <c r="H846" s="898"/>
      <c r="I846" s="899"/>
      <c r="J846" s="427" t="s">
        <v>636</v>
      </c>
      <c r="K846" s="428"/>
      <c r="L846" s="428"/>
      <c r="M846" s="428"/>
      <c r="N846" s="428"/>
      <c r="O846" s="429"/>
      <c r="P846" s="305" t="s">
        <v>710</v>
      </c>
      <c r="Q846" s="306"/>
      <c r="R846" s="306"/>
      <c r="S846" s="306"/>
      <c r="T846" s="306"/>
      <c r="U846" s="306"/>
      <c r="V846" s="306"/>
      <c r="W846" s="306"/>
      <c r="X846" s="307"/>
      <c r="Y846" s="309">
        <v>28</v>
      </c>
      <c r="Z846" s="310"/>
      <c r="AA846" s="310"/>
      <c r="AB846" s="311"/>
      <c r="AC846" s="323" t="s">
        <v>708</v>
      </c>
      <c r="AD846" s="324"/>
      <c r="AE846" s="324"/>
      <c r="AF846" s="324"/>
      <c r="AG846" s="325"/>
      <c r="AH846" s="448">
        <v>1</v>
      </c>
      <c r="AI846" s="449"/>
      <c r="AJ846" s="449"/>
      <c r="AK846" s="450"/>
      <c r="AL846" s="317">
        <v>100</v>
      </c>
      <c r="AM846" s="318"/>
      <c r="AN846" s="318"/>
      <c r="AO846" s="319"/>
      <c r="AP846" s="320" t="s">
        <v>636</v>
      </c>
      <c r="AQ846" s="321"/>
      <c r="AR846" s="321"/>
      <c r="AS846" s="321"/>
      <c r="AT846" s="321"/>
      <c r="AU846" s="321"/>
      <c r="AV846" s="321"/>
      <c r="AW846" s="321"/>
      <c r="AX846" s="322"/>
      <c r="AY846">
        <f>COUNTA($C$846)</f>
        <v>1</v>
      </c>
    </row>
    <row r="847" spans="1:51" ht="65.25" customHeight="1" x14ac:dyDescent="0.15">
      <c r="A847" s="402">
        <v>3</v>
      </c>
      <c r="B847" s="402">
        <v>1</v>
      </c>
      <c r="C847" s="897" t="s">
        <v>711</v>
      </c>
      <c r="D847" s="898"/>
      <c r="E847" s="898"/>
      <c r="F847" s="898"/>
      <c r="G847" s="898"/>
      <c r="H847" s="898"/>
      <c r="I847" s="899"/>
      <c r="J847" s="427">
        <v>3250001015465</v>
      </c>
      <c r="K847" s="428"/>
      <c r="L847" s="428"/>
      <c r="M847" s="428"/>
      <c r="N847" s="428"/>
      <c r="O847" s="429"/>
      <c r="P847" s="305" t="s">
        <v>712</v>
      </c>
      <c r="Q847" s="306"/>
      <c r="R847" s="306"/>
      <c r="S847" s="306"/>
      <c r="T847" s="306"/>
      <c r="U847" s="306"/>
      <c r="V847" s="306"/>
      <c r="W847" s="306"/>
      <c r="X847" s="307"/>
      <c r="Y847" s="309">
        <v>27</v>
      </c>
      <c r="Z847" s="310"/>
      <c r="AA847" s="310"/>
      <c r="AB847" s="311"/>
      <c r="AC847" s="323" t="s">
        <v>708</v>
      </c>
      <c r="AD847" s="324"/>
      <c r="AE847" s="324"/>
      <c r="AF847" s="324"/>
      <c r="AG847" s="325"/>
      <c r="AH847" s="326">
        <v>3</v>
      </c>
      <c r="AI847" s="327"/>
      <c r="AJ847" s="327"/>
      <c r="AK847" s="328"/>
      <c r="AL847" s="317">
        <v>100</v>
      </c>
      <c r="AM847" s="318"/>
      <c r="AN847" s="318"/>
      <c r="AO847" s="319"/>
      <c r="AP847" s="320" t="s">
        <v>636</v>
      </c>
      <c r="AQ847" s="321"/>
      <c r="AR847" s="321"/>
      <c r="AS847" s="321"/>
      <c r="AT847" s="321"/>
      <c r="AU847" s="321"/>
      <c r="AV847" s="321"/>
      <c r="AW847" s="321"/>
      <c r="AX847" s="322"/>
      <c r="AY847">
        <f>COUNTA($C$847)</f>
        <v>1</v>
      </c>
    </row>
    <row r="848" spans="1:51" ht="62.25" customHeight="1" x14ac:dyDescent="0.15">
      <c r="A848" s="402">
        <v>4</v>
      </c>
      <c r="B848" s="402">
        <v>1</v>
      </c>
      <c r="C848" s="897" t="s">
        <v>713</v>
      </c>
      <c r="D848" s="898"/>
      <c r="E848" s="898"/>
      <c r="F848" s="898"/>
      <c r="G848" s="898"/>
      <c r="H848" s="898"/>
      <c r="I848" s="899"/>
      <c r="J848" s="427">
        <v>3010001076738</v>
      </c>
      <c r="K848" s="428"/>
      <c r="L848" s="428"/>
      <c r="M848" s="428"/>
      <c r="N848" s="428"/>
      <c r="O848" s="429"/>
      <c r="P848" s="305" t="s">
        <v>714</v>
      </c>
      <c r="Q848" s="306"/>
      <c r="R848" s="306"/>
      <c r="S848" s="306"/>
      <c r="T848" s="306"/>
      <c r="U848" s="306"/>
      <c r="V848" s="306"/>
      <c r="W848" s="306"/>
      <c r="X848" s="307"/>
      <c r="Y848" s="309">
        <v>26.6</v>
      </c>
      <c r="Z848" s="310"/>
      <c r="AA848" s="310"/>
      <c r="AB848" s="311"/>
      <c r="AC848" s="323" t="s">
        <v>708</v>
      </c>
      <c r="AD848" s="324"/>
      <c r="AE848" s="324"/>
      <c r="AF848" s="324"/>
      <c r="AG848" s="325"/>
      <c r="AH848" s="326">
        <v>2</v>
      </c>
      <c r="AI848" s="327"/>
      <c r="AJ848" s="327"/>
      <c r="AK848" s="328"/>
      <c r="AL848" s="317">
        <v>99.5</v>
      </c>
      <c r="AM848" s="318"/>
      <c r="AN848" s="318"/>
      <c r="AO848" s="319"/>
      <c r="AP848" s="320" t="s">
        <v>636</v>
      </c>
      <c r="AQ848" s="321"/>
      <c r="AR848" s="321"/>
      <c r="AS848" s="321"/>
      <c r="AT848" s="321"/>
      <c r="AU848" s="321"/>
      <c r="AV848" s="321"/>
      <c r="AW848" s="321"/>
      <c r="AX848" s="322"/>
      <c r="AY848">
        <f>COUNTA($C$848)</f>
        <v>1</v>
      </c>
    </row>
    <row r="849" spans="1:51" ht="51" customHeight="1" x14ac:dyDescent="0.15">
      <c r="A849" s="402">
        <v>5</v>
      </c>
      <c r="B849" s="402">
        <v>1</v>
      </c>
      <c r="C849" s="897" t="s">
        <v>715</v>
      </c>
      <c r="D849" s="898"/>
      <c r="E849" s="898"/>
      <c r="F849" s="898"/>
      <c r="G849" s="898"/>
      <c r="H849" s="898"/>
      <c r="I849" s="899"/>
      <c r="J849" s="427">
        <v>8013401001509</v>
      </c>
      <c r="K849" s="428"/>
      <c r="L849" s="428"/>
      <c r="M849" s="428"/>
      <c r="N849" s="428"/>
      <c r="O849" s="429"/>
      <c r="P849" s="305" t="s">
        <v>716</v>
      </c>
      <c r="Q849" s="306"/>
      <c r="R849" s="306"/>
      <c r="S849" s="306"/>
      <c r="T849" s="306"/>
      <c r="U849" s="306"/>
      <c r="V849" s="306"/>
      <c r="W849" s="306"/>
      <c r="X849" s="307"/>
      <c r="Y849" s="309">
        <v>22.7</v>
      </c>
      <c r="Z849" s="310"/>
      <c r="AA849" s="310"/>
      <c r="AB849" s="311"/>
      <c r="AC849" s="323" t="s">
        <v>708</v>
      </c>
      <c r="AD849" s="324"/>
      <c r="AE849" s="324"/>
      <c r="AF849" s="324"/>
      <c r="AG849" s="325"/>
      <c r="AH849" s="326">
        <v>2</v>
      </c>
      <c r="AI849" s="327"/>
      <c r="AJ849" s="327"/>
      <c r="AK849" s="328"/>
      <c r="AL849" s="317">
        <v>99.7</v>
      </c>
      <c r="AM849" s="318"/>
      <c r="AN849" s="318"/>
      <c r="AO849" s="319"/>
      <c r="AP849" s="320" t="s">
        <v>636</v>
      </c>
      <c r="AQ849" s="321"/>
      <c r="AR849" s="321"/>
      <c r="AS849" s="321"/>
      <c r="AT849" s="321"/>
      <c r="AU849" s="321"/>
      <c r="AV849" s="321"/>
      <c r="AW849" s="321"/>
      <c r="AX849" s="322"/>
      <c r="AY849">
        <f>COUNTA($C$849)</f>
        <v>1</v>
      </c>
    </row>
    <row r="850" spans="1:51" ht="63.75" customHeight="1" x14ac:dyDescent="0.15">
      <c r="A850" s="402">
        <v>6</v>
      </c>
      <c r="B850" s="402">
        <v>1</v>
      </c>
      <c r="C850" s="897" t="s">
        <v>715</v>
      </c>
      <c r="D850" s="898"/>
      <c r="E850" s="898"/>
      <c r="F850" s="898"/>
      <c r="G850" s="898"/>
      <c r="H850" s="898"/>
      <c r="I850" s="899"/>
      <c r="J850" s="427">
        <v>8013401001509</v>
      </c>
      <c r="K850" s="428"/>
      <c r="L850" s="428"/>
      <c r="M850" s="428"/>
      <c r="N850" s="428"/>
      <c r="O850" s="429"/>
      <c r="P850" s="305" t="s">
        <v>717</v>
      </c>
      <c r="Q850" s="306"/>
      <c r="R850" s="306"/>
      <c r="S850" s="306"/>
      <c r="T850" s="306"/>
      <c r="U850" s="306"/>
      <c r="V850" s="306"/>
      <c r="W850" s="306"/>
      <c r="X850" s="307"/>
      <c r="Y850" s="309">
        <v>22</v>
      </c>
      <c r="Z850" s="310"/>
      <c r="AA850" s="310"/>
      <c r="AB850" s="311"/>
      <c r="AC850" s="323" t="s">
        <v>708</v>
      </c>
      <c r="AD850" s="324"/>
      <c r="AE850" s="324"/>
      <c r="AF850" s="324"/>
      <c r="AG850" s="325"/>
      <c r="AH850" s="326">
        <v>3</v>
      </c>
      <c r="AI850" s="327"/>
      <c r="AJ850" s="327"/>
      <c r="AK850" s="328"/>
      <c r="AL850" s="317">
        <v>99.9</v>
      </c>
      <c r="AM850" s="318"/>
      <c r="AN850" s="318"/>
      <c r="AO850" s="319"/>
      <c r="AP850" s="320" t="s">
        <v>636</v>
      </c>
      <c r="AQ850" s="321"/>
      <c r="AR850" s="321"/>
      <c r="AS850" s="321"/>
      <c r="AT850" s="321"/>
      <c r="AU850" s="321"/>
      <c r="AV850" s="321"/>
      <c r="AW850" s="321"/>
      <c r="AX850" s="322"/>
      <c r="AY850">
        <f>COUNTA($C$850)</f>
        <v>1</v>
      </c>
    </row>
    <row r="851" spans="1:51" ht="52.5" customHeight="1" x14ac:dyDescent="0.15">
      <c r="A851" s="402">
        <v>7</v>
      </c>
      <c r="B851" s="402">
        <v>1</v>
      </c>
      <c r="C851" s="897" t="s">
        <v>718</v>
      </c>
      <c r="D851" s="898"/>
      <c r="E851" s="898"/>
      <c r="F851" s="898"/>
      <c r="G851" s="898"/>
      <c r="H851" s="898"/>
      <c r="I851" s="899"/>
      <c r="J851" s="427">
        <v>7010001042703</v>
      </c>
      <c r="K851" s="428"/>
      <c r="L851" s="428"/>
      <c r="M851" s="428"/>
      <c r="N851" s="428"/>
      <c r="O851" s="429"/>
      <c r="P851" s="305" t="s">
        <v>719</v>
      </c>
      <c r="Q851" s="306"/>
      <c r="R851" s="306"/>
      <c r="S851" s="306"/>
      <c r="T851" s="306"/>
      <c r="U851" s="306"/>
      <c r="V851" s="306"/>
      <c r="W851" s="306"/>
      <c r="X851" s="307"/>
      <c r="Y851" s="309">
        <v>20.5</v>
      </c>
      <c r="Z851" s="310"/>
      <c r="AA851" s="310"/>
      <c r="AB851" s="311"/>
      <c r="AC851" s="323" t="s">
        <v>708</v>
      </c>
      <c r="AD851" s="324"/>
      <c r="AE851" s="324"/>
      <c r="AF851" s="324"/>
      <c r="AG851" s="325"/>
      <c r="AH851" s="326">
        <v>6</v>
      </c>
      <c r="AI851" s="327"/>
      <c r="AJ851" s="327"/>
      <c r="AK851" s="328"/>
      <c r="AL851" s="317">
        <v>99.9</v>
      </c>
      <c r="AM851" s="318"/>
      <c r="AN851" s="318"/>
      <c r="AO851" s="319"/>
      <c r="AP851" s="320" t="s">
        <v>636</v>
      </c>
      <c r="AQ851" s="321"/>
      <c r="AR851" s="321"/>
      <c r="AS851" s="321"/>
      <c r="AT851" s="321"/>
      <c r="AU851" s="321"/>
      <c r="AV851" s="321"/>
      <c r="AW851" s="321"/>
      <c r="AX851" s="322"/>
      <c r="AY851">
        <f>COUNTA($C$851)</f>
        <v>1</v>
      </c>
    </row>
    <row r="852" spans="1:51" ht="43.5" customHeight="1" x14ac:dyDescent="0.15">
      <c r="A852" s="402">
        <v>8</v>
      </c>
      <c r="B852" s="402">
        <v>1</v>
      </c>
      <c r="C852" s="897" t="s">
        <v>720</v>
      </c>
      <c r="D852" s="898"/>
      <c r="E852" s="898"/>
      <c r="F852" s="898"/>
      <c r="G852" s="898"/>
      <c r="H852" s="898"/>
      <c r="I852" s="899"/>
      <c r="J852" s="427">
        <v>2011101037696</v>
      </c>
      <c r="K852" s="428"/>
      <c r="L852" s="428"/>
      <c r="M852" s="428"/>
      <c r="N852" s="428"/>
      <c r="O852" s="429"/>
      <c r="P852" s="305" t="s">
        <v>721</v>
      </c>
      <c r="Q852" s="306"/>
      <c r="R852" s="306"/>
      <c r="S852" s="306"/>
      <c r="T852" s="306"/>
      <c r="U852" s="306"/>
      <c r="V852" s="306"/>
      <c r="W852" s="306"/>
      <c r="X852" s="307"/>
      <c r="Y852" s="309">
        <v>13</v>
      </c>
      <c r="Z852" s="310"/>
      <c r="AA852" s="310"/>
      <c r="AB852" s="311"/>
      <c r="AC852" s="323" t="s">
        <v>708</v>
      </c>
      <c r="AD852" s="324"/>
      <c r="AE852" s="324"/>
      <c r="AF852" s="324"/>
      <c r="AG852" s="325"/>
      <c r="AH852" s="326">
        <v>1</v>
      </c>
      <c r="AI852" s="327"/>
      <c r="AJ852" s="327"/>
      <c r="AK852" s="328"/>
      <c r="AL852" s="317">
        <v>99.3</v>
      </c>
      <c r="AM852" s="318"/>
      <c r="AN852" s="318"/>
      <c r="AO852" s="319"/>
      <c r="AP852" s="320" t="s">
        <v>636</v>
      </c>
      <c r="AQ852" s="321"/>
      <c r="AR852" s="321"/>
      <c r="AS852" s="321"/>
      <c r="AT852" s="321"/>
      <c r="AU852" s="321"/>
      <c r="AV852" s="321"/>
      <c r="AW852" s="321"/>
      <c r="AX852" s="322"/>
      <c r="AY852">
        <f>COUNTA($C$852)</f>
        <v>1</v>
      </c>
    </row>
    <row r="853" spans="1:51" ht="80.25" customHeight="1" x14ac:dyDescent="0.15">
      <c r="A853" s="402">
        <v>9</v>
      </c>
      <c r="B853" s="402">
        <v>1</v>
      </c>
      <c r="C853" s="897" t="s">
        <v>722</v>
      </c>
      <c r="D853" s="898"/>
      <c r="E853" s="898"/>
      <c r="F853" s="898"/>
      <c r="G853" s="898"/>
      <c r="H853" s="898"/>
      <c r="I853" s="899"/>
      <c r="J853" s="427">
        <v>6010001032853</v>
      </c>
      <c r="K853" s="428"/>
      <c r="L853" s="428"/>
      <c r="M853" s="428"/>
      <c r="N853" s="428"/>
      <c r="O853" s="429"/>
      <c r="P853" s="305" t="s">
        <v>723</v>
      </c>
      <c r="Q853" s="306"/>
      <c r="R853" s="306"/>
      <c r="S853" s="306"/>
      <c r="T853" s="306"/>
      <c r="U853" s="306"/>
      <c r="V853" s="306"/>
      <c r="W853" s="306"/>
      <c r="X853" s="307"/>
      <c r="Y853" s="309">
        <v>13</v>
      </c>
      <c r="Z853" s="310"/>
      <c r="AA853" s="310"/>
      <c r="AB853" s="311"/>
      <c r="AC853" s="323" t="s">
        <v>708</v>
      </c>
      <c r="AD853" s="324"/>
      <c r="AE853" s="324"/>
      <c r="AF853" s="324"/>
      <c r="AG853" s="325"/>
      <c r="AH853" s="326">
        <v>3</v>
      </c>
      <c r="AI853" s="327"/>
      <c r="AJ853" s="327"/>
      <c r="AK853" s="328"/>
      <c r="AL853" s="317">
        <v>99.9</v>
      </c>
      <c r="AM853" s="318"/>
      <c r="AN853" s="318"/>
      <c r="AO853" s="319"/>
      <c r="AP853" s="320" t="s">
        <v>636</v>
      </c>
      <c r="AQ853" s="321"/>
      <c r="AR853" s="321"/>
      <c r="AS853" s="321"/>
      <c r="AT853" s="321"/>
      <c r="AU853" s="321"/>
      <c r="AV853" s="321"/>
      <c r="AW853" s="321"/>
      <c r="AX853" s="322"/>
      <c r="AY853">
        <f>COUNTA($C$853)</f>
        <v>1</v>
      </c>
    </row>
    <row r="854" spans="1:51" ht="72" customHeight="1" x14ac:dyDescent="0.15">
      <c r="A854" s="402">
        <v>10</v>
      </c>
      <c r="B854" s="402">
        <v>1</v>
      </c>
      <c r="C854" s="897" t="s">
        <v>711</v>
      </c>
      <c r="D854" s="898"/>
      <c r="E854" s="898"/>
      <c r="F854" s="898"/>
      <c r="G854" s="898"/>
      <c r="H854" s="898"/>
      <c r="I854" s="899"/>
      <c r="J854" s="427">
        <v>3250001015465</v>
      </c>
      <c r="K854" s="428"/>
      <c r="L854" s="428"/>
      <c r="M854" s="428"/>
      <c r="N854" s="428"/>
      <c r="O854" s="429"/>
      <c r="P854" s="305" t="s">
        <v>724</v>
      </c>
      <c r="Q854" s="306"/>
      <c r="R854" s="306"/>
      <c r="S854" s="306"/>
      <c r="T854" s="306"/>
      <c r="U854" s="306"/>
      <c r="V854" s="306"/>
      <c r="W854" s="306"/>
      <c r="X854" s="307"/>
      <c r="Y854" s="309">
        <v>11</v>
      </c>
      <c r="Z854" s="310"/>
      <c r="AA854" s="310"/>
      <c r="AB854" s="311"/>
      <c r="AC854" s="323" t="s">
        <v>708</v>
      </c>
      <c r="AD854" s="324"/>
      <c r="AE854" s="324"/>
      <c r="AF854" s="324"/>
      <c r="AG854" s="325"/>
      <c r="AH854" s="326">
        <v>3</v>
      </c>
      <c r="AI854" s="327"/>
      <c r="AJ854" s="327"/>
      <c r="AK854" s="328"/>
      <c r="AL854" s="317">
        <v>90.9</v>
      </c>
      <c r="AM854" s="318"/>
      <c r="AN854" s="318"/>
      <c r="AO854" s="319"/>
      <c r="AP854" s="320" t="s">
        <v>636</v>
      </c>
      <c r="AQ854" s="321"/>
      <c r="AR854" s="321"/>
      <c r="AS854" s="321"/>
      <c r="AT854" s="321"/>
      <c r="AU854" s="321"/>
      <c r="AV854" s="321"/>
      <c r="AW854" s="321"/>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265" t="s">
        <v>221</v>
      </c>
      <c r="K877" s="97"/>
      <c r="L877" s="97"/>
      <c r="M877" s="97"/>
      <c r="N877" s="97"/>
      <c r="O877" s="97"/>
      <c r="P877" s="335" t="s">
        <v>196</v>
      </c>
      <c r="Q877" s="335"/>
      <c r="R877" s="335"/>
      <c r="S877" s="335"/>
      <c r="T877" s="335"/>
      <c r="U877" s="335"/>
      <c r="V877" s="335"/>
      <c r="W877" s="335"/>
      <c r="X877" s="335"/>
      <c r="Y877" s="345" t="s">
        <v>219</v>
      </c>
      <c r="Z877" s="346"/>
      <c r="AA877" s="346"/>
      <c r="AB877" s="346"/>
      <c r="AC877" s="265" t="s">
        <v>259</v>
      </c>
      <c r="AD877" s="265"/>
      <c r="AE877" s="265"/>
      <c r="AF877" s="265"/>
      <c r="AG877" s="265"/>
      <c r="AH877" s="345" t="s">
        <v>286</v>
      </c>
      <c r="AI877" s="347"/>
      <c r="AJ877" s="347"/>
      <c r="AK877" s="347"/>
      <c r="AL877" s="347" t="s">
        <v>21</v>
      </c>
      <c r="AM877" s="347"/>
      <c r="AN877" s="347"/>
      <c r="AO877" s="423"/>
      <c r="AP877" s="424" t="s">
        <v>222</v>
      </c>
      <c r="AQ877" s="424"/>
      <c r="AR877" s="424"/>
      <c r="AS877" s="424"/>
      <c r="AT877" s="424"/>
      <c r="AU877" s="424"/>
      <c r="AV877" s="424"/>
      <c r="AW877" s="424"/>
      <c r="AX877" s="424"/>
      <c r="AY877">
        <f t="shared" ref="AY877:AY878" si="118">$AY$875</f>
        <v>1</v>
      </c>
    </row>
    <row r="878" spans="1:51" ht="45.75" customHeight="1" x14ac:dyDescent="0.15">
      <c r="A878" s="402">
        <v>1</v>
      </c>
      <c r="B878" s="402">
        <v>1</v>
      </c>
      <c r="C878" s="416" t="s">
        <v>725</v>
      </c>
      <c r="D878" s="416" t="s">
        <v>726</v>
      </c>
      <c r="E878" s="416" t="s">
        <v>726</v>
      </c>
      <c r="F878" s="416" t="s">
        <v>726</v>
      </c>
      <c r="G878" s="416" t="s">
        <v>726</v>
      </c>
      <c r="H878" s="416" t="s">
        <v>726</v>
      </c>
      <c r="I878" s="416" t="s">
        <v>726</v>
      </c>
      <c r="J878" s="417">
        <v>6000020302015</v>
      </c>
      <c r="K878" s="418"/>
      <c r="L878" s="418"/>
      <c r="M878" s="418"/>
      <c r="N878" s="418"/>
      <c r="O878" s="418"/>
      <c r="P878" s="308" t="s">
        <v>727</v>
      </c>
      <c r="Q878" s="308" t="s">
        <v>727</v>
      </c>
      <c r="R878" s="308" t="s">
        <v>727</v>
      </c>
      <c r="S878" s="308" t="s">
        <v>727</v>
      </c>
      <c r="T878" s="308" t="s">
        <v>727</v>
      </c>
      <c r="U878" s="308" t="s">
        <v>727</v>
      </c>
      <c r="V878" s="308" t="s">
        <v>727</v>
      </c>
      <c r="W878" s="308" t="s">
        <v>727</v>
      </c>
      <c r="X878" s="308" t="s">
        <v>727</v>
      </c>
      <c r="Y878" s="309">
        <v>16</v>
      </c>
      <c r="Z878" s="310"/>
      <c r="AA878" s="310"/>
      <c r="AB878" s="311"/>
      <c r="AC878" s="313" t="s">
        <v>728</v>
      </c>
      <c r="AD878" s="314"/>
      <c r="AE878" s="314"/>
      <c r="AF878" s="314"/>
      <c r="AG878" s="314"/>
      <c r="AH878" s="419" t="s">
        <v>636</v>
      </c>
      <c r="AI878" s="420"/>
      <c r="AJ878" s="420"/>
      <c r="AK878" s="420"/>
      <c r="AL878" s="317" t="s">
        <v>636</v>
      </c>
      <c r="AM878" s="318"/>
      <c r="AN878" s="318"/>
      <c r="AO878" s="319"/>
      <c r="AP878" s="312"/>
      <c r="AQ878" s="312"/>
      <c r="AR878" s="312"/>
      <c r="AS878" s="312"/>
      <c r="AT878" s="312"/>
      <c r="AU878" s="312"/>
      <c r="AV878" s="312"/>
      <c r="AW878" s="312"/>
      <c r="AX878" s="312"/>
      <c r="AY878">
        <f t="shared" si="118"/>
        <v>1</v>
      </c>
    </row>
    <row r="879" spans="1:51" ht="45.75" customHeight="1" x14ac:dyDescent="0.15">
      <c r="A879" s="402">
        <v>2</v>
      </c>
      <c r="B879" s="402">
        <v>1</v>
      </c>
      <c r="C879" s="421" t="s">
        <v>729</v>
      </c>
      <c r="D879" s="416" t="s">
        <v>730</v>
      </c>
      <c r="E879" s="416" t="s">
        <v>730</v>
      </c>
      <c r="F879" s="416" t="s">
        <v>730</v>
      </c>
      <c r="G879" s="416" t="s">
        <v>730</v>
      </c>
      <c r="H879" s="416" t="s">
        <v>730</v>
      </c>
      <c r="I879" s="416" t="s">
        <v>730</v>
      </c>
      <c r="J879" s="417">
        <v>8000020132063</v>
      </c>
      <c r="K879" s="418"/>
      <c r="L879" s="418"/>
      <c r="M879" s="418"/>
      <c r="N879" s="418"/>
      <c r="O879" s="418"/>
      <c r="P879" s="308" t="s">
        <v>731</v>
      </c>
      <c r="Q879" s="308" t="s">
        <v>731</v>
      </c>
      <c r="R879" s="308" t="s">
        <v>731</v>
      </c>
      <c r="S879" s="308" t="s">
        <v>731</v>
      </c>
      <c r="T879" s="308" t="s">
        <v>731</v>
      </c>
      <c r="U879" s="308" t="s">
        <v>731</v>
      </c>
      <c r="V879" s="308" t="s">
        <v>731</v>
      </c>
      <c r="W879" s="308" t="s">
        <v>731</v>
      </c>
      <c r="X879" s="308" t="s">
        <v>731</v>
      </c>
      <c r="Y879" s="309">
        <v>15</v>
      </c>
      <c r="Z879" s="310"/>
      <c r="AA879" s="310"/>
      <c r="AB879" s="311"/>
      <c r="AC879" s="313" t="s">
        <v>728</v>
      </c>
      <c r="AD879" s="314"/>
      <c r="AE879" s="314"/>
      <c r="AF879" s="314"/>
      <c r="AG879" s="314"/>
      <c r="AH879" s="419" t="s">
        <v>636</v>
      </c>
      <c r="AI879" s="420"/>
      <c r="AJ879" s="420"/>
      <c r="AK879" s="420"/>
      <c r="AL879" s="317" t="s">
        <v>636</v>
      </c>
      <c r="AM879" s="318"/>
      <c r="AN879" s="318"/>
      <c r="AO879" s="319"/>
      <c r="AP879" s="312"/>
      <c r="AQ879" s="312"/>
      <c r="AR879" s="312"/>
      <c r="AS879" s="312"/>
      <c r="AT879" s="312"/>
      <c r="AU879" s="312"/>
      <c r="AV879" s="312"/>
      <c r="AW879" s="312"/>
      <c r="AX879" s="312"/>
      <c r="AY879">
        <f>COUNTA($C$879)</f>
        <v>1</v>
      </c>
    </row>
    <row r="880" spans="1:51" ht="65.25" customHeight="1" x14ac:dyDescent="0.15">
      <c r="A880" s="402">
        <v>3</v>
      </c>
      <c r="B880" s="402">
        <v>1</v>
      </c>
      <c r="C880" s="421" t="s">
        <v>732</v>
      </c>
      <c r="D880" s="416" t="s">
        <v>733</v>
      </c>
      <c r="E880" s="416" t="s">
        <v>733</v>
      </c>
      <c r="F880" s="416" t="s">
        <v>733</v>
      </c>
      <c r="G880" s="416" t="s">
        <v>733</v>
      </c>
      <c r="H880" s="416" t="s">
        <v>733</v>
      </c>
      <c r="I880" s="416" t="s">
        <v>733</v>
      </c>
      <c r="J880" s="417">
        <v>5000020122190</v>
      </c>
      <c r="K880" s="418"/>
      <c r="L880" s="418"/>
      <c r="M880" s="418"/>
      <c r="N880" s="418"/>
      <c r="O880" s="418"/>
      <c r="P880" s="422" t="s">
        <v>734</v>
      </c>
      <c r="Q880" s="308" t="s">
        <v>734</v>
      </c>
      <c r="R880" s="308" t="s">
        <v>734</v>
      </c>
      <c r="S880" s="308" t="s">
        <v>734</v>
      </c>
      <c r="T880" s="308" t="s">
        <v>734</v>
      </c>
      <c r="U880" s="308" t="s">
        <v>734</v>
      </c>
      <c r="V880" s="308" t="s">
        <v>734</v>
      </c>
      <c r="W880" s="308" t="s">
        <v>734</v>
      </c>
      <c r="X880" s="308" t="s">
        <v>734</v>
      </c>
      <c r="Y880" s="309">
        <v>14</v>
      </c>
      <c r="Z880" s="310"/>
      <c r="AA880" s="310"/>
      <c r="AB880" s="311"/>
      <c r="AC880" s="313" t="s">
        <v>728</v>
      </c>
      <c r="AD880" s="314"/>
      <c r="AE880" s="314"/>
      <c r="AF880" s="314"/>
      <c r="AG880" s="314"/>
      <c r="AH880" s="315" t="s">
        <v>636</v>
      </c>
      <c r="AI880" s="316"/>
      <c r="AJ880" s="316"/>
      <c r="AK880" s="316"/>
      <c r="AL880" s="317" t="s">
        <v>636</v>
      </c>
      <c r="AM880" s="318"/>
      <c r="AN880" s="318"/>
      <c r="AO880" s="319"/>
      <c r="AP880" s="312"/>
      <c r="AQ880" s="312"/>
      <c r="AR880" s="312"/>
      <c r="AS880" s="312"/>
      <c r="AT880" s="312"/>
      <c r="AU880" s="312"/>
      <c r="AV880" s="312"/>
      <c r="AW880" s="312"/>
      <c r="AX880" s="312"/>
      <c r="AY880">
        <f>COUNTA($C$880)</f>
        <v>1</v>
      </c>
    </row>
    <row r="881" spans="1:51" ht="45.75" customHeight="1" x14ac:dyDescent="0.15">
      <c r="A881" s="402">
        <v>4</v>
      </c>
      <c r="B881" s="402">
        <v>1</v>
      </c>
      <c r="C881" s="421" t="s">
        <v>735</v>
      </c>
      <c r="D881" s="416" t="s">
        <v>736</v>
      </c>
      <c r="E881" s="416" t="s">
        <v>736</v>
      </c>
      <c r="F881" s="416" t="s">
        <v>736</v>
      </c>
      <c r="G881" s="416" t="s">
        <v>736</v>
      </c>
      <c r="H881" s="416" t="s">
        <v>736</v>
      </c>
      <c r="I881" s="416" t="s">
        <v>736</v>
      </c>
      <c r="J881" s="417">
        <v>9000020162019</v>
      </c>
      <c r="K881" s="418"/>
      <c r="L881" s="418"/>
      <c r="M881" s="418"/>
      <c r="N881" s="418"/>
      <c r="O881" s="418"/>
      <c r="P881" s="422" t="s">
        <v>737</v>
      </c>
      <c r="Q881" s="308" t="s">
        <v>737</v>
      </c>
      <c r="R881" s="308" t="s">
        <v>737</v>
      </c>
      <c r="S881" s="308" t="s">
        <v>737</v>
      </c>
      <c r="T881" s="308" t="s">
        <v>737</v>
      </c>
      <c r="U881" s="308" t="s">
        <v>737</v>
      </c>
      <c r="V881" s="308" t="s">
        <v>737</v>
      </c>
      <c r="W881" s="308" t="s">
        <v>737</v>
      </c>
      <c r="X881" s="308" t="s">
        <v>737</v>
      </c>
      <c r="Y881" s="309">
        <v>14</v>
      </c>
      <c r="Z881" s="310"/>
      <c r="AA881" s="310"/>
      <c r="AB881" s="311"/>
      <c r="AC881" s="313" t="s">
        <v>728</v>
      </c>
      <c r="AD881" s="314"/>
      <c r="AE881" s="314"/>
      <c r="AF881" s="314"/>
      <c r="AG881" s="314"/>
      <c r="AH881" s="315" t="s">
        <v>636</v>
      </c>
      <c r="AI881" s="316"/>
      <c r="AJ881" s="316"/>
      <c r="AK881" s="316"/>
      <c r="AL881" s="317" t="s">
        <v>636</v>
      </c>
      <c r="AM881" s="318"/>
      <c r="AN881" s="318"/>
      <c r="AO881" s="319"/>
      <c r="AP881" s="312"/>
      <c r="AQ881" s="312"/>
      <c r="AR881" s="312"/>
      <c r="AS881" s="312"/>
      <c r="AT881" s="312"/>
      <c r="AU881" s="312"/>
      <c r="AV881" s="312"/>
      <c r="AW881" s="312"/>
      <c r="AX881" s="312"/>
      <c r="AY881">
        <f>COUNTA($C$881)</f>
        <v>1</v>
      </c>
    </row>
    <row r="882" spans="1:51" ht="45.75" customHeight="1" x14ac:dyDescent="0.15">
      <c r="A882" s="402">
        <v>5</v>
      </c>
      <c r="B882" s="402">
        <v>1</v>
      </c>
      <c r="C882" s="416" t="s">
        <v>738</v>
      </c>
      <c r="D882" s="416" t="s">
        <v>739</v>
      </c>
      <c r="E882" s="416" t="s">
        <v>739</v>
      </c>
      <c r="F882" s="416" t="s">
        <v>739</v>
      </c>
      <c r="G882" s="416" t="s">
        <v>739</v>
      </c>
      <c r="H882" s="416" t="s">
        <v>739</v>
      </c>
      <c r="I882" s="416" t="s">
        <v>739</v>
      </c>
      <c r="J882" s="417">
        <v>5000020272060</v>
      </c>
      <c r="K882" s="418"/>
      <c r="L882" s="418"/>
      <c r="M882" s="418"/>
      <c r="N882" s="418"/>
      <c r="O882" s="418"/>
      <c r="P882" s="308" t="s">
        <v>740</v>
      </c>
      <c r="Q882" s="308" t="s">
        <v>740</v>
      </c>
      <c r="R882" s="308" t="s">
        <v>740</v>
      </c>
      <c r="S882" s="308" t="s">
        <v>740</v>
      </c>
      <c r="T882" s="308" t="s">
        <v>740</v>
      </c>
      <c r="U882" s="308" t="s">
        <v>740</v>
      </c>
      <c r="V882" s="308" t="s">
        <v>740</v>
      </c>
      <c r="W882" s="308" t="s">
        <v>740</v>
      </c>
      <c r="X882" s="308" t="s">
        <v>740</v>
      </c>
      <c r="Y882" s="309">
        <v>14</v>
      </c>
      <c r="Z882" s="310"/>
      <c r="AA882" s="310"/>
      <c r="AB882" s="311"/>
      <c r="AC882" s="313" t="s">
        <v>728</v>
      </c>
      <c r="AD882" s="314"/>
      <c r="AE882" s="314"/>
      <c r="AF882" s="314"/>
      <c r="AG882" s="314"/>
      <c r="AH882" s="315" t="s">
        <v>636</v>
      </c>
      <c r="AI882" s="316"/>
      <c r="AJ882" s="316"/>
      <c r="AK882" s="316"/>
      <c r="AL882" s="317" t="s">
        <v>636</v>
      </c>
      <c r="AM882" s="318"/>
      <c r="AN882" s="318"/>
      <c r="AO882" s="319"/>
      <c r="AP882" s="312"/>
      <c r="AQ882" s="312"/>
      <c r="AR882" s="312"/>
      <c r="AS882" s="312"/>
      <c r="AT882" s="312"/>
      <c r="AU882" s="312"/>
      <c r="AV882" s="312"/>
      <c r="AW882" s="312"/>
      <c r="AX882" s="312"/>
      <c r="AY882">
        <f>COUNTA($C$882)</f>
        <v>1</v>
      </c>
    </row>
    <row r="883" spans="1:51" ht="45.75" customHeight="1" x14ac:dyDescent="0.15">
      <c r="A883" s="402">
        <v>6</v>
      </c>
      <c r="B883" s="402">
        <v>1</v>
      </c>
      <c r="C883" s="416" t="s">
        <v>741</v>
      </c>
      <c r="D883" s="416" t="s">
        <v>742</v>
      </c>
      <c r="E883" s="416" t="s">
        <v>742</v>
      </c>
      <c r="F883" s="416" t="s">
        <v>742</v>
      </c>
      <c r="G883" s="416" t="s">
        <v>742</v>
      </c>
      <c r="H883" s="416" t="s">
        <v>742</v>
      </c>
      <c r="I883" s="416" t="s">
        <v>742</v>
      </c>
      <c r="J883" s="417">
        <v>6000020122165</v>
      </c>
      <c r="K883" s="418"/>
      <c r="L883" s="418"/>
      <c r="M883" s="418"/>
      <c r="N883" s="418"/>
      <c r="O883" s="418"/>
      <c r="P883" s="308" t="s">
        <v>743</v>
      </c>
      <c r="Q883" s="308" t="s">
        <v>743</v>
      </c>
      <c r="R883" s="308" t="s">
        <v>743</v>
      </c>
      <c r="S883" s="308" t="s">
        <v>743</v>
      </c>
      <c r="T883" s="308" t="s">
        <v>743</v>
      </c>
      <c r="U883" s="308" t="s">
        <v>743</v>
      </c>
      <c r="V883" s="308" t="s">
        <v>743</v>
      </c>
      <c r="W883" s="308" t="s">
        <v>743</v>
      </c>
      <c r="X883" s="308" t="s">
        <v>743</v>
      </c>
      <c r="Y883" s="309">
        <v>14</v>
      </c>
      <c r="Z883" s="310"/>
      <c r="AA883" s="310"/>
      <c r="AB883" s="311"/>
      <c r="AC883" s="313" t="s">
        <v>728</v>
      </c>
      <c r="AD883" s="314"/>
      <c r="AE883" s="314"/>
      <c r="AF883" s="314"/>
      <c r="AG883" s="314"/>
      <c r="AH883" s="315" t="s">
        <v>636</v>
      </c>
      <c r="AI883" s="316"/>
      <c r="AJ883" s="316"/>
      <c r="AK883" s="316"/>
      <c r="AL883" s="317" t="s">
        <v>636</v>
      </c>
      <c r="AM883" s="318"/>
      <c r="AN883" s="318"/>
      <c r="AO883" s="319"/>
      <c r="AP883" s="312"/>
      <c r="AQ883" s="312"/>
      <c r="AR883" s="312"/>
      <c r="AS883" s="312"/>
      <c r="AT883" s="312"/>
      <c r="AU883" s="312"/>
      <c r="AV883" s="312"/>
      <c r="AW883" s="312"/>
      <c r="AX883" s="312"/>
      <c r="AY883">
        <f>COUNTA($C$883)</f>
        <v>1</v>
      </c>
    </row>
    <row r="884" spans="1:51" ht="45.75" customHeight="1" x14ac:dyDescent="0.15">
      <c r="A884" s="402">
        <v>7</v>
      </c>
      <c r="B884" s="402">
        <v>1</v>
      </c>
      <c r="C884" s="416" t="s">
        <v>744</v>
      </c>
      <c r="D884" s="416" t="s">
        <v>745</v>
      </c>
      <c r="E884" s="416" t="s">
        <v>745</v>
      </c>
      <c r="F884" s="416" t="s">
        <v>745</v>
      </c>
      <c r="G884" s="416" t="s">
        <v>745</v>
      </c>
      <c r="H884" s="416" t="s">
        <v>745</v>
      </c>
      <c r="I884" s="416" t="s">
        <v>745</v>
      </c>
      <c r="J884" s="417">
        <v>6000020082228</v>
      </c>
      <c r="K884" s="418"/>
      <c r="L884" s="418"/>
      <c r="M884" s="418"/>
      <c r="N884" s="418"/>
      <c r="O884" s="418"/>
      <c r="P884" s="308" t="s">
        <v>746</v>
      </c>
      <c r="Q884" s="308" t="s">
        <v>746</v>
      </c>
      <c r="R884" s="308" t="s">
        <v>746</v>
      </c>
      <c r="S884" s="308" t="s">
        <v>746</v>
      </c>
      <c r="T884" s="308" t="s">
        <v>746</v>
      </c>
      <c r="U884" s="308" t="s">
        <v>746</v>
      </c>
      <c r="V884" s="308" t="s">
        <v>746</v>
      </c>
      <c r="W884" s="308" t="s">
        <v>746</v>
      </c>
      <c r="X884" s="308" t="s">
        <v>746</v>
      </c>
      <c r="Y884" s="309">
        <v>14</v>
      </c>
      <c r="Z884" s="310"/>
      <c r="AA884" s="310"/>
      <c r="AB884" s="311"/>
      <c r="AC884" s="313" t="s">
        <v>728</v>
      </c>
      <c r="AD884" s="314"/>
      <c r="AE884" s="314"/>
      <c r="AF884" s="314"/>
      <c r="AG884" s="314"/>
      <c r="AH884" s="315" t="s">
        <v>636</v>
      </c>
      <c r="AI884" s="316"/>
      <c r="AJ884" s="316"/>
      <c r="AK884" s="316"/>
      <c r="AL884" s="317" t="s">
        <v>636</v>
      </c>
      <c r="AM884" s="318"/>
      <c r="AN884" s="318"/>
      <c r="AO884" s="319"/>
      <c r="AP884" s="312"/>
      <c r="AQ884" s="312"/>
      <c r="AR884" s="312"/>
      <c r="AS884" s="312"/>
      <c r="AT884" s="312"/>
      <c r="AU884" s="312"/>
      <c r="AV884" s="312"/>
      <c r="AW884" s="312"/>
      <c r="AX884" s="312"/>
      <c r="AY884">
        <f>COUNTA($C$884)</f>
        <v>1</v>
      </c>
    </row>
    <row r="885" spans="1:51" ht="60" customHeight="1" x14ac:dyDescent="0.15">
      <c r="A885" s="402">
        <v>8</v>
      </c>
      <c r="B885" s="402">
        <v>1</v>
      </c>
      <c r="C885" s="416" t="s">
        <v>747</v>
      </c>
      <c r="D885" s="416" t="s">
        <v>748</v>
      </c>
      <c r="E885" s="416" t="s">
        <v>748</v>
      </c>
      <c r="F885" s="416" t="s">
        <v>748</v>
      </c>
      <c r="G885" s="416" t="s">
        <v>748</v>
      </c>
      <c r="H885" s="416" t="s">
        <v>748</v>
      </c>
      <c r="I885" s="416" t="s">
        <v>748</v>
      </c>
      <c r="J885" s="417">
        <v>6000020212164</v>
      </c>
      <c r="K885" s="418"/>
      <c r="L885" s="418"/>
      <c r="M885" s="418"/>
      <c r="N885" s="418"/>
      <c r="O885" s="418"/>
      <c r="P885" s="308" t="s">
        <v>749</v>
      </c>
      <c r="Q885" s="308" t="s">
        <v>749</v>
      </c>
      <c r="R885" s="308" t="s">
        <v>749</v>
      </c>
      <c r="S885" s="308" t="s">
        <v>749</v>
      </c>
      <c r="T885" s="308" t="s">
        <v>749</v>
      </c>
      <c r="U885" s="308" t="s">
        <v>749</v>
      </c>
      <c r="V885" s="308" t="s">
        <v>749</v>
      </c>
      <c r="W885" s="308" t="s">
        <v>749</v>
      </c>
      <c r="X885" s="308" t="s">
        <v>749</v>
      </c>
      <c r="Y885" s="309">
        <v>14</v>
      </c>
      <c r="Z885" s="310"/>
      <c r="AA885" s="310"/>
      <c r="AB885" s="311"/>
      <c r="AC885" s="313" t="s">
        <v>728</v>
      </c>
      <c r="AD885" s="314"/>
      <c r="AE885" s="314"/>
      <c r="AF885" s="314"/>
      <c r="AG885" s="314"/>
      <c r="AH885" s="315" t="s">
        <v>636</v>
      </c>
      <c r="AI885" s="316"/>
      <c r="AJ885" s="316"/>
      <c r="AK885" s="316"/>
      <c r="AL885" s="317" t="s">
        <v>636</v>
      </c>
      <c r="AM885" s="318"/>
      <c r="AN885" s="318"/>
      <c r="AO885" s="319"/>
      <c r="AP885" s="312"/>
      <c r="AQ885" s="312"/>
      <c r="AR885" s="312"/>
      <c r="AS885" s="312"/>
      <c r="AT885" s="312"/>
      <c r="AU885" s="312"/>
      <c r="AV885" s="312"/>
      <c r="AW885" s="312"/>
      <c r="AX885" s="312"/>
      <c r="AY885">
        <f>COUNTA($C$885)</f>
        <v>1</v>
      </c>
    </row>
    <row r="886" spans="1:51" ht="45.75" customHeight="1" x14ac:dyDescent="0.15">
      <c r="A886" s="402">
        <v>9</v>
      </c>
      <c r="B886" s="402">
        <v>1</v>
      </c>
      <c r="C886" s="416" t="s">
        <v>750</v>
      </c>
      <c r="D886" s="416" t="s">
        <v>751</v>
      </c>
      <c r="E886" s="416" t="s">
        <v>751</v>
      </c>
      <c r="F886" s="416" t="s">
        <v>751</v>
      </c>
      <c r="G886" s="416" t="s">
        <v>751</v>
      </c>
      <c r="H886" s="416" t="s">
        <v>751</v>
      </c>
      <c r="I886" s="416" t="s">
        <v>751</v>
      </c>
      <c r="J886" s="417">
        <v>5000020182061</v>
      </c>
      <c r="K886" s="418"/>
      <c r="L886" s="418"/>
      <c r="M886" s="418"/>
      <c r="N886" s="418"/>
      <c r="O886" s="418"/>
      <c r="P886" s="308" t="s">
        <v>752</v>
      </c>
      <c r="Q886" s="308" t="s">
        <v>752</v>
      </c>
      <c r="R886" s="308" t="s">
        <v>752</v>
      </c>
      <c r="S886" s="308" t="s">
        <v>752</v>
      </c>
      <c r="T886" s="308" t="s">
        <v>752</v>
      </c>
      <c r="U886" s="308" t="s">
        <v>752</v>
      </c>
      <c r="V886" s="308" t="s">
        <v>752</v>
      </c>
      <c r="W886" s="308" t="s">
        <v>752</v>
      </c>
      <c r="X886" s="308" t="s">
        <v>752</v>
      </c>
      <c r="Y886" s="309">
        <v>14</v>
      </c>
      <c r="Z886" s="310"/>
      <c r="AA886" s="310"/>
      <c r="AB886" s="311"/>
      <c r="AC886" s="313" t="s">
        <v>728</v>
      </c>
      <c r="AD886" s="314"/>
      <c r="AE886" s="314"/>
      <c r="AF886" s="314"/>
      <c r="AG886" s="314"/>
      <c r="AH886" s="315" t="s">
        <v>636</v>
      </c>
      <c r="AI886" s="316"/>
      <c r="AJ886" s="316"/>
      <c r="AK886" s="316"/>
      <c r="AL886" s="317" t="s">
        <v>636</v>
      </c>
      <c r="AM886" s="318"/>
      <c r="AN886" s="318"/>
      <c r="AO886" s="319"/>
      <c r="AP886" s="312"/>
      <c r="AQ886" s="312"/>
      <c r="AR886" s="312"/>
      <c r="AS886" s="312"/>
      <c r="AT886" s="312"/>
      <c r="AU886" s="312"/>
      <c r="AV886" s="312"/>
      <c r="AW886" s="312"/>
      <c r="AX886" s="312"/>
      <c r="AY886">
        <f>COUNTA($C$886)</f>
        <v>1</v>
      </c>
    </row>
    <row r="887" spans="1:51" ht="45.75" customHeight="1" x14ac:dyDescent="0.15">
      <c r="A887" s="402">
        <v>10</v>
      </c>
      <c r="B887" s="402">
        <v>1</v>
      </c>
      <c r="C887" s="416" t="s">
        <v>753</v>
      </c>
      <c r="D887" s="416" t="s">
        <v>754</v>
      </c>
      <c r="E887" s="416" t="s">
        <v>754</v>
      </c>
      <c r="F887" s="416" t="s">
        <v>754</v>
      </c>
      <c r="G887" s="416" t="s">
        <v>754</v>
      </c>
      <c r="H887" s="416" t="s">
        <v>754</v>
      </c>
      <c r="I887" s="416" t="s">
        <v>754</v>
      </c>
      <c r="J887" s="417">
        <v>6000020213039</v>
      </c>
      <c r="K887" s="418"/>
      <c r="L887" s="418"/>
      <c r="M887" s="418"/>
      <c r="N887" s="418"/>
      <c r="O887" s="418"/>
      <c r="P887" s="308" t="s">
        <v>755</v>
      </c>
      <c r="Q887" s="308" t="s">
        <v>755</v>
      </c>
      <c r="R887" s="308" t="s">
        <v>755</v>
      </c>
      <c r="S887" s="308" t="s">
        <v>755</v>
      </c>
      <c r="T887" s="308" t="s">
        <v>755</v>
      </c>
      <c r="U887" s="308" t="s">
        <v>755</v>
      </c>
      <c r="V887" s="308" t="s">
        <v>755</v>
      </c>
      <c r="W887" s="308" t="s">
        <v>755</v>
      </c>
      <c r="X887" s="308" t="s">
        <v>755</v>
      </c>
      <c r="Y887" s="309">
        <v>14</v>
      </c>
      <c r="Z887" s="310"/>
      <c r="AA887" s="310"/>
      <c r="AB887" s="311"/>
      <c r="AC887" s="313" t="s">
        <v>728</v>
      </c>
      <c r="AD887" s="314"/>
      <c r="AE887" s="314"/>
      <c r="AF887" s="314"/>
      <c r="AG887" s="314"/>
      <c r="AH887" s="315" t="s">
        <v>636</v>
      </c>
      <c r="AI887" s="316"/>
      <c r="AJ887" s="316"/>
      <c r="AK887" s="316"/>
      <c r="AL887" s="317" t="s">
        <v>636</v>
      </c>
      <c r="AM887" s="318"/>
      <c r="AN887" s="318"/>
      <c r="AO887" s="319"/>
      <c r="AP887" s="312"/>
      <c r="AQ887" s="312"/>
      <c r="AR887" s="312"/>
      <c r="AS887" s="312"/>
      <c r="AT887" s="312"/>
      <c r="AU887" s="312"/>
      <c r="AV887" s="312"/>
      <c r="AW887" s="312"/>
      <c r="AX887" s="31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422"/>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7"/>
      <c r="B910" s="347"/>
      <c r="C910" s="347" t="s">
        <v>26</v>
      </c>
      <c r="D910" s="347"/>
      <c r="E910" s="347"/>
      <c r="F910" s="347"/>
      <c r="G910" s="347"/>
      <c r="H910" s="347"/>
      <c r="I910" s="347"/>
      <c r="J910" s="265" t="s">
        <v>221</v>
      </c>
      <c r="K910" s="97"/>
      <c r="L910" s="97"/>
      <c r="M910" s="97"/>
      <c r="N910" s="97"/>
      <c r="O910" s="97"/>
      <c r="P910" s="335" t="s">
        <v>196</v>
      </c>
      <c r="Q910" s="335"/>
      <c r="R910" s="335"/>
      <c r="S910" s="335"/>
      <c r="T910" s="335"/>
      <c r="U910" s="335"/>
      <c r="V910" s="335"/>
      <c r="W910" s="335"/>
      <c r="X910" s="335"/>
      <c r="Y910" s="345" t="s">
        <v>219</v>
      </c>
      <c r="Z910" s="346"/>
      <c r="AA910" s="346"/>
      <c r="AB910" s="346"/>
      <c r="AC910" s="265" t="s">
        <v>259</v>
      </c>
      <c r="AD910" s="265"/>
      <c r="AE910" s="265"/>
      <c r="AF910" s="265"/>
      <c r="AG910" s="265"/>
      <c r="AH910" s="345" t="s">
        <v>286</v>
      </c>
      <c r="AI910" s="347"/>
      <c r="AJ910" s="347"/>
      <c r="AK910" s="347"/>
      <c r="AL910" s="347" t="s">
        <v>21</v>
      </c>
      <c r="AM910" s="347"/>
      <c r="AN910" s="347"/>
      <c r="AO910" s="423"/>
      <c r="AP910" s="424" t="s">
        <v>222</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08"/>
      <c r="Q911" s="308"/>
      <c r="R911" s="308"/>
      <c r="S911" s="308"/>
      <c r="T911" s="308"/>
      <c r="U911" s="308"/>
      <c r="V911" s="308"/>
      <c r="W911" s="308"/>
      <c r="X911" s="308"/>
      <c r="Y911" s="309"/>
      <c r="Z911" s="310"/>
      <c r="AA911" s="310"/>
      <c r="AB911" s="311"/>
      <c r="AC911" s="313"/>
      <c r="AD911" s="314"/>
      <c r="AE911" s="314"/>
      <c r="AF911" s="314"/>
      <c r="AG911" s="314"/>
      <c r="AH911" s="419"/>
      <c r="AI911" s="420"/>
      <c r="AJ911" s="420"/>
      <c r="AK911" s="420"/>
      <c r="AL911" s="317"/>
      <c r="AM911" s="318"/>
      <c r="AN911" s="318"/>
      <c r="AO911" s="319"/>
      <c r="AP911" s="312"/>
      <c r="AQ911" s="312"/>
      <c r="AR911" s="312"/>
      <c r="AS911" s="312"/>
      <c r="AT911" s="312"/>
      <c r="AU911" s="312"/>
      <c r="AV911" s="312"/>
      <c r="AW911" s="312"/>
      <c r="AX911" s="31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08"/>
      <c r="Q912" s="308"/>
      <c r="R912" s="308"/>
      <c r="S912" s="308"/>
      <c r="T912" s="308"/>
      <c r="U912" s="308"/>
      <c r="V912" s="308"/>
      <c r="W912" s="308"/>
      <c r="X912" s="308"/>
      <c r="Y912" s="309"/>
      <c r="Z912" s="310"/>
      <c r="AA912" s="310"/>
      <c r="AB912" s="311"/>
      <c r="AC912" s="313"/>
      <c r="AD912" s="314"/>
      <c r="AE912" s="314"/>
      <c r="AF912" s="314"/>
      <c r="AG912" s="314"/>
      <c r="AH912" s="419"/>
      <c r="AI912" s="420"/>
      <c r="AJ912" s="420"/>
      <c r="AK912" s="420"/>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7"/>
      <c r="B943" s="347"/>
      <c r="C943" s="347" t="s">
        <v>26</v>
      </c>
      <c r="D943" s="347"/>
      <c r="E943" s="347"/>
      <c r="F943" s="347"/>
      <c r="G943" s="347"/>
      <c r="H943" s="347"/>
      <c r="I943" s="347"/>
      <c r="J943" s="265" t="s">
        <v>221</v>
      </c>
      <c r="K943" s="97"/>
      <c r="L943" s="97"/>
      <c r="M943" s="97"/>
      <c r="N943" s="97"/>
      <c r="O943" s="97"/>
      <c r="P943" s="335" t="s">
        <v>196</v>
      </c>
      <c r="Q943" s="335"/>
      <c r="R943" s="335"/>
      <c r="S943" s="335"/>
      <c r="T943" s="335"/>
      <c r="U943" s="335"/>
      <c r="V943" s="335"/>
      <c r="W943" s="335"/>
      <c r="X943" s="335"/>
      <c r="Y943" s="345" t="s">
        <v>219</v>
      </c>
      <c r="Z943" s="346"/>
      <c r="AA943" s="346"/>
      <c r="AB943" s="346"/>
      <c r="AC943" s="265" t="s">
        <v>259</v>
      </c>
      <c r="AD943" s="265"/>
      <c r="AE943" s="265"/>
      <c r="AF943" s="265"/>
      <c r="AG943" s="265"/>
      <c r="AH943" s="345" t="s">
        <v>286</v>
      </c>
      <c r="AI943" s="347"/>
      <c r="AJ943" s="347"/>
      <c r="AK943" s="347"/>
      <c r="AL943" s="347" t="s">
        <v>21</v>
      </c>
      <c r="AM943" s="347"/>
      <c r="AN943" s="347"/>
      <c r="AO943" s="423"/>
      <c r="AP943" s="424" t="s">
        <v>222</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08"/>
      <c r="Q944" s="308"/>
      <c r="R944" s="308"/>
      <c r="S944" s="308"/>
      <c r="T944" s="308"/>
      <c r="U944" s="308"/>
      <c r="V944" s="308"/>
      <c r="W944" s="308"/>
      <c r="X944" s="308"/>
      <c r="Y944" s="309"/>
      <c r="Z944" s="310"/>
      <c r="AA944" s="310"/>
      <c r="AB944" s="311"/>
      <c r="AC944" s="313"/>
      <c r="AD944" s="314"/>
      <c r="AE944" s="314"/>
      <c r="AF944" s="314"/>
      <c r="AG944" s="314"/>
      <c r="AH944" s="419"/>
      <c r="AI944" s="420"/>
      <c r="AJ944" s="420"/>
      <c r="AK944" s="420"/>
      <c r="AL944" s="317"/>
      <c r="AM944" s="318"/>
      <c r="AN944" s="318"/>
      <c r="AO944" s="319"/>
      <c r="AP944" s="312"/>
      <c r="AQ944" s="312"/>
      <c r="AR944" s="312"/>
      <c r="AS944" s="312"/>
      <c r="AT944" s="312"/>
      <c r="AU944" s="312"/>
      <c r="AV944" s="312"/>
      <c r="AW944" s="312"/>
      <c r="AX944" s="31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08"/>
      <c r="Q945" s="308"/>
      <c r="R945" s="308"/>
      <c r="S945" s="308"/>
      <c r="T945" s="308"/>
      <c r="U945" s="308"/>
      <c r="V945" s="308"/>
      <c r="W945" s="308"/>
      <c r="X945" s="308"/>
      <c r="Y945" s="309"/>
      <c r="Z945" s="310"/>
      <c r="AA945" s="310"/>
      <c r="AB945" s="311"/>
      <c r="AC945" s="313"/>
      <c r="AD945" s="314"/>
      <c r="AE945" s="314"/>
      <c r="AF945" s="314"/>
      <c r="AG945" s="314"/>
      <c r="AH945" s="419"/>
      <c r="AI945" s="420"/>
      <c r="AJ945" s="420"/>
      <c r="AK945" s="420"/>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265" t="s">
        <v>221</v>
      </c>
      <c r="K976" s="97"/>
      <c r="L976" s="97"/>
      <c r="M976" s="97"/>
      <c r="N976" s="97"/>
      <c r="O976" s="97"/>
      <c r="P976" s="335" t="s">
        <v>196</v>
      </c>
      <c r="Q976" s="335"/>
      <c r="R976" s="335"/>
      <c r="S976" s="335"/>
      <c r="T976" s="335"/>
      <c r="U976" s="335"/>
      <c r="V976" s="335"/>
      <c r="W976" s="335"/>
      <c r="X976" s="335"/>
      <c r="Y976" s="345" t="s">
        <v>219</v>
      </c>
      <c r="Z976" s="346"/>
      <c r="AA976" s="346"/>
      <c r="AB976" s="346"/>
      <c r="AC976" s="265" t="s">
        <v>259</v>
      </c>
      <c r="AD976" s="265"/>
      <c r="AE976" s="265"/>
      <c r="AF976" s="265"/>
      <c r="AG976" s="265"/>
      <c r="AH976" s="345" t="s">
        <v>286</v>
      </c>
      <c r="AI976" s="347"/>
      <c r="AJ976" s="347"/>
      <c r="AK976" s="347"/>
      <c r="AL976" s="347" t="s">
        <v>21</v>
      </c>
      <c r="AM976" s="347"/>
      <c r="AN976" s="347"/>
      <c r="AO976" s="423"/>
      <c r="AP976" s="424" t="s">
        <v>222</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08"/>
      <c r="Q977" s="308"/>
      <c r="R977" s="308"/>
      <c r="S977" s="308"/>
      <c r="T977" s="308"/>
      <c r="U977" s="308"/>
      <c r="V977" s="308"/>
      <c r="W977" s="308"/>
      <c r="X977" s="308"/>
      <c r="Y977" s="309"/>
      <c r="Z977" s="310"/>
      <c r="AA977" s="310"/>
      <c r="AB977" s="311"/>
      <c r="AC977" s="313"/>
      <c r="AD977" s="314"/>
      <c r="AE977" s="314"/>
      <c r="AF977" s="314"/>
      <c r="AG977" s="314"/>
      <c r="AH977" s="419"/>
      <c r="AI977" s="420"/>
      <c r="AJ977" s="420"/>
      <c r="AK977" s="420"/>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08"/>
      <c r="Q978" s="308"/>
      <c r="R978" s="308"/>
      <c r="S978" s="308"/>
      <c r="T978" s="308"/>
      <c r="U978" s="308"/>
      <c r="V978" s="308"/>
      <c r="W978" s="308"/>
      <c r="X978" s="308"/>
      <c r="Y978" s="309"/>
      <c r="Z978" s="310"/>
      <c r="AA978" s="310"/>
      <c r="AB978" s="311"/>
      <c r="AC978" s="313"/>
      <c r="AD978" s="314"/>
      <c r="AE978" s="314"/>
      <c r="AF978" s="314"/>
      <c r="AG978" s="314"/>
      <c r="AH978" s="419"/>
      <c r="AI978" s="420"/>
      <c r="AJ978" s="420"/>
      <c r="AK978" s="420"/>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265" t="s">
        <v>221</v>
      </c>
      <c r="K1009" s="97"/>
      <c r="L1009" s="97"/>
      <c r="M1009" s="97"/>
      <c r="N1009" s="97"/>
      <c r="O1009" s="97"/>
      <c r="P1009" s="335" t="s">
        <v>196</v>
      </c>
      <c r="Q1009" s="335"/>
      <c r="R1009" s="335"/>
      <c r="S1009" s="335"/>
      <c r="T1009" s="335"/>
      <c r="U1009" s="335"/>
      <c r="V1009" s="335"/>
      <c r="W1009" s="335"/>
      <c r="X1009" s="335"/>
      <c r="Y1009" s="345" t="s">
        <v>219</v>
      </c>
      <c r="Z1009" s="346"/>
      <c r="AA1009" s="346"/>
      <c r="AB1009" s="346"/>
      <c r="AC1009" s="265" t="s">
        <v>259</v>
      </c>
      <c r="AD1009" s="265"/>
      <c r="AE1009" s="265"/>
      <c r="AF1009" s="265"/>
      <c r="AG1009" s="265"/>
      <c r="AH1009" s="345" t="s">
        <v>286</v>
      </c>
      <c r="AI1009" s="347"/>
      <c r="AJ1009" s="347"/>
      <c r="AK1009" s="347"/>
      <c r="AL1009" s="347" t="s">
        <v>21</v>
      </c>
      <c r="AM1009" s="347"/>
      <c r="AN1009" s="347"/>
      <c r="AO1009" s="423"/>
      <c r="AP1009" s="424" t="s">
        <v>222</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09"/>
      <c r="Z1010" s="310"/>
      <c r="AA1010" s="310"/>
      <c r="AB1010" s="311"/>
      <c r="AC1010" s="313"/>
      <c r="AD1010" s="314"/>
      <c r="AE1010" s="314"/>
      <c r="AF1010" s="314"/>
      <c r="AG1010" s="314"/>
      <c r="AH1010" s="419"/>
      <c r="AI1010" s="420"/>
      <c r="AJ1010" s="420"/>
      <c r="AK1010" s="420"/>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09"/>
      <c r="Z1011" s="310"/>
      <c r="AA1011" s="310"/>
      <c r="AB1011" s="311"/>
      <c r="AC1011" s="313"/>
      <c r="AD1011" s="314"/>
      <c r="AE1011" s="314"/>
      <c r="AF1011" s="314"/>
      <c r="AG1011" s="314"/>
      <c r="AH1011" s="419"/>
      <c r="AI1011" s="420"/>
      <c r="AJ1011" s="420"/>
      <c r="AK1011" s="420"/>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265" t="s">
        <v>221</v>
      </c>
      <c r="K1042" s="97"/>
      <c r="L1042" s="97"/>
      <c r="M1042" s="97"/>
      <c r="N1042" s="97"/>
      <c r="O1042" s="97"/>
      <c r="P1042" s="335" t="s">
        <v>196</v>
      </c>
      <c r="Q1042" s="335"/>
      <c r="R1042" s="335"/>
      <c r="S1042" s="335"/>
      <c r="T1042" s="335"/>
      <c r="U1042" s="335"/>
      <c r="V1042" s="335"/>
      <c r="W1042" s="335"/>
      <c r="X1042" s="335"/>
      <c r="Y1042" s="345" t="s">
        <v>219</v>
      </c>
      <c r="Z1042" s="346"/>
      <c r="AA1042" s="346"/>
      <c r="AB1042" s="346"/>
      <c r="AC1042" s="265" t="s">
        <v>259</v>
      </c>
      <c r="AD1042" s="265"/>
      <c r="AE1042" s="265"/>
      <c r="AF1042" s="265"/>
      <c r="AG1042" s="265"/>
      <c r="AH1042" s="345" t="s">
        <v>286</v>
      </c>
      <c r="AI1042" s="347"/>
      <c r="AJ1042" s="347"/>
      <c r="AK1042" s="347"/>
      <c r="AL1042" s="347" t="s">
        <v>21</v>
      </c>
      <c r="AM1042" s="347"/>
      <c r="AN1042" s="347"/>
      <c r="AO1042" s="423"/>
      <c r="AP1042" s="424" t="s">
        <v>222</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09"/>
      <c r="Z1043" s="310"/>
      <c r="AA1043" s="310"/>
      <c r="AB1043" s="311"/>
      <c r="AC1043" s="313"/>
      <c r="AD1043" s="314"/>
      <c r="AE1043" s="314"/>
      <c r="AF1043" s="314"/>
      <c r="AG1043" s="314"/>
      <c r="AH1043" s="419"/>
      <c r="AI1043" s="420"/>
      <c r="AJ1043" s="420"/>
      <c r="AK1043" s="420"/>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09"/>
      <c r="Z1044" s="310"/>
      <c r="AA1044" s="310"/>
      <c r="AB1044" s="311"/>
      <c r="AC1044" s="313"/>
      <c r="AD1044" s="314"/>
      <c r="AE1044" s="314"/>
      <c r="AF1044" s="314"/>
      <c r="AG1044" s="314"/>
      <c r="AH1044" s="419"/>
      <c r="AI1044" s="420"/>
      <c r="AJ1044" s="420"/>
      <c r="AK1044" s="420"/>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265" t="s">
        <v>221</v>
      </c>
      <c r="K1075" s="97"/>
      <c r="L1075" s="97"/>
      <c r="M1075" s="97"/>
      <c r="N1075" s="97"/>
      <c r="O1075" s="97"/>
      <c r="P1075" s="335" t="s">
        <v>196</v>
      </c>
      <c r="Q1075" s="335"/>
      <c r="R1075" s="335"/>
      <c r="S1075" s="335"/>
      <c r="T1075" s="335"/>
      <c r="U1075" s="335"/>
      <c r="V1075" s="335"/>
      <c r="W1075" s="335"/>
      <c r="X1075" s="335"/>
      <c r="Y1075" s="345" t="s">
        <v>219</v>
      </c>
      <c r="Z1075" s="346"/>
      <c r="AA1075" s="346"/>
      <c r="AB1075" s="346"/>
      <c r="AC1075" s="265" t="s">
        <v>259</v>
      </c>
      <c r="AD1075" s="265"/>
      <c r="AE1075" s="265"/>
      <c r="AF1075" s="265"/>
      <c r="AG1075" s="265"/>
      <c r="AH1075" s="345" t="s">
        <v>286</v>
      </c>
      <c r="AI1075" s="347"/>
      <c r="AJ1075" s="347"/>
      <c r="AK1075" s="347"/>
      <c r="AL1075" s="347" t="s">
        <v>21</v>
      </c>
      <c r="AM1075" s="347"/>
      <c r="AN1075" s="347"/>
      <c r="AO1075" s="423"/>
      <c r="AP1075" s="424" t="s">
        <v>222</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09"/>
      <c r="Z1076" s="310"/>
      <c r="AA1076" s="310"/>
      <c r="AB1076" s="311"/>
      <c r="AC1076" s="313"/>
      <c r="AD1076" s="314"/>
      <c r="AE1076" s="314"/>
      <c r="AF1076" s="314"/>
      <c r="AG1076" s="314"/>
      <c r="AH1076" s="419"/>
      <c r="AI1076" s="420"/>
      <c r="AJ1076" s="420"/>
      <c r="AK1076" s="420"/>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09"/>
      <c r="Z1077" s="310"/>
      <c r="AA1077" s="310"/>
      <c r="AB1077" s="311"/>
      <c r="AC1077" s="313"/>
      <c r="AD1077" s="314"/>
      <c r="AE1077" s="314"/>
      <c r="AF1077" s="314"/>
      <c r="AG1077" s="314"/>
      <c r="AH1077" s="419"/>
      <c r="AI1077" s="420"/>
      <c r="AJ1077" s="420"/>
      <c r="AK1077" s="420"/>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90" t="s">
        <v>250</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265</v>
      </c>
      <c r="AM1106" s="959"/>
      <c r="AN1106" s="95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2"/>
      <c r="B1109" s="402"/>
      <c r="C1109" s="265" t="s">
        <v>215</v>
      </c>
      <c r="D1109" s="893"/>
      <c r="E1109" s="265" t="s">
        <v>214</v>
      </c>
      <c r="F1109" s="893"/>
      <c r="G1109" s="893"/>
      <c r="H1109" s="893"/>
      <c r="I1109" s="893"/>
      <c r="J1109" s="265" t="s">
        <v>221</v>
      </c>
      <c r="K1109" s="265"/>
      <c r="L1109" s="265"/>
      <c r="M1109" s="265"/>
      <c r="N1109" s="265"/>
      <c r="O1109" s="265"/>
      <c r="P1109" s="345" t="s">
        <v>27</v>
      </c>
      <c r="Q1109" s="345"/>
      <c r="R1109" s="345"/>
      <c r="S1109" s="345"/>
      <c r="T1109" s="345"/>
      <c r="U1109" s="345"/>
      <c r="V1109" s="345"/>
      <c r="W1109" s="345"/>
      <c r="X1109" s="345"/>
      <c r="Y1109" s="265" t="s">
        <v>223</v>
      </c>
      <c r="Z1109" s="893"/>
      <c r="AA1109" s="893"/>
      <c r="AB1109" s="893"/>
      <c r="AC1109" s="265" t="s">
        <v>197</v>
      </c>
      <c r="AD1109" s="265"/>
      <c r="AE1109" s="265"/>
      <c r="AF1109" s="265"/>
      <c r="AG1109" s="265"/>
      <c r="AH1109" s="345" t="s">
        <v>210</v>
      </c>
      <c r="AI1109" s="346"/>
      <c r="AJ1109" s="346"/>
      <c r="AK1109" s="346"/>
      <c r="AL1109" s="346" t="s">
        <v>21</v>
      </c>
      <c r="AM1109" s="346"/>
      <c r="AN1109" s="346"/>
      <c r="AO1109" s="896"/>
      <c r="AP1109" s="424" t="s">
        <v>251</v>
      </c>
      <c r="AQ1109" s="424"/>
      <c r="AR1109" s="424"/>
      <c r="AS1109" s="424"/>
      <c r="AT1109" s="424"/>
      <c r="AU1109" s="424"/>
      <c r="AV1109" s="424"/>
      <c r="AW1109" s="424"/>
      <c r="AX1109" s="424"/>
    </row>
    <row r="1110" spans="1:51" ht="30" customHeight="1" x14ac:dyDescent="0.15">
      <c r="A1110" s="402">
        <v>1</v>
      </c>
      <c r="B1110" s="402">
        <v>1</v>
      </c>
      <c r="C1110" s="895"/>
      <c r="D1110" s="895"/>
      <c r="E1110" s="894"/>
      <c r="F1110" s="894"/>
      <c r="G1110" s="894"/>
      <c r="H1110" s="894"/>
      <c r="I1110" s="894"/>
      <c r="J1110" s="417"/>
      <c r="K1110" s="418"/>
      <c r="L1110" s="418"/>
      <c r="M1110" s="418"/>
      <c r="N1110" s="418"/>
      <c r="O1110" s="418"/>
      <c r="P1110" s="308"/>
      <c r="Q1110" s="308"/>
      <c r="R1110" s="308"/>
      <c r="S1110" s="308"/>
      <c r="T1110" s="308"/>
      <c r="U1110" s="308"/>
      <c r="V1110" s="308"/>
      <c r="W1110" s="308"/>
      <c r="X1110" s="308"/>
      <c r="Y1110" s="309"/>
      <c r="Z1110" s="310"/>
      <c r="AA1110" s="310"/>
      <c r="AB1110" s="311"/>
      <c r="AC1110" s="313"/>
      <c r="AD1110" s="314"/>
      <c r="AE1110" s="314"/>
      <c r="AF1110" s="314"/>
      <c r="AG1110" s="314"/>
      <c r="AH1110" s="315"/>
      <c r="AI1110" s="316"/>
      <c r="AJ1110" s="316"/>
      <c r="AK1110" s="316"/>
      <c r="AL1110" s="317"/>
      <c r="AM1110" s="318"/>
      <c r="AN1110" s="318"/>
      <c r="AO1110" s="319"/>
      <c r="AP1110" s="312"/>
      <c r="AQ1110" s="312"/>
      <c r="AR1110" s="312"/>
      <c r="AS1110" s="312"/>
      <c r="AT1110" s="312"/>
      <c r="AU1110" s="312"/>
      <c r="AV1110" s="312"/>
      <c r="AW1110" s="312"/>
      <c r="AX1110" s="312"/>
    </row>
    <row r="1111" spans="1:51" ht="30" hidden="1" customHeight="1" x14ac:dyDescent="0.15">
      <c r="A1111" s="402">
        <v>2</v>
      </c>
      <c r="B1111" s="402">
        <v>1</v>
      </c>
      <c r="C1111" s="895"/>
      <c r="D1111" s="895"/>
      <c r="E1111" s="894"/>
      <c r="F1111" s="894"/>
      <c r="G1111" s="894"/>
      <c r="H1111" s="894"/>
      <c r="I1111" s="894"/>
      <c r="J1111" s="417"/>
      <c r="K1111" s="418"/>
      <c r="L1111" s="418"/>
      <c r="M1111" s="418"/>
      <c r="N1111" s="418"/>
      <c r="O1111" s="418"/>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402">
        <v>3</v>
      </c>
      <c r="B1112" s="402">
        <v>1</v>
      </c>
      <c r="C1112" s="895"/>
      <c r="D1112" s="895"/>
      <c r="E1112" s="894"/>
      <c r="F1112" s="894"/>
      <c r="G1112" s="894"/>
      <c r="H1112" s="894"/>
      <c r="I1112" s="894"/>
      <c r="J1112" s="417"/>
      <c r="K1112" s="418"/>
      <c r="L1112" s="418"/>
      <c r="M1112" s="418"/>
      <c r="N1112" s="418"/>
      <c r="O1112" s="418"/>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402">
        <v>4</v>
      </c>
      <c r="B1113" s="402">
        <v>1</v>
      </c>
      <c r="C1113" s="895"/>
      <c r="D1113" s="895"/>
      <c r="E1113" s="894"/>
      <c r="F1113" s="894"/>
      <c r="G1113" s="894"/>
      <c r="H1113" s="894"/>
      <c r="I1113" s="894"/>
      <c r="J1113" s="417"/>
      <c r="K1113" s="418"/>
      <c r="L1113" s="418"/>
      <c r="M1113" s="418"/>
      <c r="N1113" s="418"/>
      <c r="O1113" s="418"/>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402">
        <v>5</v>
      </c>
      <c r="B1114" s="402">
        <v>1</v>
      </c>
      <c r="C1114" s="895"/>
      <c r="D1114" s="895"/>
      <c r="E1114" s="894"/>
      <c r="F1114" s="894"/>
      <c r="G1114" s="894"/>
      <c r="H1114" s="894"/>
      <c r="I1114" s="894"/>
      <c r="J1114" s="417"/>
      <c r="K1114" s="418"/>
      <c r="L1114" s="418"/>
      <c r="M1114" s="418"/>
      <c r="N1114" s="418"/>
      <c r="O1114" s="418"/>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402">
        <v>6</v>
      </c>
      <c r="B1115" s="402">
        <v>1</v>
      </c>
      <c r="C1115" s="895"/>
      <c r="D1115" s="895"/>
      <c r="E1115" s="894"/>
      <c r="F1115" s="894"/>
      <c r="G1115" s="894"/>
      <c r="H1115" s="894"/>
      <c r="I1115" s="894"/>
      <c r="J1115" s="417"/>
      <c r="K1115" s="418"/>
      <c r="L1115" s="418"/>
      <c r="M1115" s="418"/>
      <c r="N1115" s="418"/>
      <c r="O1115" s="418"/>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402">
        <v>7</v>
      </c>
      <c r="B1116" s="402">
        <v>1</v>
      </c>
      <c r="C1116" s="895"/>
      <c r="D1116" s="895"/>
      <c r="E1116" s="894"/>
      <c r="F1116" s="894"/>
      <c r="G1116" s="894"/>
      <c r="H1116" s="894"/>
      <c r="I1116" s="894"/>
      <c r="J1116" s="417"/>
      <c r="K1116" s="418"/>
      <c r="L1116" s="418"/>
      <c r="M1116" s="418"/>
      <c r="N1116" s="418"/>
      <c r="O1116" s="418"/>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402">
        <v>8</v>
      </c>
      <c r="B1117" s="402">
        <v>1</v>
      </c>
      <c r="C1117" s="895"/>
      <c r="D1117" s="895"/>
      <c r="E1117" s="894"/>
      <c r="F1117" s="894"/>
      <c r="G1117" s="894"/>
      <c r="H1117" s="894"/>
      <c r="I1117" s="894"/>
      <c r="J1117" s="417"/>
      <c r="K1117" s="418"/>
      <c r="L1117" s="418"/>
      <c r="M1117" s="418"/>
      <c r="N1117" s="418"/>
      <c r="O1117" s="418"/>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402">
        <v>9</v>
      </c>
      <c r="B1118" s="402">
        <v>1</v>
      </c>
      <c r="C1118" s="895"/>
      <c r="D1118" s="895"/>
      <c r="E1118" s="894"/>
      <c r="F1118" s="894"/>
      <c r="G1118" s="894"/>
      <c r="H1118" s="894"/>
      <c r="I1118" s="894"/>
      <c r="J1118" s="417"/>
      <c r="K1118" s="418"/>
      <c r="L1118" s="418"/>
      <c r="M1118" s="418"/>
      <c r="N1118" s="418"/>
      <c r="O1118" s="418"/>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402">
        <v>10</v>
      </c>
      <c r="B1119" s="402">
        <v>1</v>
      </c>
      <c r="C1119" s="895"/>
      <c r="D1119" s="895"/>
      <c r="E1119" s="894"/>
      <c r="F1119" s="894"/>
      <c r="G1119" s="894"/>
      <c r="H1119" s="894"/>
      <c r="I1119" s="894"/>
      <c r="J1119" s="417"/>
      <c r="K1119" s="418"/>
      <c r="L1119" s="418"/>
      <c r="M1119" s="418"/>
      <c r="N1119" s="418"/>
      <c r="O1119" s="418"/>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402">
        <v>11</v>
      </c>
      <c r="B1120" s="402">
        <v>1</v>
      </c>
      <c r="C1120" s="895"/>
      <c r="D1120" s="895"/>
      <c r="E1120" s="894"/>
      <c r="F1120" s="894"/>
      <c r="G1120" s="894"/>
      <c r="H1120" s="894"/>
      <c r="I1120" s="894"/>
      <c r="J1120" s="417"/>
      <c r="K1120" s="418"/>
      <c r="L1120" s="418"/>
      <c r="M1120" s="418"/>
      <c r="N1120" s="418"/>
      <c r="O1120" s="418"/>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402">
        <v>12</v>
      </c>
      <c r="B1121" s="402">
        <v>1</v>
      </c>
      <c r="C1121" s="895"/>
      <c r="D1121" s="895"/>
      <c r="E1121" s="894"/>
      <c r="F1121" s="894"/>
      <c r="G1121" s="894"/>
      <c r="H1121" s="894"/>
      <c r="I1121" s="894"/>
      <c r="J1121" s="417"/>
      <c r="K1121" s="418"/>
      <c r="L1121" s="418"/>
      <c r="M1121" s="418"/>
      <c r="N1121" s="418"/>
      <c r="O1121" s="418"/>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402">
        <v>13</v>
      </c>
      <c r="B1122" s="402">
        <v>1</v>
      </c>
      <c r="C1122" s="895"/>
      <c r="D1122" s="895"/>
      <c r="E1122" s="894"/>
      <c r="F1122" s="894"/>
      <c r="G1122" s="894"/>
      <c r="H1122" s="894"/>
      <c r="I1122" s="894"/>
      <c r="J1122" s="417"/>
      <c r="K1122" s="418"/>
      <c r="L1122" s="418"/>
      <c r="M1122" s="418"/>
      <c r="N1122" s="418"/>
      <c r="O1122" s="418"/>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402">
        <v>14</v>
      </c>
      <c r="B1123" s="402">
        <v>1</v>
      </c>
      <c r="C1123" s="895"/>
      <c r="D1123" s="895"/>
      <c r="E1123" s="894"/>
      <c r="F1123" s="894"/>
      <c r="G1123" s="894"/>
      <c r="H1123" s="894"/>
      <c r="I1123" s="894"/>
      <c r="J1123" s="417"/>
      <c r="K1123" s="418"/>
      <c r="L1123" s="418"/>
      <c r="M1123" s="418"/>
      <c r="N1123" s="418"/>
      <c r="O1123" s="418"/>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402">
        <v>15</v>
      </c>
      <c r="B1124" s="402">
        <v>1</v>
      </c>
      <c r="C1124" s="895"/>
      <c r="D1124" s="895"/>
      <c r="E1124" s="894"/>
      <c r="F1124" s="894"/>
      <c r="G1124" s="894"/>
      <c r="H1124" s="894"/>
      <c r="I1124" s="894"/>
      <c r="J1124" s="417"/>
      <c r="K1124" s="418"/>
      <c r="L1124" s="418"/>
      <c r="M1124" s="418"/>
      <c r="N1124" s="418"/>
      <c r="O1124" s="418"/>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402">
        <v>16</v>
      </c>
      <c r="B1125" s="402">
        <v>1</v>
      </c>
      <c r="C1125" s="895"/>
      <c r="D1125" s="895"/>
      <c r="E1125" s="894"/>
      <c r="F1125" s="894"/>
      <c r="G1125" s="894"/>
      <c r="H1125" s="894"/>
      <c r="I1125" s="894"/>
      <c r="J1125" s="417"/>
      <c r="K1125" s="418"/>
      <c r="L1125" s="418"/>
      <c r="M1125" s="418"/>
      <c r="N1125" s="418"/>
      <c r="O1125" s="418"/>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402">
        <v>17</v>
      </c>
      <c r="B1126" s="402">
        <v>1</v>
      </c>
      <c r="C1126" s="895"/>
      <c r="D1126" s="895"/>
      <c r="E1126" s="894"/>
      <c r="F1126" s="894"/>
      <c r="G1126" s="894"/>
      <c r="H1126" s="894"/>
      <c r="I1126" s="894"/>
      <c r="J1126" s="417"/>
      <c r="K1126" s="418"/>
      <c r="L1126" s="418"/>
      <c r="M1126" s="418"/>
      <c r="N1126" s="418"/>
      <c r="O1126" s="418"/>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402">
        <v>18</v>
      </c>
      <c r="B1127" s="402">
        <v>1</v>
      </c>
      <c r="C1127" s="895"/>
      <c r="D1127" s="895"/>
      <c r="E1127" s="250"/>
      <c r="F1127" s="894"/>
      <c r="G1127" s="894"/>
      <c r="H1127" s="894"/>
      <c r="I1127" s="894"/>
      <c r="J1127" s="417"/>
      <c r="K1127" s="418"/>
      <c r="L1127" s="418"/>
      <c r="M1127" s="418"/>
      <c r="N1127" s="418"/>
      <c r="O1127" s="418"/>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402">
        <v>19</v>
      </c>
      <c r="B1128" s="402">
        <v>1</v>
      </c>
      <c r="C1128" s="895"/>
      <c r="D1128" s="895"/>
      <c r="E1128" s="894"/>
      <c r="F1128" s="894"/>
      <c r="G1128" s="894"/>
      <c r="H1128" s="894"/>
      <c r="I1128" s="894"/>
      <c r="J1128" s="417"/>
      <c r="K1128" s="418"/>
      <c r="L1128" s="418"/>
      <c r="M1128" s="418"/>
      <c r="N1128" s="418"/>
      <c r="O1128" s="418"/>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402">
        <v>20</v>
      </c>
      <c r="B1129" s="402">
        <v>1</v>
      </c>
      <c r="C1129" s="895"/>
      <c r="D1129" s="895"/>
      <c r="E1129" s="894"/>
      <c r="F1129" s="894"/>
      <c r="G1129" s="894"/>
      <c r="H1129" s="894"/>
      <c r="I1129" s="894"/>
      <c r="J1129" s="417"/>
      <c r="K1129" s="418"/>
      <c r="L1129" s="418"/>
      <c r="M1129" s="418"/>
      <c r="N1129" s="418"/>
      <c r="O1129" s="418"/>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402">
        <v>21</v>
      </c>
      <c r="B1130" s="402">
        <v>1</v>
      </c>
      <c r="C1130" s="895"/>
      <c r="D1130" s="895"/>
      <c r="E1130" s="894"/>
      <c r="F1130" s="894"/>
      <c r="G1130" s="894"/>
      <c r="H1130" s="894"/>
      <c r="I1130" s="894"/>
      <c r="J1130" s="417"/>
      <c r="K1130" s="418"/>
      <c r="L1130" s="418"/>
      <c r="M1130" s="418"/>
      <c r="N1130" s="418"/>
      <c r="O1130" s="418"/>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402">
        <v>22</v>
      </c>
      <c r="B1131" s="402">
        <v>1</v>
      </c>
      <c r="C1131" s="895"/>
      <c r="D1131" s="895"/>
      <c r="E1131" s="894"/>
      <c r="F1131" s="894"/>
      <c r="G1131" s="894"/>
      <c r="H1131" s="894"/>
      <c r="I1131" s="894"/>
      <c r="J1131" s="417"/>
      <c r="K1131" s="418"/>
      <c r="L1131" s="418"/>
      <c r="M1131" s="418"/>
      <c r="N1131" s="418"/>
      <c r="O1131" s="418"/>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402">
        <v>23</v>
      </c>
      <c r="B1132" s="402">
        <v>1</v>
      </c>
      <c r="C1132" s="895"/>
      <c r="D1132" s="895"/>
      <c r="E1132" s="894"/>
      <c r="F1132" s="894"/>
      <c r="G1132" s="894"/>
      <c r="H1132" s="894"/>
      <c r="I1132" s="894"/>
      <c r="J1132" s="417"/>
      <c r="K1132" s="418"/>
      <c r="L1132" s="418"/>
      <c r="M1132" s="418"/>
      <c r="N1132" s="418"/>
      <c r="O1132" s="418"/>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402">
        <v>24</v>
      </c>
      <c r="B1133" s="402">
        <v>1</v>
      </c>
      <c r="C1133" s="895"/>
      <c r="D1133" s="895"/>
      <c r="E1133" s="894"/>
      <c r="F1133" s="894"/>
      <c r="G1133" s="894"/>
      <c r="H1133" s="894"/>
      <c r="I1133" s="894"/>
      <c r="J1133" s="417"/>
      <c r="K1133" s="418"/>
      <c r="L1133" s="418"/>
      <c r="M1133" s="418"/>
      <c r="N1133" s="418"/>
      <c r="O1133" s="418"/>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402">
        <v>25</v>
      </c>
      <c r="B1134" s="402">
        <v>1</v>
      </c>
      <c r="C1134" s="895"/>
      <c r="D1134" s="895"/>
      <c r="E1134" s="894"/>
      <c r="F1134" s="894"/>
      <c r="G1134" s="894"/>
      <c r="H1134" s="894"/>
      <c r="I1134" s="894"/>
      <c r="J1134" s="417"/>
      <c r="K1134" s="418"/>
      <c r="L1134" s="418"/>
      <c r="M1134" s="418"/>
      <c r="N1134" s="418"/>
      <c r="O1134" s="418"/>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402">
        <v>26</v>
      </c>
      <c r="B1135" s="402">
        <v>1</v>
      </c>
      <c r="C1135" s="895"/>
      <c r="D1135" s="895"/>
      <c r="E1135" s="894"/>
      <c r="F1135" s="894"/>
      <c r="G1135" s="894"/>
      <c r="H1135" s="894"/>
      <c r="I1135" s="894"/>
      <c r="J1135" s="417"/>
      <c r="K1135" s="418"/>
      <c r="L1135" s="418"/>
      <c r="M1135" s="418"/>
      <c r="N1135" s="418"/>
      <c r="O1135" s="418"/>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402">
        <v>27</v>
      </c>
      <c r="B1136" s="402">
        <v>1</v>
      </c>
      <c r="C1136" s="895"/>
      <c r="D1136" s="895"/>
      <c r="E1136" s="894"/>
      <c r="F1136" s="894"/>
      <c r="G1136" s="894"/>
      <c r="H1136" s="894"/>
      <c r="I1136" s="894"/>
      <c r="J1136" s="417"/>
      <c r="K1136" s="418"/>
      <c r="L1136" s="418"/>
      <c r="M1136" s="418"/>
      <c r="N1136" s="418"/>
      <c r="O1136" s="418"/>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402">
        <v>28</v>
      </c>
      <c r="B1137" s="402">
        <v>1</v>
      </c>
      <c r="C1137" s="895"/>
      <c r="D1137" s="895"/>
      <c r="E1137" s="894"/>
      <c r="F1137" s="894"/>
      <c r="G1137" s="894"/>
      <c r="H1137" s="894"/>
      <c r="I1137" s="894"/>
      <c r="J1137" s="417"/>
      <c r="K1137" s="418"/>
      <c r="L1137" s="418"/>
      <c r="M1137" s="418"/>
      <c r="N1137" s="418"/>
      <c r="O1137" s="418"/>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402">
        <v>29</v>
      </c>
      <c r="B1138" s="402">
        <v>1</v>
      </c>
      <c r="C1138" s="895"/>
      <c r="D1138" s="895"/>
      <c r="E1138" s="894"/>
      <c r="F1138" s="894"/>
      <c r="G1138" s="894"/>
      <c r="H1138" s="894"/>
      <c r="I1138" s="894"/>
      <c r="J1138" s="417"/>
      <c r="K1138" s="418"/>
      <c r="L1138" s="418"/>
      <c r="M1138" s="418"/>
      <c r="N1138" s="418"/>
      <c r="O1138" s="418"/>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402">
        <v>30</v>
      </c>
      <c r="B1139" s="402">
        <v>1</v>
      </c>
      <c r="C1139" s="895"/>
      <c r="D1139" s="895"/>
      <c r="E1139" s="894"/>
      <c r="F1139" s="894"/>
      <c r="G1139" s="894"/>
      <c r="H1139" s="894"/>
      <c r="I1139" s="894"/>
      <c r="J1139" s="417"/>
      <c r="K1139" s="418"/>
      <c r="L1139" s="418"/>
      <c r="M1139" s="418"/>
      <c r="N1139" s="418"/>
      <c r="O1139" s="418"/>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sheetData>
  <sheetProtection password="CC0F" sheet="1" formatRows="0"/>
  <dataConsolidate/>
  <customSheetViews>
    <customSheetView guid="{460048C7-F6CF-4B3F-B2DA-478188B3D060}" scale="90" showPageBreaks="1" fitToPage="1" printArea="1" hiddenRows="1" hiddenColumns="1" view="pageBreakPreview">
      <selection activeCell="AE7" sqref="AE7:AX7"/>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5:AQ17 P13:AQ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55:AO874">
    <cfRule type="expression" dxfId="1799" priority="6631">
      <formula>IF(AND(AL855&gt;=0, RIGHT(TEXT(AL855,"0.#"),1)&lt;&gt;"."),TRUE,FALSE)</formula>
    </cfRule>
    <cfRule type="expression" dxfId="1798" priority="6632">
      <formula>IF(AND(AL855&gt;=0, RIGHT(TEXT(AL855,"0.#"),1)="."),TRUE,FALSE)</formula>
    </cfRule>
    <cfRule type="expression" dxfId="1797" priority="6633">
      <formula>IF(AND(AL855&lt;0, RIGHT(TEXT(AL855,"0.#"),1)&lt;&gt;"."),TRUE,FALSE)</formula>
    </cfRule>
    <cfRule type="expression" dxfId="1796" priority="6634">
      <formula>IF(AND(AL855&lt;0, RIGHT(TEXT(AL855,"0.#"),1)="."),TRUE,FALSE)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7:Y874">
    <cfRule type="expression" dxfId="1725" priority="2959">
      <formula>IF(RIGHT(TEXT(Y847,"0.#"),1)=".",FALSE,TRUE)</formula>
    </cfRule>
    <cfRule type="expression" dxfId="1724" priority="2960">
      <formula>IF(RIGHT(TEXT(Y847,"0.#"),1)=".",TRUE,FALSE)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10:AO1139">
    <cfRule type="expression" dxfId="1695" priority="2865">
      <formula>IF(AND(AL1110&gt;=0, RIGHT(TEXT(AL1110,"0.#"),1)&lt;&gt;"."),TRUE,FALSE)</formula>
    </cfRule>
    <cfRule type="expression" dxfId="1694" priority="2866">
      <formula>IF(AND(AL1110&gt;=0, RIGHT(TEXT(AL1110,"0.#"),1)="."),TRUE,FALSE)</formula>
    </cfRule>
    <cfRule type="expression" dxfId="1693" priority="2867">
      <formula>IF(AND(AL1110&lt;0, RIGHT(TEXT(AL1110,"0.#"),1)&lt;&gt;"."),TRUE,FALSE)</formula>
    </cfRule>
    <cfRule type="expression" dxfId="1692" priority="2868">
      <formula>IF(AND(AL1110&lt;0, RIGHT(TEXT(AL1110,"0.#"),1)="."),TRUE,FALSE)</formula>
    </cfRule>
  </conditionalFormatting>
  <conditionalFormatting sqref="Y1110:Y1139">
    <cfRule type="expression" dxfId="1691" priority="2863">
      <formula>IF(RIGHT(TEXT(Y1110,"0.#"),1)=".",FALSE,TRUE)</formula>
    </cfRule>
    <cfRule type="expression" dxfId="1690" priority="2864">
      <formula>IF(RIGHT(TEXT(Y1110,"0.#"),1)=".",TRUE,FALSE)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45:AO854">
    <cfRule type="expression" dxfId="1681" priority="2817">
      <formula>IF(AND(AL845&gt;=0, RIGHT(TEXT(AL845,"0.#"),1)&lt;&gt;"."),TRUE,FALSE)</formula>
    </cfRule>
    <cfRule type="expression" dxfId="1680" priority="2818">
      <formula>IF(AND(AL845&gt;=0, RIGHT(TEXT(AL845,"0.#"),1)="."),TRUE,FALSE)</formula>
    </cfRule>
    <cfRule type="expression" dxfId="1679" priority="2819">
      <formula>IF(AND(AL845&lt;0, RIGHT(TEXT(AL845,"0.#"),1)&lt;&gt;"."),TRUE,FALSE)</formula>
    </cfRule>
    <cfRule type="expression" dxfId="1678" priority="2820">
      <formula>IF(AND(AL845&lt;0, RIGHT(TEXT(AL845,"0.#"),1)="."),TRUE,FALSE)</formula>
    </cfRule>
  </conditionalFormatting>
  <conditionalFormatting sqref="Y845:Y846">
    <cfRule type="expression" dxfId="1677" priority="2815">
      <formula>IF(RIGHT(TEXT(Y845,"0.#"),1)=".",FALSE,TRUE)</formula>
    </cfRule>
    <cfRule type="expression" dxfId="1676" priority="2816">
      <formula>IF(RIGHT(TEXT(Y845,"0.#"),1)=".",TRUE,FALSE)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80:Y907">
    <cfRule type="expression" dxfId="1359" priority="2075">
      <formula>IF(RIGHT(TEXT(Y880,"0.#"),1)=".",FALSE,TRUE)</formula>
    </cfRule>
    <cfRule type="expression" dxfId="1358" priority="2076">
      <formula>IF(RIGHT(TEXT(Y880,"0.#"),1)=".",TRUE,FALSE)</formula>
    </cfRule>
  </conditionalFormatting>
  <conditionalFormatting sqref="Y878:Y879">
    <cfRule type="expression" dxfId="1357" priority="2069">
      <formula>IF(RIGHT(TEXT(Y878,"0.#"),1)=".",FALSE,TRUE)</formula>
    </cfRule>
    <cfRule type="expression" dxfId="1356" priority="2070">
      <formula>IF(RIGHT(TEXT(Y878,"0.#"),1)=".",TRUE,FALSE)</formula>
    </cfRule>
  </conditionalFormatting>
  <conditionalFormatting sqref="Y913:Y940">
    <cfRule type="expression" dxfId="1355" priority="2063">
      <formula>IF(RIGHT(TEXT(Y913,"0.#"),1)=".",FALSE,TRUE)</formula>
    </cfRule>
    <cfRule type="expression" dxfId="1354" priority="2064">
      <formula>IF(RIGHT(TEXT(Y913,"0.#"),1)=".",TRUE,FALSE)</formula>
    </cfRule>
  </conditionalFormatting>
  <conditionalFormatting sqref="Y911:Y912">
    <cfRule type="expression" dxfId="1353" priority="2057">
      <formula>IF(RIGHT(TEXT(Y911,"0.#"),1)=".",FALSE,TRUE)</formula>
    </cfRule>
    <cfRule type="expression" dxfId="1352" priority="2058">
      <formula>IF(RIGHT(TEXT(Y911,"0.#"),1)=".",TRUE,FALSE)</formula>
    </cfRule>
  </conditionalFormatting>
  <conditionalFormatting sqref="Y946:Y973">
    <cfRule type="expression" dxfId="1351" priority="2051">
      <formula>IF(RIGHT(TEXT(Y946,"0.#"),1)=".",FALSE,TRUE)</formula>
    </cfRule>
    <cfRule type="expression" dxfId="1350" priority="2052">
      <formula>IF(RIGHT(TEXT(Y946,"0.#"),1)=".",TRUE,FALSE)</formula>
    </cfRule>
  </conditionalFormatting>
  <conditionalFormatting sqref="Y944:Y945">
    <cfRule type="expression" dxfId="1349" priority="2045">
      <formula>IF(RIGHT(TEXT(Y944,"0.#"),1)=".",FALSE,TRUE)</formula>
    </cfRule>
    <cfRule type="expression" dxfId="1348" priority="2046">
      <formula>IF(RIGHT(TEXT(Y944,"0.#"),1)=".",TRUE,FALSE)</formula>
    </cfRule>
  </conditionalFormatting>
  <conditionalFormatting sqref="Y979:Y1006">
    <cfRule type="expression" dxfId="1347" priority="2039">
      <formula>IF(RIGHT(TEXT(Y979,"0.#"),1)=".",FALSE,TRUE)</formula>
    </cfRule>
    <cfRule type="expression" dxfId="1346" priority="2040">
      <formula>IF(RIGHT(TEXT(Y979,"0.#"),1)=".",TRUE,FALSE)</formula>
    </cfRule>
  </conditionalFormatting>
  <conditionalFormatting sqref="Y977:Y978">
    <cfRule type="expression" dxfId="1345" priority="2033">
      <formula>IF(RIGHT(TEXT(Y977,"0.#"),1)=".",FALSE,TRUE)</formula>
    </cfRule>
    <cfRule type="expression" dxfId="1344" priority="2034">
      <formula>IF(RIGHT(TEXT(Y977,"0.#"),1)=".",TRUE,FALSE)</formula>
    </cfRule>
  </conditionalFormatting>
  <conditionalFormatting sqref="Y1012:Y1039">
    <cfRule type="expression" dxfId="1343" priority="2027">
      <formula>IF(RIGHT(TEXT(Y1012,"0.#"),1)=".",FALSE,TRUE)</formula>
    </cfRule>
    <cfRule type="expression" dxfId="1342" priority="2028">
      <formula>IF(RIGHT(TEXT(Y1012,"0.#"),1)=".",TRUE,FALSE)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5" manualBreakCount="5">
    <brk id="699" max="49" man="1"/>
    <brk id="727" max="49" man="1"/>
    <brk id="747" max="49" man="1"/>
    <brk id="786" max="49" man="1"/>
    <brk id="874" max="49" man="1"/>
  </rowBreaks>
  <ignoredErrors>
    <ignoredError sqref="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委託・請負、補助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customSheetViews>
    <customSheetView guid="{460048C7-F6CF-4B3F-B2DA-478188B3D060}" hiddenColumns="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2021-06-01T09:19:03Z</cp:lastPrinted>
  <dcterms:created xsi:type="dcterms:W3CDTF">2012-03-13T00:50:25Z</dcterms:created>
  <dcterms:modified xsi:type="dcterms:W3CDTF">2021-08-30T07:37:26Z</dcterms:modified>
</cp:coreProperties>
</file>