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5_国総研（横須賀）\提出版\"/>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9" i="3" l="1"/>
  <c r="W29"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9" i="3" l="1"/>
  <c r="AY235" i="3"/>
  <c r="AY271" i="3"/>
  <c r="AY417" i="3"/>
  <c r="AY604" i="3"/>
  <c r="AY459" i="3"/>
  <c r="AY615" i="3"/>
  <c r="AY255" i="3"/>
  <c r="AY213" i="3"/>
  <c r="AY36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<sst xmlns="http://schemas.openxmlformats.org/spreadsheetml/2006/main" count="2270" uniqueCount="666">
  <si>
    <t>事業番号</t>
    <rPh sb="0" eb="2">
      <t>ジギョウ</t>
    </rPh>
    <rPh sb="2" eb="4">
      <t>バンゴウ</t>
    </rPh>
    <phoneticPr fontId="5"/>
  </si>
  <si>
    <t>-</t>
    <phoneticPr fontId="5"/>
  </si>
  <si>
    <t>国交</t>
  </si>
  <si>
    <t>令和3年度行政事業レビューシート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</si>
  <si>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</si>
  <si>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</si>
  <si>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</si>
  <si>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</si>
  <si>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自動運転空港除雪車両の導入に関する研究</t>
    <phoneticPr fontId="5"/>
  </si>
  <si>
    <t>担当部局庁</t>
    <phoneticPr fontId="5"/>
  </si>
  <si>
    <t>国土技術政策総合研究所（横須賀）</t>
    <phoneticPr fontId="5"/>
  </si>
  <si>
    <t>作成責任者</t>
    <rPh sb="0" eb="2">
      <t>サクセイ</t>
    </rPh>
    <rPh sb="2" eb="5">
      <t>セキニンシャ</t>
    </rPh>
    <phoneticPr fontId="5"/>
  </si>
  <si>
    <t>事業開始年度</t>
    <rPh sb="4" eb="6">
      <t>ネンド</t>
    </rPh>
    <phoneticPr fontId="5"/>
  </si>
  <si>
    <t>令和2年度</t>
    <rPh sb="0" eb="2">
      <t>レイワ</t>
    </rPh>
    <rPh sb="3" eb="5">
      <t>ネンド</t>
    </rPh>
    <phoneticPr fontId="5"/>
  </si>
  <si>
    <t>事業終了
（予定）年度</t>
    <rPh sb="0" eb="2">
      <t>ジギョウ</t>
    </rPh>
    <rPh sb="2" eb="4">
      <t>シュウリョウ</t>
    </rPh>
    <rPh sb="6" eb="8">
      <t>ヨテイ</t>
    </rPh>
    <rPh sb="9" eb="11">
      <t>ネンド</t>
    </rPh>
    <phoneticPr fontId="5"/>
  </si>
  <si>
    <t>令和4年度</t>
    <rPh sb="0" eb="2">
      <t>レイワ</t>
    </rPh>
    <rPh sb="3" eb="4">
      <t>ネン</t>
    </rPh>
    <rPh sb="4" eb="5">
      <t>ド</t>
    </rPh>
    <phoneticPr fontId="22"/>
  </si>
  <si>
    <t>担当課室</t>
    <rPh sb="0" eb="2">
      <t>タントウ</t>
    </rPh>
    <rPh sb="2" eb="3">
      <t>カ</t>
    </rPh>
    <rPh sb="3" eb="4">
      <t>シツ</t>
    </rPh>
    <phoneticPr fontId="5"/>
  </si>
  <si>
    <t>空港研究部　空港計画研究室</t>
    <rPh sb="0" eb="2">
      <t>クウコウ</t>
    </rPh>
    <rPh sb="2" eb="5">
      <t>ケンキュウブ</t>
    </rPh>
    <rPh sb="6" eb="8">
      <t>クウコウ</t>
    </rPh>
    <rPh sb="8" eb="10">
      <t>ケイカク</t>
    </rPh>
    <rPh sb="10" eb="13">
      <t>ケンキュウシツ</t>
    </rPh>
    <phoneticPr fontId="5"/>
  </si>
  <si>
    <t>室長　黒田 優佳</t>
    <rPh sb="0" eb="2">
      <t>シツチョウ</t>
    </rPh>
    <rPh sb="3" eb="5">
      <t>クロダ</t>
    </rPh>
    <rPh sb="6" eb="7">
      <t>ユウ</t>
    </rPh>
    <rPh sb="7" eb="8">
      <t>カ</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</si>
  <si>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</si>
  <si>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</si>
  <si>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</si>
  <si>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</si>
  <si>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</si>
  <si>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</si>
  <si>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特殊性を考慮した空港除雪の車両の自動化による空港除雪の省力化・効率化を目指し、自動化に向けた技術的課題の整理、導入した際の運用方法、評価手法の開発を行う。</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</si>
  <si>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</si>
  <si>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空港除雪の特殊性である、要求される除雪精度の高さと短時間の除雪完了を自動運転空港除雪車両によって実現するため、空港における除雪車両の自動運転技術の導入に関する研究を実施する。</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</si>
  <si>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</si>
  <si>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</si>
  <si>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</si>
  <si>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</si>
  <si>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</si>
  <si>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</si>
  <si>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</si>
  <si>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</si>
  <si>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</si>
  <si>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</si>
  <si>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</si>
  <si>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</si>
  <si>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</si>
  <si>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</si>
  <si>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</si>
  <si>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</si>
  <si>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</si>
  <si>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</si>
  <si>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</si>
  <si>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</si>
  <si>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</si>
  <si>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</si>
  <si>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試験研究費</t>
    <rPh sb="0" eb="2">
      <t>シケン</t>
    </rPh>
    <rPh sb="2" eb="5">
      <t>ケンキュウヒ</t>
    </rPh>
    <phoneticPr fontId="5"/>
  </si>
  <si>
    <t>職員旅費</t>
    <rPh sb="0" eb="2">
      <t>ショクイン</t>
    </rPh>
    <rPh sb="2" eb="4">
      <t>リョヒ</t>
    </rPh>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</si>
  <si>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</si>
  <si>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</si>
  <si>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</si>
  <si>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</si>
  <si>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</si>
  <si>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</si>
  <si>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</si>
  <si>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</si>
  <si>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</si>
  <si>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自動化運転除雪車両導入時の省力化・効率化効果の評価手法</t>
  </si>
  <si>
    <t>開発手法</t>
    <rPh sb="0" eb="2">
      <t>カイハツ</t>
    </rPh>
    <rPh sb="2" eb="4">
      <t>シュホウ</t>
    </rPh>
    <phoneticPr fontId="5"/>
  </si>
  <si>
    <t>成果実績</t>
    <rPh sb="0" eb="2">
      <t>セイカ</t>
    </rPh>
    <rPh sb="2" eb="4">
      <t>ジッセキ</t>
    </rPh>
    <phoneticPr fontId="5"/>
  </si>
  <si>
    <t>式</t>
    <rPh sb="0" eb="1">
      <t>シキ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</si>
  <si>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</si>
  <si>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</si>
  <si>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</si>
  <si>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</si>
  <si>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研究マネジメント方針</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</si>
  <si>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</si>
  <si>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</si>
  <si>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</si>
  <si>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</si>
  <si>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</si>
  <si>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</si>
  <si>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</si>
  <si>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</si>
  <si>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</si>
  <si>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</si>
  <si>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</si>
  <si>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</si>
  <si>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</si>
  <si>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</si>
  <si>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</si>
  <si>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</si>
  <si>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</si>
  <si>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</si>
  <si>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</si>
  <si>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</si>
  <si>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</si>
  <si>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</si>
  <si>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</si>
  <si>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</si>
  <si>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本事業に関連する論文・報告発表、刊行物公表件数</t>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</si>
  <si>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</si>
  <si>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</si>
  <si>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</si>
  <si>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</si>
  <si>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</si>
  <si>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</si>
  <si>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当初予算額／論文・報告発表、刊行物公表件数　</t>
    <phoneticPr fontId="5"/>
  </si>
  <si>
    <t>百万円</t>
    <rPh sb="0" eb="2">
      <t>ヒャクマン</t>
    </rPh>
    <rPh sb="2" eb="3">
      <t>エン</t>
    </rPh>
    <phoneticPr fontId="5"/>
  </si>
  <si>
    <t>計算式</t>
    <rPh sb="0" eb="2">
      <t>ケイサン</t>
    </rPh>
    <rPh sb="2" eb="3">
      <t>シキ</t>
    </rPh>
    <phoneticPr fontId="5"/>
  </si>
  <si>
    <t>百万円/件</t>
    <rPh sb="0" eb="2">
      <t>ヒャクマン</t>
    </rPh>
    <rPh sb="2" eb="3">
      <t>エン</t>
    </rPh>
    <rPh sb="4" eb="5">
      <t>ケン</t>
    </rPh>
    <phoneticPr fontId="5"/>
  </si>
  <si>
    <t>3/1</t>
    <phoneticPr fontId="5"/>
  </si>
  <si>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</si>
  <si>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</si>
  <si>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</si>
  <si>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</si>
  <si>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</si>
  <si>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</si>
  <si>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１１　ICTの利用活用及び技術研究開発の推進</t>
  </si>
  <si>
    <t>施策</t>
    <phoneticPr fontId="5"/>
  </si>
  <si>
    <t>４１　技術研究開発を推進する</t>
  </si>
  <si>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</si>
  <si>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</si>
  <si>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</si>
  <si>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目標を達成した技術研究開発の割合、「右記の数値以上とする」</t>
    <phoneticPr fontId="5"/>
  </si>
  <si>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</si>
  <si>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</si>
  <si>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</si>
  <si>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</si>
  <si>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</si>
  <si>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</si>
  <si>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</si>
  <si>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国土交通省が実施している技術研究開発課題を効果的・効率的に推進することに資する。</t>
    <phoneticPr fontId="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</si>
  <si>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</si>
  <si>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</si>
  <si>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</si>
  <si>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</si>
  <si>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</si>
  <si>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</si>
  <si>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</si>
  <si>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</si>
  <si>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</si>
  <si>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</si>
  <si>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</si>
  <si>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</si>
  <si>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</si>
  <si>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</si>
  <si>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</si>
  <si>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</si>
  <si>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</si>
  <si>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</si>
  <si>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</si>
  <si>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</si>
  <si>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外部有識者による評価委員会において、研究の必要性に関する評価を受けた上で研究に着手している。</t>
    <phoneticPr fontId="5"/>
  </si>
  <si>
    <t>地方自治体、民間等に委ねることができない事業なのか。</t>
    <phoneticPr fontId="5"/>
  </si>
  <si>
    <t>外部有識者による評価委員会において、国総研が実施すべきという評価を得た上で研究に着手している。</t>
    <phoneticPr fontId="5"/>
  </si>
  <si>
    <t>政策目的の達成手段として必要かつ適切な事業か。政策体系の中で優先度の高い事業か。</t>
    <phoneticPr fontId="5"/>
  </si>
  <si>
    <t>国土交通省重点政策に位置付けられている「力強く持続的な経済成長の実現」に該当する。</t>
    <phoneticPr fontId="5"/>
  </si>
  <si>
    <t>事業の効率性</t>
    <phoneticPr fontId="5"/>
  </si>
  <si>
    <t>競争性が確保されているなど支出先の選定は妥当か。　</t>
    <phoneticPr fontId="5"/>
  </si>
  <si>
    <t>○</t>
    <phoneticPr fontId="5"/>
  </si>
  <si>
    <t>妥当である</t>
    <rPh sb="0" eb="2">
      <t>ダトウ</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</si>
  <si>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</si>
  <si>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</si>
  <si>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</si>
  <si>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無</t>
    <phoneticPr fontId="5"/>
  </si>
  <si>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</si>
  <si>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</si>
  <si>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</si>
  <si>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</si>
  <si>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</si>
  <si>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業務着手時には業務計画書の提出を求めるとともに、打合せや完了時に行う検査により業務の実施状況及び成果を把握している。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</si>
  <si>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</si>
  <si>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</si>
  <si>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</si>
  <si>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</si>
  <si>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</si>
  <si>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事業終了後には「研究の実施方法と体制の妥当性」に関し、『事後評価』を受けることとしている。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</si>
  <si>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</si>
  <si>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</si>
  <si>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</si>
  <si>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事業終了後には「研究開発の成果や活用状況等」に関し、『事後評価』を受けることとしている。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</si>
  <si>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</si>
  <si>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</si>
  <si>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重複する事業はない</t>
    <rPh sb="0" eb="2">
      <t>チョウフク</t>
    </rPh>
    <rPh sb="4" eb="6">
      <t>ジギョウ</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</si>
  <si>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</si>
  <si>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</si>
  <si>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</si>
  <si>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</si>
  <si>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</si>
  <si>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</si>
  <si>
    <t>改善の
方向性</t>
    <rPh sb="0" eb="2">
      <t>カイゼン</t>
    </rPh>
    <rPh sb="4" eb="7">
      <t>ホウコウセイ</t>
    </rPh>
    <phoneticPr fontId="5"/>
  </si>
  <si>
    <t>・事業終了後には、外部有識者による『事後評価』を受けることとしている。</t>
    <phoneticPr fontId="5"/>
  </si>
  <si>
    <t>外部有識者の所見</t>
    <rPh sb="0" eb="2">
      <t>ガイブ</t>
    </rPh>
    <rPh sb="2" eb="5">
      <t>ユウシキシャ</t>
    </rPh>
    <rPh sb="6" eb="8">
      <t>ショケン</t>
    </rPh>
    <phoneticPr fontId="5"/>
  </si>
  <si>
    <t>調査目的は明確であり、適切に執行されていると思われる。</t>
  </si>
  <si>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</si>
  <si>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</si>
  <si>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</si>
  <si>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</si>
  <si>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</si>
  <si>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</si>
  <si>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</si>
  <si>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</si>
  <si>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</si>
  <si>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</si>
  <si>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</si>
  <si>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</si>
  <si>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令和元年度</t>
    <rPh sb="0" eb="2">
      <t>レイワ</t>
    </rPh>
    <rPh sb="2" eb="4">
      <t>ガンネン</t>
    </rPh>
    <rPh sb="4" eb="5">
      <t>ド</t>
    </rPh>
    <phoneticPr fontId="5"/>
  </si>
  <si>
    <t>新32</t>
    <rPh sb="0" eb="1">
      <t>シン</t>
    </rPh>
    <phoneticPr fontId="5"/>
  </si>
  <si>
    <t>新02</t>
    <rPh sb="0" eb="1">
      <t>シン</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</si>
  <si>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</si>
  <si>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</si>
  <si>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</si>
  <si>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</si>
  <si>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</si>
  <si>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</si>
  <si>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</si>
  <si>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</si>
  <si>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技術経費、人件費等（日本工営株式会社）</t>
    <rPh sb="0" eb="2">
      <t>ギジュツ</t>
    </rPh>
    <rPh sb="2" eb="4">
      <t>ケイヒ</t>
    </rPh>
    <rPh sb="5" eb="8">
      <t>ジンケンヒ</t>
    </rPh>
    <rPh sb="8" eb="9">
      <t>トウ</t>
    </rPh>
    <rPh sb="10" eb="12">
      <t>ニホン</t>
    </rPh>
    <rPh sb="12" eb="14">
      <t>コウエイ</t>
    </rPh>
    <rPh sb="14" eb="18">
      <t>カブシキガイシャ</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</si>
  <si>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</si>
  <si>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</si>
  <si>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</si>
  <si>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</si>
  <si>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</si>
  <si>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</si>
  <si>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</si>
  <si>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</si>
  <si>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</si>
  <si>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</si>
  <si>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</si>
  <si>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</si>
  <si>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</si>
  <si>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</si>
  <si>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</si>
  <si>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</si>
  <si>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</si>
  <si>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日本工営株式会社</t>
    <rPh sb="0" eb="2">
      <t>ニホン</t>
    </rPh>
    <rPh sb="2" eb="4">
      <t>コウエイ</t>
    </rPh>
    <rPh sb="4" eb="8">
      <t>カブシキガイシャ</t>
    </rPh>
    <phoneticPr fontId="5"/>
  </si>
  <si>
    <t>空港除雪車両の走行・操作データの取得</t>
    <rPh sb="0" eb="2">
      <t>クウコウ</t>
    </rPh>
    <rPh sb="2" eb="4">
      <t>ジョセツ</t>
    </rPh>
    <rPh sb="4" eb="6">
      <t>シャリョウ</t>
    </rPh>
    <rPh sb="7" eb="9">
      <t>ソウコウ</t>
    </rPh>
    <rPh sb="10" eb="12">
      <t>ソウサ</t>
    </rPh>
    <rPh sb="16" eb="18">
      <t>シュトク</t>
    </rPh>
    <phoneticPr fontId="5"/>
  </si>
  <si>
    <t>随意契約
（企画競争）</t>
    <rPh sb="2" eb="4">
      <t>ケイヤク</t>
    </rPh>
    <rPh sb="6" eb="8">
      <t>キカク</t>
    </rPh>
    <rPh sb="8" eb="10">
      <t>キョウソウ</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</si>
  <si>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</si>
  <si>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</si>
  <si>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</si>
  <si>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</si>
  <si>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</si>
  <si>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</si>
  <si>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</si>
  <si>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</si>
  <si>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</si>
  <si>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</si>
  <si>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</si>
  <si>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</si>
  <si>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</si>
  <si>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</si>
  <si>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</si>
  <si>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</si>
  <si>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</si>
  <si>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</si>
  <si>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</si>
  <si>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</si>
  <si>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</si>
  <si>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</si>
  <si>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</si>
  <si>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</si>
  <si>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</si>
  <si>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</si>
  <si>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</si>
  <si>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</si>
  <si>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</si>
  <si>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</si>
  <si>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</si>
  <si>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</si>
  <si>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</si>
  <si>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</si>
  <si>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</si>
  <si>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</si>
  <si>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</si>
  <si>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</si>
  <si>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</si>
  <si>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</si>
  <si>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</si>
  <si>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</si>
  <si>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</si>
  <si>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</si>
  <si>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</si>
  <si>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</si>
  <si>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</si>
  <si>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</si>
  <si>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</si>
  <si>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</si>
  <si>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</si>
  <si>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</si>
  <si>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</si>
  <si>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</si>
  <si>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</si>
  <si>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</si>
  <si>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</si>
  <si>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</si>
  <si>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</si>
  <si>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</si>
  <si>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</si>
  <si>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</si>
  <si>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</si>
  <si>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</si>
  <si>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</si>
  <si>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</si>
  <si>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</si>
  <si>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</si>
  <si>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</si>
  <si>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</si>
  <si>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</si>
  <si>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</si>
  <si>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</si>
  <si>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</si>
  <si>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</si>
  <si>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</si>
  <si>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</si>
  <si>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</si>
  <si>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</si>
  <si>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</si>
  <si>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</si>
  <si>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</si>
  <si>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</si>
  <si>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</si>
  <si>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</si>
  <si>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</si>
  <si>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</si>
  <si>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</si>
  <si>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</si>
  <si>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</si>
  <si>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</si>
  <si>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</si>
  <si>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</si>
  <si>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</si>
  <si>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</si>
  <si>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</si>
  <si>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</si>
  <si>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</si>
  <si>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</si>
  <si>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</si>
  <si>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</si>
  <si>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</si>
  <si>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</si>
  <si>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</si>
  <si>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</si>
  <si>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</si>
  <si>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</si>
  <si>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</si>
  <si>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</si>
  <si>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</si>
  <si>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</si>
  <si>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</si>
  <si>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</si>
  <si>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</si>
  <si>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</si>
  <si>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</si>
  <si>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</si>
  <si>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</si>
  <si>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</si>
  <si>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</si>
  <si>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</si>
  <si>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</si>
  <si>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</si>
  <si>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</si>
  <si>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</si>
  <si>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</si>
  <si>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</si>
  <si>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</si>
  <si>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</si>
  <si>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</si>
  <si>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</si>
  <si>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</si>
  <si>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</si>
  <si>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</si>
  <si>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</si>
  <si>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</si>
  <si>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</si>
  <si>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</si>
  <si>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</si>
  <si>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</si>
  <si>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</si>
  <si>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</si>
  <si>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</si>
  <si>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</si>
  <si>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</si>
  <si>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</si>
  <si>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</si>
  <si>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</si>
  <si>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</si>
  <si>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</si>
  <si>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</si>
  <si>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</si>
  <si>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</si>
  <si>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</si>
  <si>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</si>
  <si>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</si>
  <si>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</si>
  <si>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</si>
  <si>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</si>
  <si>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</si>
  <si>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</si>
  <si>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</si>
  <si>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</si>
  <si>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</si>
  <si>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</si>
  <si>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</si>
  <si>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</si>
  <si>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</si>
  <si>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</si>
  <si>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</si>
  <si>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</si>
  <si>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</si>
  <si>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</si>
  <si>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</si>
  <si>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</si>
  <si>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</si>
  <si>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</si>
  <si>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</si>
  <si>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</si>
  <si>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</si>
  <si>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</si>
  <si>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</si>
  <si>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</si>
  <si>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</si>
  <si>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</si>
  <si>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</si>
  <si>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</si>
  <si>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</si>
  <si>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</si>
  <si>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</si>
  <si>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</si>
  <si>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</si>
  <si>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</si>
  <si>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</si>
  <si>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</si>
  <si>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</si>
  <si>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</si>
  <si>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</si>
  <si>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</si>
  <si>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</si>
  <si>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</si>
  <si>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国土交通省</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</si>
  <si>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</si>
  <si>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</si>
  <si>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</si>
  <si>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</si>
  <si>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</si>
  <si>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</si>
  <si>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</si>
  <si>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環境省</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</si>
  <si>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</si>
  <si>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</si>
  <si>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</si>
  <si>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</si>
  <si>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</si>
  <si>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</si>
  <si>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</si>
  <si>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</si>
  <si>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</si>
  <si>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</si>
  <si>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</si>
  <si>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</si>
  <si>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</si>
  <si>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</si>
  <si>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</si>
  <si>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</si>
  <si>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</si>
  <si>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</si>
  <si>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</si>
  <si>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</si>
  <si>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</si>
  <si>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</si>
  <si>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</si>
  <si>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</si>
  <si>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</si>
  <si>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</si>
  <si>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</si>
  <si>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</si>
  <si>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</si>
  <si>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</si>
  <si>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</si>
  <si>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</si>
  <si>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</si>
  <si>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</si>
  <si>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</si>
  <si>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</si>
  <si>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</si>
  <si>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</si>
  <si>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</si>
  <si>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</si>
  <si>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</si>
  <si>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</si>
  <si>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</si>
  <si>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</si>
  <si>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</si>
  <si>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</si>
  <si>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</si>
  <si>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</si>
  <si>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</si>
  <si>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</si>
  <si>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</si>
  <si>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</si>
  <si>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</si>
  <si>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</si>
  <si>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</si>
  <si>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</si>
  <si>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</si>
  <si>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</si>
  <si>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</si>
  <si>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</si>
  <si>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</si>
  <si>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</si>
  <si>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</si>
  <si>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</si>
  <si>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</si>
  <si>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</si>
  <si>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</si>
  <si>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</si>
  <si>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</si>
  <si>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</si>
  <si>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</si>
  <si>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</si>
  <si>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</si>
  <si>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</si>
  <si>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</si>
  <si>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</si>
  <si>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</si>
  <si>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</si>
  <si>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</si>
  <si>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</si>
  <si>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</si>
  <si>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</si>
  <si>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</si>
  <si>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</si>
  <si>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</si>
  <si>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</si>
  <si>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</si>
  <si>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</si>
  <si>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</si>
  <si>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</si>
  <si>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</si>
  <si>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</si>
  <si>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</si>
  <si>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</si>
  <si>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</si>
  <si>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</si>
  <si>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</si>
  <si>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</si>
  <si>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</si>
  <si>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</si>
  <si>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新31</t>
    <rPh sb="0" eb="1">
      <t>シン</t>
    </rPh>
    <phoneticPr fontId="5"/>
  </si>
  <si>
    <t>昭和36年度</t>
    <rPh sb="0" eb="2">
      <t>ショウワ</t>
    </rPh>
    <rPh sb="4" eb="5">
      <t>ネン</t>
    </rPh>
    <rPh sb="5" eb="6">
      <t>ド</t>
    </rPh>
    <phoneticPr fontId="22"/>
  </si>
  <si>
    <t>1961年度</t>
    <rPh sb="4" eb="6">
      <t>ネンド</t>
    </rPh>
    <rPh sb="5" eb="6">
      <t>ド</t>
    </rPh>
    <phoneticPr fontId="22"/>
  </si>
  <si>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</si>
  <si>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</si>
  <si>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</si>
  <si>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</si>
  <si>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</si>
  <si>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</si>
  <si>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</si>
  <si>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</si>
  <si>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</si>
  <si>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</si>
  <si>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</si>
  <si>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</si>
  <si>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</si>
  <si>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</si>
  <si>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</si>
  <si>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</si>
  <si>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</si>
  <si>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</si>
  <si>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</si>
  <si>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</si>
  <si>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</si>
  <si>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</si>
  <si>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</si>
  <si>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</si>
  <si>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</si>
  <si>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</si>
  <si>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</si>
  <si>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</si>
  <si>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</si>
  <si>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</si>
  <si>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</si>
  <si>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</si>
  <si>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</si>
  <si>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</si>
  <si>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</si>
  <si>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</si>
  <si>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</si>
  <si>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</si>
  <si>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</si>
  <si>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</si>
  <si>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</si>
  <si>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</si>
  <si>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</si>
  <si>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</si>
  <si>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</si>
  <si>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</si>
  <si>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</si>
  <si>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</si>
  <si>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</si>
  <si>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</si>
  <si>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</si>
  <si>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</si>
  <si>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</si>
  <si>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</si>
  <si>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</si>
  <si>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</si>
  <si>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</si>
  <si>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</si>
  <si>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</si>
  <si>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</si>
  <si>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</si>
  <si>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</si>
  <si>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</si>
  <si>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</si>
  <si>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</si>
  <si>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</si>
  <si>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</si>
  <si>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</si>
  <si>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</si>
  <si>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</si>
  <si>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</si>
  <si>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</si>
  <si>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</si>
  <si>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</si>
  <si>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</si>
  <si>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</si>
  <si>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</si>
  <si>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</si>
  <si>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</si>
  <si>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</si>
  <si>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</si>
  <si>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</si>
  <si>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</si>
  <si>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</si>
  <si>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</si>
  <si>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</si>
  <si>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</si>
  <si>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</si>
  <si>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</si>
  <si>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</si>
  <si>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</si>
  <si>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</si>
  <si>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</si>
  <si>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</si>
  <si>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</si>
  <si>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</si>
  <si>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</si>
  <si>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</si>
  <si>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</si>
  <si>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</si>
  <si>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</si>
  <si>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</si>
  <si>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</si>
  <si>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</si>
  <si>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</si>
  <si>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</si>
  <si>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</si>
  <si>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</si>
  <si>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</si>
  <si>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</si>
  <si>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</si>
  <si>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</si>
  <si>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</si>
  <si>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</si>
  <si>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5"/>
  </si>
  <si>
    <t>令和3年度</t>
    <rPh sb="0" eb="2">
      <t>レイワ</t>
    </rPh>
    <rPh sb="3" eb="5">
      <t>ネンド</t>
    </rPh>
    <phoneticPr fontId="5"/>
  </si>
  <si>
    <t>令和4年度</t>
    <rPh sb="0" eb="2">
      <t>レイワ</t>
    </rPh>
    <rPh sb="3" eb="5">
      <t>ネンド</t>
    </rPh>
    <phoneticPr fontId="5"/>
  </si>
  <si>
    <t>引き続き、空港管理者等との意見交換、情報共有を図り、着実な成果が得られるよう努めること。また、質の高い成果物となるよう努められたい。</t>
    <rPh sb="0" eb="1">
      <t>ヒ</t>
    </rPh>
    <rPh sb="2" eb="3">
      <t>ツヅ</t>
    </rPh>
    <rPh sb="5" eb="7">
      <t>クウコウ</t>
    </rPh>
    <rPh sb="7" eb="10">
      <t>カンリシャ</t>
    </rPh>
    <rPh sb="10" eb="11">
      <t>トウ</t>
    </rPh>
    <rPh sb="13" eb="15">
      <t>イケン</t>
    </rPh>
    <rPh sb="15" eb="17">
      <t>コウカン</t>
    </rPh>
    <rPh sb="18" eb="20">
      <t>ジョウホウ</t>
    </rPh>
    <rPh sb="20" eb="22">
      <t>キョウユウ</t>
    </rPh>
    <rPh sb="23" eb="24">
      <t>ハカ</t>
    </rPh>
    <rPh sb="26" eb="28">
      <t>チャクジツ</t>
    </rPh>
    <rPh sb="29" eb="31">
      <t>セイカ</t>
    </rPh>
    <rPh sb="32" eb="33">
      <t>エ</t>
    </rPh>
    <rPh sb="38" eb="39">
      <t>ツト</t>
    </rPh>
    <rPh sb="47" eb="48">
      <t>シツ</t>
    </rPh>
    <rPh sb="49" eb="50">
      <t>タカ</t>
    </rPh>
    <rPh sb="51" eb="54">
      <t>セイカブツ</t>
    </rPh>
    <rPh sb="59" eb="60">
      <t>ツト</t>
    </rPh>
    <phoneticPr fontId="5"/>
  </si>
  <si>
    <t>執行等改善</t>
  </si>
  <si>
    <t>空港管理者等との意見交換、情報共有を行い、より良い成果となるよう努めたい。</t>
    <rPh sb="0" eb="2">
      <t>クウコウ</t>
    </rPh>
    <rPh sb="2" eb="5">
      <t>カンリシャ</t>
    </rPh>
    <rPh sb="5" eb="6">
      <t>トウ</t>
    </rPh>
    <rPh sb="8" eb="10">
      <t>イケン</t>
    </rPh>
    <rPh sb="10" eb="12">
      <t>コウカン</t>
    </rPh>
    <rPh sb="13" eb="15">
      <t>ジョウホウ</t>
    </rPh>
    <rPh sb="15" eb="17">
      <t>キョウユウ</t>
    </rPh>
    <rPh sb="18" eb="19">
      <t>オコナ</t>
    </rPh>
    <rPh sb="23" eb="24">
      <t>ヨ</t>
    </rPh>
    <rPh sb="25" eb="27">
      <t>セイカ</t>
    </rPh>
    <rPh sb="32" eb="3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</si>
</sst>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750</xdr:row>
      <xdr:rowOff>19971</xdr:rowOff>
    </xdr:from>
    <xdr:to>
      <xdr:col>25</xdr:col>
      <xdr:colOff>119099</xdr:colOff>
      <xdr:row>752</xdr:row>
      <xdr:rowOff>212695</xdr:rowOff>
    </xdr:to>
    <xdr:sp macro="" textlink="">
      <xdr:nvSpPr>
        <xdr:cNvPr id="12" name="フローチャート: 処理 11">
          <a:extLst>
            <a:ext uri="{FF2B5EF4-FFF2-40B4-BE49-F238E27FC236}">
              <a16:creationId xmlns:a16="http://schemas.microsoft.com/office/drawing/2014/main" id="{00000000-0008-0000-0000-00000C000000}"/>
            </a:ext>
          </a:extLst>
        </xdr:cNvPr>
        <xdr:cNvSpPr/>
      </xdr:nvSpPr>
      <xdr:spPr>
        <a:xfrm>
          <a:off x="2400300" y="36738846"/>
          <a:ext cx="2719424"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３百万円</a:t>
          </a:r>
          <a:endParaRPr lang="en-US" altLang="ja-JP" sz="1600">
            <a:solidFill>
              <a:schemeClr val="tx1"/>
            </a:solidFill>
            <a:latin typeface="ＭＳ ゴシック" pitchFamily="49" charset="-128"/>
            <a:ea typeface="ＭＳ ゴシック" pitchFamily="49" charset="-128"/>
          </a:endParaRPr>
        </a:p>
      </xdr:txBody>
    </xdr:sp>
    <xdr:clientData/>
  </xdr:twoCellAnchor>
  <xdr:twoCellAnchor>
    <xdr:from>
      <xdr:col>28</xdr:col>
      <xdr:colOff>198650</xdr:colOff>
      <xdr:row>750</xdr:row>
      <xdr:rowOff>163531</xdr:rowOff>
    </xdr:from>
    <xdr:to>
      <xdr:col>42</xdr:col>
      <xdr:colOff>117724</xdr:colOff>
      <xdr:row>752</xdr:row>
      <xdr:rowOff>81299</xdr:rowOff>
    </xdr:to>
    <xdr:sp macro="" textlink="">
      <xdr:nvSpPr>
        <xdr:cNvPr id="13" name="フローチャート: 処理 12">
          <a:extLst>
            <a:ext uri="{FF2B5EF4-FFF2-40B4-BE49-F238E27FC236}">
              <a16:creationId xmlns:a16="http://schemas.microsoft.com/office/drawing/2014/main" id="{00000000-0008-0000-0000-00000D000000}"/>
            </a:ext>
          </a:extLst>
        </xdr:cNvPr>
        <xdr:cNvSpPr/>
      </xdr:nvSpPr>
      <xdr:spPr>
        <a:xfrm>
          <a:off x="5799350" y="36882406"/>
          <a:ext cx="2719424" cy="622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３百万円</a:t>
          </a:r>
        </a:p>
      </xdr:txBody>
    </xdr:sp>
    <xdr:clientData/>
  </xdr:twoCellAnchor>
  <xdr:twoCellAnchor>
    <xdr:from>
      <xdr:col>12</xdr:col>
      <xdr:colOff>0</xdr:colOff>
      <xdr:row>752</xdr:row>
      <xdr:rowOff>317047</xdr:rowOff>
    </xdr:from>
    <xdr:to>
      <xdr:col>25</xdr:col>
      <xdr:colOff>119099</xdr:colOff>
      <xdr:row>754</xdr:row>
      <xdr:rowOff>285751</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2400300" y="37740772"/>
          <a:ext cx="2719424" cy="6735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研究実施に係る調整</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評価手法等の検討</a:t>
          </a:r>
        </a:p>
      </xdr:txBody>
    </xdr:sp>
    <xdr:clientData/>
  </xdr:twoCellAnchor>
  <xdr:twoCellAnchor>
    <xdr:from>
      <xdr:col>25</xdr:col>
      <xdr:colOff>119099</xdr:colOff>
      <xdr:row>751</xdr:row>
      <xdr:rowOff>116333</xdr:rowOff>
    </xdr:from>
    <xdr:to>
      <xdr:col>28</xdr:col>
      <xdr:colOff>198650</xdr:colOff>
      <xdr:row>751</xdr:row>
      <xdr:rowOff>122415</xdr:rowOff>
    </xdr:to>
    <xdr:cxnSp macro="">
      <xdr:nvCxnSpPr>
        <xdr:cNvPr id="15" name="直線矢印コネクタ 14">
          <a:extLst>
            <a:ext uri="{FF2B5EF4-FFF2-40B4-BE49-F238E27FC236}">
              <a16:creationId xmlns:a16="http://schemas.microsoft.com/office/drawing/2014/main" id="{00000000-0008-0000-0000-00000F000000}"/>
            </a:ext>
          </a:extLst>
        </xdr:cNvPr>
        <xdr:cNvCxnSpPr>
          <a:stCxn id="12" idx="3"/>
          <a:endCxn id="13" idx="1"/>
        </xdr:cNvCxnSpPr>
      </xdr:nvCxnSpPr>
      <xdr:spPr>
        <a:xfrm>
          <a:off x="5119724" y="37187633"/>
          <a:ext cx="679626" cy="6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11206</xdr:colOff>
      <xdr:row>752</xdr:row>
      <xdr:rowOff>210671</xdr:rowOff>
    </xdr:from>
    <xdr:to>
      <xdr:col>42</xdr:col>
      <xdr:colOff>130305</xdr:colOff>
      <xdr:row>754</xdr:row>
      <xdr:rowOff>201706</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5811931" y="37634396"/>
          <a:ext cx="2719424" cy="695885"/>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自動運転に関する技術的検討</a:t>
          </a:r>
        </a:p>
      </xdr:txBody>
    </xdr:sp>
    <xdr:clientData/>
  </xdr:twoCellAnchor>
  <xdr:twoCellAnchor>
    <xdr:from>
      <xdr:col>12</xdr:col>
      <xdr:colOff>0</xdr:colOff>
      <xdr:row>756</xdr:row>
      <xdr:rowOff>0</xdr:rowOff>
    </xdr:from>
    <xdr:to>
      <xdr:col>25</xdr:col>
      <xdr:colOff>119099</xdr:colOff>
      <xdr:row>758</xdr:row>
      <xdr:rowOff>192723</xdr:rowOff>
    </xdr:to>
    <xdr:sp macro="" textlink="">
      <xdr:nvSpPr>
        <xdr:cNvPr id="17" name="フローチャート: 処理 16">
          <a:extLst>
            <a:ext uri="{FF2B5EF4-FFF2-40B4-BE49-F238E27FC236}">
              <a16:creationId xmlns:a16="http://schemas.microsoft.com/office/drawing/2014/main" id="{00000000-0008-0000-0000-000011000000}"/>
            </a:ext>
          </a:extLst>
        </xdr:cNvPr>
        <xdr:cNvSpPr/>
      </xdr:nvSpPr>
      <xdr:spPr>
        <a:xfrm>
          <a:off x="2400300" y="38833425"/>
          <a:ext cx="2719424" cy="89757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chemeClr val="tx1"/>
              </a:solidFill>
              <a:latin typeface="ＭＳ ゴシック" pitchFamily="49" charset="-128"/>
              <a:ea typeface="ＭＳ ゴシック" pitchFamily="49" charset="-128"/>
            </a:rPr>
            <a:t>職員旅費</a:t>
          </a:r>
          <a:endParaRPr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０百万円</a:t>
          </a:r>
          <a:endParaRPr lang="en-US" altLang="ja-JP" sz="16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1</v>
      </c>
      <c r="AJ2" s="928" t="s">
        <v>2</v>
      </c>
      <c r="AK2" s="928"/>
      <c r="AL2" s="928"/>
      <c r="AM2" s="928"/>
      <c r="AN2" s="83" t="s">
        <v>1</v>
      </c>
      <c r="AO2" s="928">
        <v>20</v>
      </c>
      <c r="AP2" s="928"/>
      <c r="AQ2" s="928"/>
      <c r="AR2" s="84" t="s">
        <v>1</v>
      </c>
      <c r="AS2" s="934">
        <v>550</v>
      </c>
      <c r="AT2" s="934"/>
      <c r="AU2" s="934"/>
      <c r="AV2" s="83" t="str">
        <f>IF(AW2="","","-")</f>
        <v/>
      </c>
      <c r="AW2" s="894"/>
      <c r="AX2" s="894"/>
    </row>
    <row r="3" spans="1:50" ht="21" customHeight="1" thickBot="1" x14ac:dyDescent="0.2">
      <c r="A3" s="850" t="s">
        <v>3</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4</v>
      </c>
      <c r="AJ3" s="852" t="s">
        <v>5</v>
      </c>
      <c r="AK3" s="852"/>
      <c r="AL3" s="852"/>
      <c r="AM3" s="852"/>
      <c r="AN3" s="852"/>
      <c r="AO3" s="852"/>
      <c r="AP3" s="852"/>
      <c r="AQ3" s="852"/>
      <c r="AR3" s="852"/>
      <c r="AS3" s="852"/>
      <c r="AT3" s="852"/>
      <c r="AU3" s="852"/>
      <c r="AV3" s="852"/>
      <c r="AW3" s="852"/>
      <c r="AX3" s="24" t="s">
        <v>6</v>
      </c>
    </row>
    <row r="4" spans="1:50" ht="24.75" customHeight="1" x14ac:dyDescent="0.15">
      <c r="A4" s="688" t="s">
        <v>7</v>
      </c>
      <c r="B4" s="689"/>
      <c r="C4" s="689"/>
      <c r="D4" s="689"/>
      <c r="E4" s="689"/>
      <c r="F4" s="689"/>
      <c r="G4" s="666" t="s">
        <v>8</v>
      </c>
      <c r="H4" s="667"/>
      <c r="I4" s="667"/>
      <c r="J4" s="667"/>
      <c r="K4" s="667"/>
      <c r="L4" s="667"/>
      <c r="M4" s="667"/>
      <c r="N4" s="667"/>
      <c r="O4" s="667"/>
      <c r="P4" s="667"/>
      <c r="Q4" s="667"/>
      <c r="R4" s="667"/>
      <c r="S4" s="667"/>
      <c r="T4" s="667"/>
      <c r="U4" s="667"/>
      <c r="V4" s="667"/>
      <c r="W4" s="667"/>
      <c r="X4" s="667"/>
      <c r="Y4" s="668" t="s">
        <v>9</v>
      </c>
      <c r="Z4" s="669"/>
      <c r="AA4" s="669"/>
      <c r="AB4" s="669"/>
      <c r="AC4" s="669"/>
      <c r="AD4" s="670"/>
      <c r="AE4" s="671" t="s">
        <v>10</v>
      </c>
      <c r="AF4" s="672"/>
      <c r="AG4" s="672"/>
      <c r="AH4" s="672"/>
      <c r="AI4" s="672"/>
      <c r="AJ4" s="672"/>
      <c r="AK4" s="672"/>
      <c r="AL4" s="672"/>
      <c r="AM4" s="672"/>
      <c r="AN4" s="672"/>
      <c r="AO4" s="672"/>
      <c r="AP4" s="673"/>
      <c r="AQ4" s="674" t="s">
        <v>11</v>
      </c>
      <c r="AR4" s="669"/>
      <c r="AS4" s="669"/>
      <c r="AT4" s="669"/>
      <c r="AU4" s="669"/>
      <c r="AV4" s="669"/>
      <c r="AW4" s="669"/>
      <c r="AX4" s="675"/>
    </row>
    <row r="5" spans="1:50" ht="30" customHeight="1" x14ac:dyDescent="0.15">
      <c r="A5" s="676" t="s">
        <v>12</v>
      </c>
      <c r="B5" s="677"/>
      <c r="C5" s="677"/>
      <c r="D5" s="677"/>
      <c r="E5" s="677"/>
      <c r="F5" s="678"/>
      <c r="G5" s="822" t="s">
        <v>13</v>
      </c>
      <c r="H5" s="823"/>
      <c r="I5" s="823"/>
      <c r="J5" s="823"/>
      <c r="K5" s="823"/>
      <c r="L5" s="823"/>
      <c r="M5" s="824" t="s">
        <v>14</v>
      </c>
      <c r="N5" s="825"/>
      <c r="O5" s="825"/>
      <c r="P5" s="825"/>
      <c r="Q5" s="825"/>
      <c r="R5" s="826"/>
      <c r="S5" s="827" t="s">
        <v>15</v>
      </c>
      <c r="T5" s="823"/>
      <c r="U5" s="823"/>
      <c r="V5" s="823"/>
      <c r="W5" s="823"/>
      <c r="X5" s="828"/>
      <c r="Y5" s="682" t="s">
        <v>16</v>
      </c>
      <c r="Z5" s="528"/>
      <c r="AA5" s="528"/>
      <c r="AB5" s="528"/>
      <c r="AC5" s="528"/>
      <c r="AD5" s="529"/>
      <c r="AE5" s="683" t="s">
        <v>17</v>
      </c>
      <c r="AF5" s="683"/>
      <c r="AG5" s="683"/>
      <c r="AH5" s="683"/>
      <c r="AI5" s="683"/>
      <c r="AJ5" s="683"/>
      <c r="AK5" s="683"/>
      <c r="AL5" s="683"/>
      <c r="AM5" s="683"/>
      <c r="AN5" s="683"/>
      <c r="AO5" s="683"/>
      <c r="AP5" s="684"/>
      <c r="AQ5" s="685" t="s">
        <v>18</v>
      </c>
      <c r="AR5" s="686"/>
      <c r="AS5" s="686"/>
      <c r="AT5" s="686"/>
      <c r="AU5" s="686"/>
      <c r="AV5" s="686"/>
      <c r="AW5" s="686"/>
      <c r="AX5" s="687"/>
    </row>
    <row r="6" spans="1:50" ht="39" customHeight="1" x14ac:dyDescent="0.15">
      <c r="A6" s="690" t="s">
        <v>19</v>
      </c>
      <c r="B6" s="691"/>
      <c r="C6" s="691"/>
      <c r="D6" s="691"/>
      <c r="E6" s="691"/>
      <c r="F6" s="691"/>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20</v>
      </c>
      <c r="B7" s="481"/>
      <c r="C7" s="481"/>
      <c r="D7" s="481"/>
      <c r="E7" s="481"/>
      <c r="F7" s="482"/>
      <c r="G7" s="483" t="s">
        <v>1</v>
      </c>
      <c r="H7" s="484"/>
      <c r="I7" s="484"/>
      <c r="J7" s="484"/>
      <c r="K7" s="484"/>
      <c r="L7" s="484"/>
      <c r="M7" s="484"/>
      <c r="N7" s="484"/>
      <c r="O7" s="484"/>
      <c r="P7" s="484"/>
      <c r="Q7" s="484"/>
      <c r="R7" s="484"/>
      <c r="S7" s="484"/>
      <c r="T7" s="484"/>
      <c r="U7" s="484"/>
      <c r="V7" s="484"/>
      <c r="W7" s="484"/>
      <c r="X7" s="485"/>
      <c r="Y7" s="906" t="s">
        <v>21</v>
      </c>
      <c r="Z7" s="425"/>
      <c r="AA7" s="425"/>
      <c r="AB7" s="425"/>
      <c r="AC7" s="425"/>
      <c r="AD7" s="907"/>
      <c r="AE7" s="895" t="s">
        <v>1</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0" t="s">
        <v>22</v>
      </c>
      <c r="B8" s="481"/>
      <c r="C8" s="481"/>
      <c r="D8" s="481"/>
      <c r="E8" s="481"/>
      <c r="F8" s="482"/>
      <c r="G8" s="929" t="str">
        <f>入力規則等!A27</f>
        <v>科学技術・イノベーション</v>
      </c>
      <c r="H8" s="704"/>
      <c r="I8" s="704"/>
      <c r="J8" s="704"/>
      <c r="K8" s="704"/>
      <c r="L8" s="704"/>
      <c r="M8" s="704"/>
      <c r="N8" s="704"/>
      <c r="O8" s="704"/>
      <c r="P8" s="704"/>
      <c r="Q8" s="704"/>
      <c r="R8" s="704"/>
      <c r="S8" s="704"/>
      <c r="T8" s="704"/>
      <c r="U8" s="704"/>
      <c r="V8" s="704"/>
      <c r="W8" s="704"/>
      <c r="X8" s="930"/>
      <c r="Y8" s="829" t="s">
        <v>23</v>
      </c>
      <c r="Z8" s="830"/>
      <c r="AA8" s="830"/>
      <c r="AB8" s="830"/>
      <c r="AC8" s="830"/>
      <c r="AD8" s="831"/>
      <c r="AE8" s="703" t="str">
        <f>入力規則等!K13</f>
        <v>文教及び科学振興</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2" t="s">
        <v>24</v>
      </c>
      <c r="B9" s="833"/>
      <c r="C9" s="833"/>
      <c r="D9" s="833"/>
      <c r="E9" s="833"/>
      <c r="F9" s="833"/>
      <c r="G9" s="834" t="s">
        <v>25</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4" t="s">
        <v>26</v>
      </c>
      <c r="B10" s="645"/>
      <c r="C10" s="645"/>
      <c r="D10" s="645"/>
      <c r="E10" s="645"/>
      <c r="F10" s="645"/>
      <c r="G10" s="737" t="s">
        <v>27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4" t="s">
        <v>28</v>
      </c>
      <c r="B11" s="645"/>
      <c r="C11" s="645"/>
      <c r="D11" s="645"/>
      <c r="E11" s="645"/>
      <c r="F11" s="646"/>
      <c r="G11" s="679" t="str">
        <f>入力規則等!P10</f>
        <v>直接実施、委託・請負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7" t="s">
        <v>29</v>
      </c>
      <c r="B12" s="948"/>
      <c r="C12" s="948"/>
      <c r="D12" s="948"/>
      <c r="E12" s="948"/>
      <c r="F12" s="949"/>
      <c r="G12" s="743"/>
      <c r="H12" s="744"/>
      <c r="I12" s="744"/>
      <c r="J12" s="744"/>
      <c r="K12" s="744"/>
      <c r="L12" s="744"/>
      <c r="M12" s="744"/>
      <c r="N12" s="744"/>
      <c r="O12" s="744"/>
      <c r="P12" s="432" t="s">
        <v>30</v>
      </c>
      <c r="Q12" s="427"/>
      <c r="R12" s="427"/>
      <c r="S12" s="427"/>
      <c r="T12" s="427"/>
      <c r="U12" s="427"/>
      <c r="V12" s="428"/>
      <c r="W12" s="432" t="s">
        <v>31</v>
      </c>
      <c r="X12" s="427"/>
      <c r="Y12" s="427"/>
      <c r="Z12" s="427"/>
      <c r="AA12" s="427"/>
      <c r="AB12" s="427"/>
      <c r="AC12" s="428"/>
      <c r="AD12" s="432" t="s">
        <v>32</v>
      </c>
      <c r="AE12" s="427"/>
      <c r="AF12" s="427"/>
      <c r="AG12" s="427"/>
      <c r="AH12" s="427"/>
      <c r="AI12" s="427"/>
      <c r="AJ12" s="428"/>
      <c r="AK12" s="432" t="s">
        <v>33</v>
      </c>
      <c r="AL12" s="427"/>
      <c r="AM12" s="427"/>
      <c r="AN12" s="427"/>
      <c r="AO12" s="427"/>
      <c r="AP12" s="427"/>
      <c r="AQ12" s="428"/>
      <c r="AR12" s="432" t="s">
        <v>34</v>
      </c>
      <c r="AS12" s="427"/>
      <c r="AT12" s="427"/>
      <c r="AU12" s="427"/>
      <c r="AV12" s="427"/>
      <c r="AW12" s="427"/>
      <c r="AX12" s="706"/>
    </row>
    <row r="13" spans="1:50" ht="21" customHeight="1" x14ac:dyDescent="0.15">
      <c r="A13" s="598"/>
      <c r="B13" s="599"/>
      <c r="C13" s="599"/>
      <c r="D13" s="599"/>
      <c r="E13" s="599"/>
      <c r="F13" s="600"/>
      <c r="G13" s="707" t="s">
        <v>35</v>
      </c>
      <c r="H13" s="708"/>
      <c r="I13" s="747" t="s">
        <v>36</v>
      </c>
      <c r="J13" s="748"/>
      <c r="K13" s="748"/>
      <c r="L13" s="748"/>
      <c r="M13" s="748"/>
      <c r="N13" s="748"/>
      <c r="O13" s="749"/>
      <c r="P13" s="641" t="s">
        <v>1</v>
      </c>
      <c r="Q13" s="642"/>
      <c r="R13" s="642"/>
      <c r="S13" s="642"/>
      <c r="T13" s="642"/>
      <c r="U13" s="642"/>
      <c r="V13" s="643"/>
      <c r="W13" s="641" t="s">
        <v>1</v>
      </c>
      <c r="X13" s="642"/>
      <c r="Y13" s="642"/>
      <c r="Z13" s="642"/>
      <c r="AA13" s="642"/>
      <c r="AB13" s="642"/>
      <c r="AC13" s="643"/>
      <c r="AD13" s="641">
        <v>3</v>
      </c>
      <c r="AE13" s="642"/>
      <c r="AF13" s="642"/>
      <c r="AG13" s="642"/>
      <c r="AH13" s="642"/>
      <c r="AI13" s="642"/>
      <c r="AJ13" s="643"/>
      <c r="AK13" s="641">
        <v>3</v>
      </c>
      <c r="AL13" s="642"/>
      <c r="AM13" s="642"/>
      <c r="AN13" s="642"/>
      <c r="AO13" s="642"/>
      <c r="AP13" s="642"/>
      <c r="AQ13" s="643"/>
      <c r="AR13" s="903">
        <v>5</v>
      </c>
      <c r="AS13" s="904"/>
      <c r="AT13" s="904"/>
      <c r="AU13" s="904"/>
      <c r="AV13" s="904"/>
      <c r="AW13" s="904"/>
      <c r="AX13" s="905"/>
    </row>
    <row r="14" spans="1:50" ht="21" customHeight="1" x14ac:dyDescent="0.15">
      <c r="A14" s="598"/>
      <c r="B14" s="599"/>
      <c r="C14" s="599"/>
      <c r="D14" s="599"/>
      <c r="E14" s="599"/>
      <c r="F14" s="600"/>
      <c r="G14" s="709"/>
      <c r="H14" s="710"/>
      <c r="I14" s="695" t="s">
        <v>37</v>
      </c>
      <c r="J14" s="745"/>
      <c r="K14" s="745"/>
      <c r="L14" s="745"/>
      <c r="M14" s="745"/>
      <c r="N14" s="745"/>
      <c r="O14" s="746"/>
      <c r="P14" s="641" t="s">
        <v>1</v>
      </c>
      <c r="Q14" s="642"/>
      <c r="R14" s="642"/>
      <c r="S14" s="642"/>
      <c r="T14" s="642"/>
      <c r="U14" s="642"/>
      <c r="V14" s="643"/>
      <c r="W14" s="641" t="s">
        <v>1</v>
      </c>
      <c r="X14" s="642"/>
      <c r="Y14" s="642"/>
      <c r="Z14" s="642"/>
      <c r="AA14" s="642"/>
      <c r="AB14" s="642"/>
      <c r="AC14" s="643"/>
      <c r="AD14" s="641" t="s">
        <v>1</v>
      </c>
      <c r="AE14" s="642"/>
      <c r="AF14" s="642"/>
      <c r="AG14" s="642"/>
      <c r="AH14" s="642"/>
      <c r="AI14" s="642"/>
      <c r="AJ14" s="643"/>
      <c r="AK14" s="641" t="s">
        <v>1</v>
      </c>
      <c r="AL14" s="642"/>
      <c r="AM14" s="642"/>
      <c r="AN14" s="642"/>
      <c r="AO14" s="642"/>
      <c r="AP14" s="642"/>
      <c r="AQ14" s="643"/>
      <c r="AR14" s="771"/>
      <c r="AS14" s="771"/>
      <c r="AT14" s="771"/>
      <c r="AU14" s="771"/>
      <c r="AV14" s="771"/>
      <c r="AW14" s="771"/>
      <c r="AX14" s="772"/>
    </row>
    <row r="15" spans="1:50" ht="21" customHeight="1" x14ac:dyDescent="0.15">
      <c r="A15" s="598"/>
      <c r="B15" s="599"/>
      <c r="C15" s="599"/>
      <c r="D15" s="599"/>
      <c r="E15" s="599"/>
      <c r="F15" s="600"/>
      <c r="G15" s="709"/>
      <c r="H15" s="710"/>
      <c r="I15" s="695" t="s">
        <v>38</v>
      </c>
      <c r="J15" s="696"/>
      <c r="K15" s="696"/>
      <c r="L15" s="696"/>
      <c r="M15" s="696"/>
      <c r="N15" s="696"/>
      <c r="O15" s="697"/>
      <c r="P15" s="641" t="s">
        <v>1</v>
      </c>
      <c r="Q15" s="642"/>
      <c r="R15" s="642"/>
      <c r="S15" s="642"/>
      <c r="T15" s="642"/>
      <c r="U15" s="642"/>
      <c r="V15" s="643"/>
      <c r="W15" s="641" t="s">
        <v>1</v>
      </c>
      <c r="X15" s="642"/>
      <c r="Y15" s="642"/>
      <c r="Z15" s="642"/>
      <c r="AA15" s="642"/>
      <c r="AB15" s="642"/>
      <c r="AC15" s="643"/>
      <c r="AD15" s="641" t="s">
        <v>1</v>
      </c>
      <c r="AE15" s="642"/>
      <c r="AF15" s="642"/>
      <c r="AG15" s="642"/>
      <c r="AH15" s="642"/>
      <c r="AI15" s="642"/>
      <c r="AJ15" s="643"/>
      <c r="AK15" s="641" t="s">
        <v>1</v>
      </c>
      <c r="AL15" s="642"/>
      <c r="AM15" s="642"/>
      <c r="AN15" s="642"/>
      <c r="AO15" s="642"/>
      <c r="AP15" s="642"/>
      <c r="AQ15" s="643"/>
      <c r="AR15" s="641" t="s">
        <v>1</v>
      </c>
      <c r="AS15" s="642"/>
      <c r="AT15" s="642"/>
      <c r="AU15" s="642"/>
      <c r="AV15" s="642"/>
      <c r="AW15" s="642"/>
      <c r="AX15" s="789"/>
    </row>
    <row r="16" spans="1:50" ht="21" customHeight="1" x14ac:dyDescent="0.15">
      <c r="A16" s="598"/>
      <c r="B16" s="599"/>
      <c r="C16" s="599"/>
      <c r="D16" s="599"/>
      <c r="E16" s="599"/>
      <c r="F16" s="600"/>
      <c r="G16" s="709"/>
      <c r="H16" s="710"/>
      <c r="I16" s="695" t="s">
        <v>39</v>
      </c>
      <c r="J16" s="696"/>
      <c r="K16" s="696"/>
      <c r="L16" s="696"/>
      <c r="M16" s="696"/>
      <c r="N16" s="696"/>
      <c r="O16" s="697"/>
      <c r="P16" s="641" t="s">
        <v>1</v>
      </c>
      <c r="Q16" s="642"/>
      <c r="R16" s="642"/>
      <c r="S16" s="642"/>
      <c r="T16" s="642"/>
      <c r="U16" s="642"/>
      <c r="V16" s="643"/>
      <c r="W16" s="641" t="s">
        <v>1</v>
      </c>
      <c r="X16" s="642"/>
      <c r="Y16" s="642"/>
      <c r="Z16" s="642"/>
      <c r="AA16" s="642"/>
      <c r="AB16" s="642"/>
      <c r="AC16" s="643"/>
      <c r="AD16" s="641" t="s">
        <v>1</v>
      </c>
      <c r="AE16" s="642"/>
      <c r="AF16" s="642"/>
      <c r="AG16" s="642"/>
      <c r="AH16" s="642"/>
      <c r="AI16" s="642"/>
      <c r="AJ16" s="643"/>
      <c r="AK16" s="641" t="s">
        <v>1</v>
      </c>
      <c r="AL16" s="642"/>
      <c r="AM16" s="642"/>
      <c r="AN16" s="642"/>
      <c r="AO16" s="642"/>
      <c r="AP16" s="642"/>
      <c r="AQ16" s="643"/>
      <c r="AR16" s="740"/>
      <c r="AS16" s="741"/>
      <c r="AT16" s="741"/>
      <c r="AU16" s="741"/>
      <c r="AV16" s="741"/>
      <c r="AW16" s="741"/>
      <c r="AX16" s="742"/>
    </row>
    <row r="17" spans="1:50" ht="24.75" customHeight="1" x14ac:dyDescent="0.15">
      <c r="A17" s="598"/>
      <c r="B17" s="599"/>
      <c r="C17" s="599"/>
      <c r="D17" s="599"/>
      <c r="E17" s="599"/>
      <c r="F17" s="600"/>
      <c r="G17" s="709"/>
      <c r="H17" s="710"/>
      <c r="I17" s="695" t="s">
        <v>40</v>
      </c>
      <c r="J17" s="745"/>
      <c r="K17" s="745"/>
      <c r="L17" s="745"/>
      <c r="M17" s="745"/>
      <c r="N17" s="745"/>
      <c r="O17" s="746"/>
      <c r="P17" s="641" t="s">
        <v>1</v>
      </c>
      <c r="Q17" s="642"/>
      <c r="R17" s="642"/>
      <c r="S17" s="642"/>
      <c r="T17" s="642"/>
      <c r="U17" s="642"/>
      <c r="V17" s="643"/>
      <c r="W17" s="641" t="s">
        <v>1</v>
      </c>
      <c r="X17" s="642"/>
      <c r="Y17" s="642"/>
      <c r="Z17" s="642"/>
      <c r="AA17" s="642"/>
      <c r="AB17" s="642"/>
      <c r="AC17" s="643"/>
      <c r="AD17" s="641" t="s">
        <v>1</v>
      </c>
      <c r="AE17" s="642"/>
      <c r="AF17" s="642"/>
      <c r="AG17" s="642"/>
      <c r="AH17" s="642"/>
      <c r="AI17" s="642"/>
      <c r="AJ17" s="643"/>
      <c r="AK17" s="641" t="s">
        <v>1</v>
      </c>
      <c r="AL17" s="642"/>
      <c r="AM17" s="642"/>
      <c r="AN17" s="642"/>
      <c r="AO17" s="642"/>
      <c r="AP17" s="642"/>
      <c r="AQ17" s="643"/>
      <c r="AR17" s="901"/>
      <c r="AS17" s="901"/>
      <c r="AT17" s="901"/>
      <c r="AU17" s="901"/>
      <c r="AV17" s="901"/>
      <c r="AW17" s="901"/>
      <c r="AX17" s="902"/>
    </row>
    <row r="18" spans="1:50" ht="24.75" customHeight="1" x14ac:dyDescent="0.15">
      <c r="A18" s="598"/>
      <c r="B18" s="599"/>
      <c r="C18" s="599"/>
      <c r="D18" s="599"/>
      <c r="E18" s="599"/>
      <c r="F18" s="600"/>
      <c r="G18" s="711"/>
      <c r="H18" s="712"/>
      <c r="I18" s="700" t="s">
        <v>41</v>
      </c>
      <c r="J18" s="701"/>
      <c r="K18" s="701"/>
      <c r="L18" s="701"/>
      <c r="M18" s="701"/>
      <c r="N18" s="701"/>
      <c r="O18" s="702"/>
      <c r="P18" s="861">
        <f>SUM(P13:V17)</f>
        <v>0</v>
      </c>
      <c r="Q18" s="862"/>
      <c r="R18" s="862"/>
      <c r="S18" s="862"/>
      <c r="T18" s="862"/>
      <c r="U18" s="862"/>
      <c r="V18" s="863"/>
      <c r="W18" s="861">
        <f>SUM(W13:AC17)</f>
        <v>0</v>
      </c>
      <c r="X18" s="862"/>
      <c r="Y18" s="862"/>
      <c r="Z18" s="862"/>
      <c r="AA18" s="862"/>
      <c r="AB18" s="862"/>
      <c r="AC18" s="863"/>
      <c r="AD18" s="861">
        <f>SUM(AD13:AJ17)</f>
        <v>3</v>
      </c>
      <c r="AE18" s="862"/>
      <c r="AF18" s="862"/>
      <c r="AG18" s="862"/>
      <c r="AH18" s="862"/>
      <c r="AI18" s="862"/>
      <c r="AJ18" s="863"/>
      <c r="AK18" s="861">
        <f>SUM(AK13:AQ17)</f>
        <v>3</v>
      </c>
      <c r="AL18" s="862"/>
      <c r="AM18" s="862"/>
      <c r="AN18" s="862"/>
      <c r="AO18" s="862"/>
      <c r="AP18" s="862"/>
      <c r="AQ18" s="863"/>
      <c r="AR18" s="861">
        <f>SUM(AR13:AX17)</f>
        <v>5</v>
      </c>
      <c r="AS18" s="862"/>
      <c r="AT18" s="862"/>
      <c r="AU18" s="862"/>
      <c r="AV18" s="862"/>
      <c r="AW18" s="862"/>
      <c r="AX18" s="864"/>
    </row>
    <row r="19" spans="1:50" ht="24.75" customHeight="1" x14ac:dyDescent="0.15">
      <c r="A19" s="598"/>
      <c r="B19" s="599"/>
      <c r="C19" s="599"/>
      <c r="D19" s="599"/>
      <c r="E19" s="599"/>
      <c r="F19" s="600"/>
      <c r="G19" s="859" t="s">
        <v>42</v>
      </c>
      <c r="H19" s="860"/>
      <c r="I19" s="860"/>
      <c r="J19" s="860"/>
      <c r="K19" s="860"/>
      <c r="L19" s="860"/>
      <c r="M19" s="860"/>
      <c r="N19" s="860"/>
      <c r="O19" s="860"/>
      <c r="P19" s="641"/>
      <c r="Q19" s="642"/>
      <c r="R19" s="642"/>
      <c r="S19" s="642"/>
      <c r="T19" s="642"/>
      <c r="U19" s="642"/>
      <c r="V19" s="643"/>
      <c r="W19" s="641">
        <v>0</v>
      </c>
      <c r="X19" s="642"/>
      <c r="Y19" s="642"/>
      <c r="Z19" s="642"/>
      <c r="AA19" s="642"/>
      <c r="AB19" s="642"/>
      <c r="AC19" s="643"/>
      <c r="AD19" s="641">
        <v>3</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9" t="s">
        <v>43</v>
      </c>
      <c r="H20" s="860"/>
      <c r="I20" s="860"/>
      <c r="J20" s="860"/>
      <c r="K20" s="860"/>
      <c r="L20" s="860"/>
      <c r="M20" s="860"/>
      <c r="N20" s="860"/>
      <c r="O20" s="860"/>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1</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2"/>
      <c r="B21" s="833"/>
      <c r="C21" s="833"/>
      <c r="D21" s="833"/>
      <c r="E21" s="833"/>
      <c r="F21" s="950"/>
      <c r="G21" s="300" t="s">
        <v>44</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f t="shared" ref="AD21" si="3">IF(AD19=0, "-", SUM(AD19)/SUM(AD13,AD14))</f>
        <v>1</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56" t="s">
        <v>45</v>
      </c>
      <c r="B22" s="957"/>
      <c r="C22" s="957"/>
      <c r="D22" s="957"/>
      <c r="E22" s="957"/>
      <c r="F22" s="958"/>
      <c r="G22" s="952" t="s">
        <v>46</v>
      </c>
      <c r="H22" s="208"/>
      <c r="I22" s="208"/>
      <c r="J22" s="208"/>
      <c r="K22" s="208"/>
      <c r="L22" s="208"/>
      <c r="M22" s="208"/>
      <c r="N22" s="208"/>
      <c r="O22" s="209"/>
      <c r="P22" s="917" t="s">
        <v>47</v>
      </c>
      <c r="Q22" s="208"/>
      <c r="R22" s="208"/>
      <c r="S22" s="208"/>
      <c r="T22" s="208"/>
      <c r="U22" s="208"/>
      <c r="V22" s="209"/>
      <c r="W22" s="917" t="s">
        <v>48</v>
      </c>
      <c r="X22" s="208"/>
      <c r="Y22" s="208"/>
      <c r="Z22" s="208"/>
      <c r="AA22" s="208"/>
      <c r="AB22" s="208"/>
      <c r="AC22" s="209"/>
      <c r="AD22" s="917" t="s">
        <v>49</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25.5" customHeight="1" x14ac:dyDescent="0.15">
      <c r="A23" s="959"/>
      <c r="B23" s="960"/>
      <c r="C23" s="960"/>
      <c r="D23" s="960"/>
      <c r="E23" s="960"/>
      <c r="F23" s="961"/>
      <c r="G23" s="953" t="s">
        <v>50</v>
      </c>
      <c r="H23" s="954"/>
      <c r="I23" s="954"/>
      <c r="J23" s="954"/>
      <c r="K23" s="954"/>
      <c r="L23" s="954"/>
      <c r="M23" s="954"/>
      <c r="N23" s="954"/>
      <c r="O23" s="955"/>
      <c r="P23" s="903">
        <v>3</v>
      </c>
      <c r="Q23" s="904"/>
      <c r="R23" s="904"/>
      <c r="S23" s="904"/>
      <c r="T23" s="904"/>
      <c r="U23" s="904"/>
      <c r="V23" s="918"/>
      <c r="W23" s="903">
        <v>5</v>
      </c>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19" t="s">
        <v>51</v>
      </c>
      <c r="H24" s="920"/>
      <c r="I24" s="920"/>
      <c r="J24" s="920"/>
      <c r="K24" s="920"/>
      <c r="L24" s="920"/>
      <c r="M24" s="920"/>
      <c r="N24" s="920"/>
      <c r="O24" s="921"/>
      <c r="P24" s="641">
        <v>0</v>
      </c>
      <c r="Q24" s="642"/>
      <c r="R24" s="642"/>
      <c r="S24" s="642"/>
      <c r="T24" s="642"/>
      <c r="U24" s="642"/>
      <c r="V24" s="643"/>
      <c r="W24" s="641">
        <v>0</v>
      </c>
      <c r="X24" s="642"/>
      <c r="Y24" s="642"/>
      <c r="Z24" s="642"/>
      <c r="AA24" s="642"/>
      <c r="AB24" s="642"/>
      <c r="AC24" s="643"/>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19" t="s">
        <v>1</v>
      </c>
      <c r="H25" s="920"/>
      <c r="I25" s="920"/>
      <c r="J25" s="920"/>
      <c r="K25" s="920"/>
      <c r="L25" s="920"/>
      <c r="M25" s="920"/>
      <c r="N25" s="920"/>
      <c r="O25" s="921"/>
      <c r="P25" s="641" t="s">
        <v>1</v>
      </c>
      <c r="Q25" s="642"/>
      <c r="R25" s="642"/>
      <c r="S25" s="642"/>
      <c r="T25" s="642"/>
      <c r="U25" s="642"/>
      <c r="V25" s="643"/>
      <c r="W25" s="641" t="s">
        <v>1</v>
      </c>
      <c r="X25" s="642"/>
      <c r="Y25" s="642"/>
      <c r="Z25" s="642"/>
      <c r="AA25" s="642"/>
      <c r="AB25" s="642"/>
      <c r="AC25" s="643"/>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19" t="s">
        <v>1</v>
      </c>
      <c r="H26" s="920"/>
      <c r="I26" s="920"/>
      <c r="J26" s="920"/>
      <c r="K26" s="920"/>
      <c r="L26" s="920"/>
      <c r="M26" s="920"/>
      <c r="N26" s="920"/>
      <c r="O26" s="921"/>
      <c r="P26" s="641" t="s">
        <v>1</v>
      </c>
      <c r="Q26" s="642"/>
      <c r="R26" s="642"/>
      <c r="S26" s="642"/>
      <c r="T26" s="642"/>
      <c r="U26" s="642"/>
      <c r="V26" s="643"/>
      <c r="W26" s="641" t="s">
        <v>1</v>
      </c>
      <c r="X26" s="642"/>
      <c r="Y26" s="642"/>
      <c r="Z26" s="642"/>
      <c r="AA26" s="642"/>
      <c r="AB26" s="642"/>
      <c r="AC26" s="643"/>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19" t="s">
        <v>1</v>
      </c>
      <c r="H27" s="920"/>
      <c r="I27" s="920"/>
      <c r="J27" s="920"/>
      <c r="K27" s="920"/>
      <c r="L27" s="920"/>
      <c r="M27" s="920"/>
      <c r="N27" s="920"/>
      <c r="O27" s="921"/>
      <c r="P27" s="641" t="s">
        <v>1</v>
      </c>
      <c r="Q27" s="642"/>
      <c r="R27" s="642"/>
      <c r="S27" s="642"/>
      <c r="T27" s="642"/>
      <c r="U27" s="642"/>
      <c r="V27" s="643"/>
      <c r="W27" s="641" t="s">
        <v>1</v>
      </c>
      <c r="X27" s="642"/>
      <c r="Y27" s="642"/>
      <c r="Z27" s="642"/>
      <c r="AA27" s="642"/>
      <c r="AB27" s="642"/>
      <c r="AC27" s="643"/>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15">
      <c r="A28" s="959"/>
      <c r="B28" s="960"/>
      <c r="C28" s="960"/>
      <c r="D28" s="960"/>
      <c r="E28" s="960"/>
      <c r="F28" s="961"/>
      <c r="G28" s="922" t="s">
        <v>52</v>
      </c>
      <c r="H28" s="923"/>
      <c r="I28" s="923"/>
      <c r="J28" s="923"/>
      <c r="K28" s="923"/>
      <c r="L28" s="923"/>
      <c r="M28" s="923"/>
      <c r="N28" s="923"/>
      <c r="O28" s="924"/>
      <c r="P28" s="861">
        <f>P29-SUM(P23:P27)</f>
        <v>0</v>
      </c>
      <c r="Q28" s="862"/>
      <c r="R28" s="862"/>
      <c r="S28" s="862"/>
      <c r="T28" s="862"/>
      <c r="U28" s="862"/>
      <c r="V28" s="863"/>
      <c r="W28" s="861">
        <f>W29-SUM(W23:W27)</f>
        <v>0</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41</v>
      </c>
      <c r="H29" s="926"/>
      <c r="I29" s="926"/>
      <c r="J29" s="926"/>
      <c r="K29" s="926"/>
      <c r="L29" s="926"/>
      <c r="M29" s="926"/>
      <c r="N29" s="926"/>
      <c r="O29" s="927"/>
      <c r="P29" s="641">
        <f>AK13</f>
        <v>3</v>
      </c>
      <c r="Q29" s="642"/>
      <c r="R29" s="642"/>
      <c r="S29" s="642"/>
      <c r="T29" s="642"/>
      <c r="U29" s="642"/>
      <c r="V29" s="643"/>
      <c r="W29" s="935">
        <f>AR13</f>
        <v>5</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53</v>
      </c>
      <c r="B30" s="845"/>
      <c r="C30" s="845"/>
      <c r="D30" s="845"/>
      <c r="E30" s="845"/>
      <c r="F30" s="846"/>
      <c r="G30" s="756" t="s">
        <v>54</v>
      </c>
      <c r="H30" s="757"/>
      <c r="I30" s="757"/>
      <c r="J30" s="757"/>
      <c r="K30" s="757"/>
      <c r="L30" s="757"/>
      <c r="M30" s="757"/>
      <c r="N30" s="757"/>
      <c r="O30" s="758"/>
      <c r="P30" s="840" t="s">
        <v>55</v>
      </c>
      <c r="Q30" s="757"/>
      <c r="R30" s="757"/>
      <c r="S30" s="757"/>
      <c r="T30" s="757"/>
      <c r="U30" s="757"/>
      <c r="V30" s="757"/>
      <c r="W30" s="757"/>
      <c r="X30" s="758"/>
      <c r="Y30" s="837"/>
      <c r="Z30" s="838"/>
      <c r="AA30" s="839"/>
      <c r="AB30" s="841" t="s">
        <v>56</v>
      </c>
      <c r="AC30" s="842"/>
      <c r="AD30" s="843"/>
      <c r="AE30" s="841" t="s">
        <v>30</v>
      </c>
      <c r="AF30" s="842"/>
      <c r="AG30" s="842"/>
      <c r="AH30" s="843"/>
      <c r="AI30" s="898" t="s">
        <v>31</v>
      </c>
      <c r="AJ30" s="898"/>
      <c r="AK30" s="898"/>
      <c r="AL30" s="841"/>
      <c r="AM30" s="898" t="s">
        <v>13</v>
      </c>
      <c r="AN30" s="898"/>
      <c r="AO30" s="898"/>
      <c r="AP30" s="841"/>
      <c r="AQ30" s="750" t="s">
        <v>57</v>
      </c>
      <c r="AR30" s="751"/>
      <c r="AS30" s="751"/>
      <c r="AT30" s="752"/>
      <c r="AU30" s="757" t="s">
        <v>58</v>
      </c>
      <c r="AV30" s="757"/>
      <c r="AW30" s="757"/>
      <c r="AX30" s="900"/>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9"/>
      <c r="AJ31" s="899"/>
      <c r="AK31" s="899"/>
      <c r="AL31" s="393"/>
      <c r="AM31" s="899"/>
      <c r="AN31" s="899"/>
      <c r="AO31" s="899"/>
      <c r="AP31" s="393"/>
      <c r="AQ31" s="236"/>
      <c r="AR31" s="187"/>
      <c r="AS31" s="122" t="s">
        <v>59</v>
      </c>
      <c r="AT31" s="123"/>
      <c r="AU31" s="186">
        <v>4</v>
      </c>
      <c r="AV31" s="186"/>
      <c r="AW31" s="378" t="s">
        <v>60</v>
      </c>
      <c r="AX31" s="379"/>
    </row>
    <row r="32" spans="1:50" ht="39.950000000000003" customHeight="1" x14ac:dyDescent="0.15">
      <c r="A32" s="383"/>
      <c r="B32" s="381"/>
      <c r="C32" s="381"/>
      <c r="D32" s="381"/>
      <c r="E32" s="381"/>
      <c r="F32" s="382"/>
      <c r="G32" s="549" t="s">
        <v>61</v>
      </c>
      <c r="H32" s="550"/>
      <c r="I32" s="550"/>
      <c r="J32" s="550"/>
      <c r="K32" s="550"/>
      <c r="L32" s="550"/>
      <c r="M32" s="550"/>
      <c r="N32" s="550"/>
      <c r="O32" s="551"/>
      <c r="P32" s="94" t="s">
        <v>62</v>
      </c>
      <c r="Q32" s="94"/>
      <c r="R32" s="94"/>
      <c r="S32" s="94"/>
      <c r="T32" s="94"/>
      <c r="U32" s="94"/>
      <c r="V32" s="94"/>
      <c r="W32" s="94"/>
      <c r="X32" s="95"/>
      <c r="Y32" s="456" t="s">
        <v>63</v>
      </c>
      <c r="Z32" s="516"/>
      <c r="AA32" s="517"/>
      <c r="AB32" s="446" t="s">
        <v>64</v>
      </c>
      <c r="AC32" s="446"/>
      <c r="AD32" s="446"/>
      <c r="AE32" s="204" t="s">
        <v>1</v>
      </c>
      <c r="AF32" s="205"/>
      <c r="AG32" s="205"/>
      <c r="AH32" s="205"/>
      <c r="AI32" s="204" t="s">
        <v>1</v>
      </c>
      <c r="AJ32" s="205"/>
      <c r="AK32" s="205"/>
      <c r="AL32" s="205"/>
      <c r="AM32" s="204" t="s">
        <v>1</v>
      </c>
      <c r="AN32" s="205"/>
      <c r="AO32" s="205"/>
      <c r="AP32" s="205"/>
      <c r="AQ32" s="322" t="s">
        <v>1</v>
      </c>
      <c r="AR32" s="194"/>
      <c r="AS32" s="194"/>
      <c r="AT32" s="323"/>
      <c r="AU32" s="205" t="s">
        <v>1</v>
      </c>
      <c r="AV32" s="205"/>
      <c r="AW32" s="205"/>
      <c r="AX32" s="207"/>
    </row>
    <row r="33" spans="1:51" ht="39.950000000000003" customHeight="1" x14ac:dyDescent="0.15">
      <c r="A33" s="384"/>
      <c r="B33" s="385"/>
      <c r="C33" s="385"/>
      <c r="D33" s="385"/>
      <c r="E33" s="385"/>
      <c r="F33" s="386"/>
      <c r="G33" s="552"/>
      <c r="H33" s="553"/>
      <c r="I33" s="553"/>
      <c r="J33" s="553"/>
      <c r="K33" s="553"/>
      <c r="L33" s="553"/>
      <c r="M33" s="553"/>
      <c r="N33" s="553"/>
      <c r="O33" s="554"/>
      <c r="P33" s="97"/>
      <c r="Q33" s="97"/>
      <c r="R33" s="97"/>
      <c r="S33" s="97"/>
      <c r="T33" s="97"/>
      <c r="U33" s="97"/>
      <c r="V33" s="97"/>
      <c r="W33" s="97"/>
      <c r="X33" s="98"/>
      <c r="Y33" s="432" t="s">
        <v>65</v>
      </c>
      <c r="Z33" s="427"/>
      <c r="AA33" s="428"/>
      <c r="AB33" s="508" t="s">
        <v>64</v>
      </c>
      <c r="AC33" s="508"/>
      <c r="AD33" s="508"/>
      <c r="AE33" s="204" t="s">
        <v>1</v>
      </c>
      <c r="AF33" s="205"/>
      <c r="AG33" s="205"/>
      <c r="AH33" s="205"/>
      <c r="AI33" s="204" t="s">
        <v>1</v>
      </c>
      <c r="AJ33" s="205"/>
      <c r="AK33" s="205"/>
      <c r="AL33" s="205"/>
      <c r="AM33" s="204" t="s">
        <v>1</v>
      </c>
      <c r="AN33" s="205"/>
      <c r="AO33" s="205"/>
      <c r="AP33" s="205"/>
      <c r="AQ33" s="322" t="s">
        <v>1</v>
      </c>
      <c r="AR33" s="194"/>
      <c r="AS33" s="194"/>
      <c r="AT33" s="323"/>
      <c r="AU33" s="205">
        <v>1</v>
      </c>
      <c r="AV33" s="205"/>
      <c r="AW33" s="205"/>
      <c r="AX33" s="207"/>
    </row>
    <row r="34" spans="1:51" ht="39.950000000000003" customHeight="1" x14ac:dyDescent="0.15">
      <c r="A34" s="383"/>
      <c r="B34" s="381"/>
      <c r="C34" s="381"/>
      <c r="D34" s="381"/>
      <c r="E34" s="381"/>
      <c r="F34" s="382"/>
      <c r="G34" s="555"/>
      <c r="H34" s="556"/>
      <c r="I34" s="556"/>
      <c r="J34" s="556"/>
      <c r="K34" s="556"/>
      <c r="L34" s="556"/>
      <c r="M34" s="556"/>
      <c r="N34" s="556"/>
      <c r="O34" s="557"/>
      <c r="P34" s="100"/>
      <c r="Q34" s="100"/>
      <c r="R34" s="100"/>
      <c r="S34" s="100"/>
      <c r="T34" s="100"/>
      <c r="U34" s="100"/>
      <c r="V34" s="100"/>
      <c r="W34" s="100"/>
      <c r="X34" s="101"/>
      <c r="Y34" s="432" t="s">
        <v>66</v>
      </c>
      <c r="Z34" s="427"/>
      <c r="AA34" s="428"/>
      <c r="AB34" s="541" t="s">
        <v>67</v>
      </c>
      <c r="AC34" s="541"/>
      <c r="AD34" s="541"/>
      <c r="AE34" s="204" t="s">
        <v>1</v>
      </c>
      <c r="AF34" s="205"/>
      <c r="AG34" s="205"/>
      <c r="AH34" s="205"/>
      <c r="AI34" s="204" t="s">
        <v>1</v>
      </c>
      <c r="AJ34" s="205"/>
      <c r="AK34" s="205"/>
      <c r="AL34" s="205"/>
      <c r="AM34" s="204" t="s">
        <v>1</v>
      </c>
      <c r="AN34" s="205"/>
      <c r="AO34" s="205"/>
      <c r="AP34" s="206"/>
      <c r="AQ34" s="322" t="s">
        <v>1</v>
      </c>
      <c r="AR34" s="194"/>
      <c r="AS34" s="194"/>
      <c r="AT34" s="323"/>
      <c r="AU34" s="205" t="s">
        <v>1</v>
      </c>
      <c r="AV34" s="205"/>
      <c r="AW34" s="205"/>
      <c r="AX34" s="207"/>
    </row>
    <row r="35" spans="1:51" ht="23.25" customHeight="1" x14ac:dyDescent="0.15">
      <c r="A35" s="214" t="s">
        <v>68</v>
      </c>
      <c r="B35" s="215"/>
      <c r="C35" s="215"/>
      <c r="D35" s="215"/>
      <c r="E35" s="215"/>
      <c r="F35" s="216"/>
      <c r="G35" s="220" t="s">
        <v>69</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0.100000000000001"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20.100000000000001" hidden="1" customHeight="1" x14ac:dyDescent="0.15">
      <c r="A37" s="753" t="s">
        <v>53</v>
      </c>
      <c r="B37" s="754"/>
      <c r="C37" s="754"/>
      <c r="D37" s="754"/>
      <c r="E37" s="754"/>
      <c r="F37" s="755"/>
      <c r="G37" s="396" t="s">
        <v>54</v>
      </c>
      <c r="H37" s="397"/>
      <c r="I37" s="397"/>
      <c r="J37" s="397"/>
      <c r="K37" s="397"/>
      <c r="L37" s="397"/>
      <c r="M37" s="397"/>
      <c r="N37" s="397"/>
      <c r="O37" s="398"/>
      <c r="P37" s="433" t="s">
        <v>55</v>
      </c>
      <c r="Q37" s="397"/>
      <c r="R37" s="397"/>
      <c r="S37" s="397"/>
      <c r="T37" s="397"/>
      <c r="U37" s="397"/>
      <c r="V37" s="397"/>
      <c r="W37" s="397"/>
      <c r="X37" s="398"/>
      <c r="Y37" s="434"/>
      <c r="Z37" s="435"/>
      <c r="AA37" s="436"/>
      <c r="AB37" s="390" t="s">
        <v>56</v>
      </c>
      <c r="AC37" s="391"/>
      <c r="AD37" s="392"/>
      <c r="AE37" s="233" t="s">
        <v>30</v>
      </c>
      <c r="AF37" s="233"/>
      <c r="AG37" s="233"/>
      <c r="AH37" s="233"/>
      <c r="AI37" s="233" t="s">
        <v>31</v>
      </c>
      <c r="AJ37" s="233"/>
      <c r="AK37" s="233"/>
      <c r="AL37" s="233"/>
      <c r="AM37" s="233" t="s">
        <v>13</v>
      </c>
      <c r="AN37" s="233"/>
      <c r="AO37" s="233"/>
      <c r="AP37" s="233"/>
      <c r="AQ37" s="140" t="s">
        <v>57</v>
      </c>
      <c r="AR37" s="141"/>
      <c r="AS37" s="141"/>
      <c r="AT37" s="142"/>
      <c r="AU37" s="397" t="s">
        <v>58</v>
      </c>
      <c r="AV37" s="397"/>
      <c r="AW37" s="397"/>
      <c r="AX37" s="893"/>
      <c r="AY37">
        <f>COUNTA($G$39)</f>
        <v>0</v>
      </c>
    </row>
    <row r="38" spans="1:51" ht="20.100000000000001"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3"/>
      <c r="AF38" s="233"/>
      <c r="AG38" s="233"/>
      <c r="AH38" s="233"/>
      <c r="AI38" s="233"/>
      <c r="AJ38" s="233"/>
      <c r="AK38" s="233"/>
      <c r="AL38" s="233"/>
      <c r="AM38" s="233"/>
      <c r="AN38" s="233"/>
      <c r="AO38" s="233"/>
      <c r="AP38" s="233"/>
      <c r="AQ38" s="236"/>
      <c r="AR38" s="187"/>
      <c r="AS38" s="122" t="s">
        <v>59</v>
      </c>
      <c r="AT38" s="123"/>
      <c r="AU38" s="186"/>
      <c r="AV38" s="186"/>
      <c r="AW38" s="378" t="s">
        <v>60</v>
      </c>
      <c r="AX38" s="379"/>
      <c r="AY38">
        <f>$AY$37</f>
        <v>0</v>
      </c>
    </row>
    <row r="39" spans="1:51" ht="20.100000000000001" hidden="1" customHeight="1" x14ac:dyDescent="0.15">
      <c r="A39" s="383"/>
      <c r="B39" s="381"/>
      <c r="C39" s="381"/>
      <c r="D39" s="381"/>
      <c r="E39" s="381"/>
      <c r="F39" s="382"/>
      <c r="G39" s="549"/>
      <c r="H39" s="550"/>
      <c r="I39" s="550"/>
      <c r="J39" s="550"/>
      <c r="K39" s="550"/>
      <c r="L39" s="550"/>
      <c r="M39" s="550"/>
      <c r="N39" s="550"/>
      <c r="O39" s="551"/>
      <c r="P39" s="94"/>
      <c r="Q39" s="94"/>
      <c r="R39" s="94"/>
      <c r="S39" s="94"/>
      <c r="T39" s="94"/>
      <c r="U39" s="94"/>
      <c r="V39" s="94"/>
      <c r="W39" s="94"/>
      <c r="X39" s="95"/>
      <c r="Y39" s="456" t="s">
        <v>63</v>
      </c>
      <c r="Z39" s="516"/>
      <c r="AA39" s="517"/>
      <c r="AB39" s="446"/>
      <c r="AC39" s="446"/>
      <c r="AD39" s="446"/>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0.100000000000001" hidden="1" customHeight="1" x14ac:dyDescent="0.15">
      <c r="A40" s="384"/>
      <c r="B40" s="385"/>
      <c r="C40" s="385"/>
      <c r="D40" s="385"/>
      <c r="E40" s="385"/>
      <c r="F40" s="386"/>
      <c r="G40" s="552"/>
      <c r="H40" s="553"/>
      <c r="I40" s="553"/>
      <c r="J40" s="553"/>
      <c r="K40" s="553"/>
      <c r="L40" s="553"/>
      <c r="M40" s="553"/>
      <c r="N40" s="553"/>
      <c r="O40" s="554"/>
      <c r="P40" s="97"/>
      <c r="Q40" s="97"/>
      <c r="R40" s="97"/>
      <c r="S40" s="97"/>
      <c r="T40" s="97"/>
      <c r="U40" s="97"/>
      <c r="V40" s="97"/>
      <c r="W40" s="97"/>
      <c r="X40" s="98"/>
      <c r="Y40" s="432" t="s">
        <v>65</v>
      </c>
      <c r="Z40" s="427"/>
      <c r="AA40" s="428"/>
      <c r="AB40" s="508"/>
      <c r="AC40" s="508"/>
      <c r="AD40" s="508"/>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0.100000000000001" hidden="1" customHeight="1" x14ac:dyDescent="0.15">
      <c r="A41" s="387"/>
      <c r="B41" s="388"/>
      <c r="C41" s="388"/>
      <c r="D41" s="388"/>
      <c r="E41" s="388"/>
      <c r="F41" s="389"/>
      <c r="G41" s="555"/>
      <c r="H41" s="556"/>
      <c r="I41" s="556"/>
      <c r="J41" s="556"/>
      <c r="K41" s="556"/>
      <c r="L41" s="556"/>
      <c r="M41" s="556"/>
      <c r="N41" s="556"/>
      <c r="O41" s="557"/>
      <c r="P41" s="100"/>
      <c r="Q41" s="100"/>
      <c r="R41" s="100"/>
      <c r="S41" s="100"/>
      <c r="T41" s="100"/>
      <c r="U41" s="100"/>
      <c r="V41" s="100"/>
      <c r="W41" s="100"/>
      <c r="X41" s="101"/>
      <c r="Y41" s="432" t="s">
        <v>66</v>
      </c>
      <c r="Z41" s="427"/>
      <c r="AA41" s="428"/>
      <c r="AB41" s="541" t="s">
        <v>67</v>
      </c>
      <c r="AC41" s="541"/>
      <c r="AD41" s="541"/>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0.100000000000001" hidden="1" customHeight="1" x14ac:dyDescent="0.15">
      <c r="A42" s="214" t="s">
        <v>68</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0.100000000000001"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20.100000000000001" hidden="1" customHeight="1" x14ac:dyDescent="0.15">
      <c r="A44" s="753" t="s">
        <v>53</v>
      </c>
      <c r="B44" s="754"/>
      <c r="C44" s="754"/>
      <c r="D44" s="754"/>
      <c r="E44" s="754"/>
      <c r="F44" s="755"/>
      <c r="G44" s="396" t="s">
        <v>54</v>
      </c>
      <c r="H44" s="397"/>
      <c r="I44" s="397"/>
      <c r="J44" s="397"/>
      <c r="K44" s="397"/>
      <c r="L44" s="397"/>
      <c r="M44" s="397"/>
      <c r="N44" s="397"/>
      <c r="O44" s="398"/>
      <c r="P44" s="433" t="s">
        <v>55</v>
      </c>
      <c r="Q44" s="397"/>
      <c r="R44" s="397"/>
      <c r="S44" s="397"/>
      <c r="T44" s="397"/>
      <c r="U44" s="397"/>
      <c r="V44" s="397"/>
      <c r="W44" s="397"/>
      <c r="X44" s="398"/>
      <c r="Y44" s="434"/>
      <c r="Z44" s="435"/>
      <c r="AA44" s="436"/>
      <c r="AB44" s="390" t="s">
        <v>56</v>
      </c>
      <c r="AC44" s="391"/>
      <c r="AD44" s="392"/>
      <c r="AE44" s="233" t="s">
        <v>30</v>
      </c>
      <c r="AF44" s="233"/>
      <c r="AG44" s="233"/>
      <c r="AH44" s="233"/>
      <c r="AI44" s="233" t="s">
        <v>31</v>
      </c>
      <c r="AJ44" s="233"/>
      <c r="AK44" s="233"/>
      <c r="AL44" s="233"/>
      <c r="AM44" s="233" t="s">
        <v>13</v>
      </c>
      <c r="AN44" s="233"/>
      <c r="AO44" s="233"/>
      <c r="AP44" s="233"/>
      <c r="AQ44" s="140" t="s">
        <v>57</v>
      </c>
      <c r="AR44" s="141"/>
      <c r="AS44" s="141"/>
      <c r="AT44" s="142"/>
      <c r="AU44" s="397" t="s">
        <v>58</v>
      </c>
      <c r="AV44" s="397"/>
      <c r="AW44" s="397"/>
      <c r="AX44" s="893"/>
      <c r="AY44">
        <f>COUNTA($G$46)</f>
        <v>0</v>
      </c>
    </row>
    <row r="45" spans="1:51" ht="20.100000000000001"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3"/>
      <c r="AF45" s="233"/>
      <c r="AG45" s="233"/>
      <c r="AH45" s="233"/>
      <c r="AI45" s="233"/>
      <c r="AJ45" s="233"/>
      <c r="AK45" s="233"/>
      <c r="AL45" s="233"/>
      <c r="AM45" s="233"/>
      <c r="AN45" s="233"/>
      <c r="AO45" s="233"/>
      <c r="AP45" s="233"/>
      <c r="AQ45" s="236"/>
      <c r="AR45" s="187"/>
      <c r="AS45" s="122" t="s">
        <v>59</v>
      </c>
      <c r="AT45" s="123"/>
      <c r="AU45" s="186"/>
      <c r="AV45" s="186"/>
      <c r="AW45" s="378" t="s">
        <v>60</v>
      </c>
      <c r="AX45" s="379"/>
      <c r="AY45">
        <f>$AY$44</f>
        <v>0</v>
      </c>
    </row>
    <row r="46" spans="1:51" ht="20.100000000000001" hidden="1" customHeight="1" x14ac:dyDescent="0.15">
      <c r="A46" s="383"/>
      <c r="B46" s="381"/>
      <c r="C46" s="381"/>
      <c r="D46" s="381"/>
      <c r="E46" s="381"/>
      <c r="F46" s="382"/>
      <c r="G46" s="549"/>
      <c r="H46" s="550"/>
      <c r="I46" s="550"/>
      <c r="J46" s="550"/>
      <c r="K46" s="550"/>
      <c r="L46" s="550"/>
      <c r="M46" s="550"/>
      <c r="N46" s="550"/>
      <c r="O46" s="551"/>
      <c r="P46" s="94"/>
      <c r="Q46" s="94"/>
      <c r="R46" s="94"/>
      <c r="S46" s="94"/>
      <c r="T46" s="94"/>
      <c r="U46" s="94"/>
      <c r="V46" s="94"/>
      <c r="W46" s="94"/>
      <c r="X46" s="95"/>
      <c r="Y46" s="456" t="s">
        <v>63</v>
      </c>
      <c r="Z46" s="516"/>
      <c r="AA46" s="517"/>
      <c r="AB46" s="446"/>
      <c r="AC46" s="446"/>
      <c r="AD46" s="446"/>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0.100000000000001" hidden="1" customHeight="1" x14ac:dyDescent="0.15">
      <c r="A47" s="384"/>
      <c r="B47" s="385"/>
      <c r="C47" s="385"/>
      <c r="D47" s="385"/>
      <c r="E47" s="385"/>
      <c r="F47" s="386"/>
      <c r="G47" s="552"/>
      <c r="H47" s="553"/>
      <c r="I47" s="553"/>
      <c r="J47" s="553"/>
      <c r="K47" s="553"/>
      <c r="L47" s="553"/>
      <c r="M47" s="553"/>
      <c r="N47" s="553"/>
      <c r="O47" s="554"/>
      <c r="P47" s="97"/>
      <c r="Q47" s="97"/>
      <c r="R47" s="97"/>
      <c r="S47" s="97"/>
      <c r="T47" s="97"/>
      <c r="U47" s="97"/>
      <c r="V47" s="97"/>
      <c r="W47" s="97"/>
      <c r="X47" s="98"/>
      <c r="Y47" s="432" t="s">
        <v>65</v>
      </c>
      <c r="Z47" s="427"/>
      <c r="AA47" s="428"/>
      <c r="AB47" s="508"/>
      <c r="AC47" s="508"/>
      <c r="AD47" s="508"/>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0.100000000000001" hidden="1" customHeight="1" x14ac:dyDescent="0.15">
      <c r="A48" s="387"/>
      <c r="B48" s="388"/>
      <c r="C48" s="388"/>
      <c r="D48" s="388"/>
      <c r="E48" s="388"/>
      <c r="F48" s="389"/>
      <c r="G48" s="555"/>
      <c r="H48" s="556"/>
      <c r="I48" s="556"/>
      <c r="J48" s="556"/>
      <c r="K48" s="556"/>
      <c r="L48" s="556"/>
      <c r="M48" s="556"/>
      <c r="N48" s="556"/>
      <c r="O48" s="557"/>
      <c r="P48" s="100"/>
      <c r="Q48" s="100"/>
      <c r="R48" s="100"/>
      <c r="S48" s="100"/>
      <c r="T48" s="100"/>
      <c r="U48" s="100"/>
      <c r="V48" s="100"/>
      <c r="W48" s="100"/>
      <c r="X48" s="101"/>
      <c r="Y48" s="432" t="s">
        <v>66</v>
      </c>
      <c r="Z48" s="427"/>
      <c r="AA48" s="428"/>
      <c r="AB48" s="541" t="s">
        <v>67</v>
      </c>
      <c r="AC48" s="541"/>
      <c r="AD48" s="541"/>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0.100000000000001" hidden="1" customHeight="1" x14ac:dyDescent="0.15">
      <c r="A49" s="214" t="s">
        <v>68</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0.100000000000001"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20.100000000000001" hidden="1" customHeight="1" x14ac:dyDescent="0.15">
      <c r="A51" s="380" t="s">
        <v>53</v>
      </c>
      <c r="B51" s="381"/>
      <c r="C51" s="381"/>
      <c r="D51" s="381"/>
      <c r="E51" s="381"/>
      <c r="F51" s="382"/>
      <c r="G51" s="396" t="s">
        <v>54</v>
      </c>
      <c r="H51" s="397"/>
      <c r="I51" s="397"/>
      <c r="J51" s="397"/>
      <c r="K51" s="397"/>
      <c r="L51" s="397"/>
      <c r="M51" s="397"/>
      <c r="N51" s="397"/>
      <c r="O51" s="398"/>
      <c r="P51" s="433" t="s">
        <v>55</v>
      </c>
      <c r="Q51" s="397"/>
      <c r="R51" s="397"/>
      <c r="S51" s="397"/>
      <c r="T51" s="397"/>
      <c r="U51" s="397"/>
      <c r="V51" s="397"/>
      <c r="W51" s="397"/>
      <c r="X51" s="398"/>
      <c r="Y51" s="434"/>
      <c r="Z51" s="435"/>
      <c r="AA51" s="436"/>
      <c r="AB51" s="390" t="s">
        <v>56</v>
      </c>
      <c r="AC51" s="391"/>
      <c r="AD51" s="392"/>
      <c r="AE51" s="233" t="s">
        <v>30</v>
      </c>
      <c r="AF51" s="233"/>
      <c r="AG51" s="233"/>
      <c r="AH51" s="233"/>
      <c r="AI51" s="233" t="s">
        <v>31</v>
      </c>
      <c r="AJ51" s="233"/>
      <c r="AK51" s="233"/>
      <c r="AL51" s="233"/>
      <c r="AM51" s="233" t="s">
        <v>13</v>
      </c>
      <c r="AN51" s="233"/>
      <c r="AO51" s="233"/>
      <c r="AP51" s="233"/>
      <c r="AQ51" s="140" t="s">
        <v>57</v>
      </c>
      <c r="AR51" s="141"/>
      <c r="AS51" s="141"/>
      <c r="AT51" s="142"/>
      <c r="AU51" s="908" t="s">
        <v>58</v>
      </c>
      <c r="AV51" s="908"/>
      <c r="AW51" s="908"/>
      <c r="AX51" s="909"/>
      <c r="AY51">
        <f>COUNTA($G$53)</f>
        <v>0</v>
      </c>
    </row>
    <row r="52" spans="1:51" ht="20.100000000000001"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3"/>
      <c r="AF52" s="233"/>
      <c r="AG52" s="233"/>
      <c r="AH52" s="233"/>
      <c r="AI52" s="233"/>
      <c r="AJ52" s="233"/>
      <c r="AK52" s="233"/>
      <c r="AL52" s="233"/>
      <c r="AM52" s="233"/>
      <c r="AN52" s="233"/>
      <c r="AO52" s="233"/>
      <c r="AP52" s="233"/>
      <c r="AQ52" s="236"/>
      <c r="AR52" s="187"/>
      <c r="AS52" s="122" t="s">
        <v>59</v>
      </c>
      <c r="AT52" s="123"/>
      <c r="AU52" s="186"/>
      <c r="AV52" s="186"/>
      <c r="AW52" s="378" t="s">
        <v>60</v>
      </c>
      <c r="AX52" s="379"/>
      <c r="AY52">
        <f>$AY$51</f>
        <v>0</v>
      </c>
    </row>
    <row r="53" spans="1:51" ht="20.100000000000001" hidden="1" customHeight="1" x14ac:dyDescent="0.15">
      <c r="A53" s="383"/>
      <c r="B53" s="381"/>
      <c r="C53" s="381"/>
      <c r="D53" s="381"/>
      <c r="E53" s="381"/>
      <c r="F53" s="382"/>
      <c r="G53" s="549"/>
      <c r="H53" s="550"/>
      <c r="I53" s="550"/>
      <c r="J53" s="550"/>
      <c r="K53" s="550"/>
      <c r="L53" s="550"/>
      <c r="M53" s="550"/>
      <c r="N53" s="550"/>
      <c r="O53" s="551"/>
      <c r="P53" s="94"/>
      <c r="Q53" s="94"/>
      <c r="R53" s="94"/>
      <c r="S53" s="94"/>
      <c r="T53" s="94"/>
      <c r="U53" s="94"/>
      <c r="V53" s="94"/>
      <c r="W53" s="94"/>
      <c r="X53" s="95"/>
      <c r="Y53" s="456" t="s">
        <v>63</v>
      </c>
      <c r="Z53" s="516"/>
      <c r="AA53" s="517"/>
      <c r="AB53" s="446"/>
      <c r="AC53" s="446"/>
      <c r="AD53" s="446"/>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0.100000000000001" hidden="1" customHeight="1" x14ac:dyDescent="0.15">
      <c r="A54" s="384"/>
      <c r="B54" s="385"/>
      <c r="C54" s="385"/>
      <c r="D54" s="385"/>
      <c r="E54" s="385"/>
      <c r="F54" s="386"/>
      <c r="G54" s="552"/>
      <c r="H54" s="553"/>
      <c r="I54" s="553"/>
      <c r="J54" s="553"/>
      <c r="K54" s="553"/>
      <c r="L54" s="553"/>
      <c r="M54" s="553"/>
      <c r="N54" s="553"/>
      <c r="O54" s="554"/>
      <c r="P54" s="97"/>
      <c r="Q54" s="97"/>
      <c r="R54" s="97"/>
      <c r="S54" s="97"/>
      <c r="T54" s="97"/>
      <c r="U54" s="97"/>
      <c r="V54" s="97"/>
      <c r="W54" s="97"/>
      <c r="X54" s="98"/>
      <c r="Y54" s="432" t="s">
        <v>65</v>
      </c>
      <c r="Z54" s="427"/>
      <c r="AA54" s="428"/>
      <c r="AB54" s="508"/>
      <c r="AC54" s="508"/>
      <c r="AD54" s="508"/>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0.100000000000001" hidden="1" customHeight="1" x14ac:dyDescent="0.15">
      <c r="A55" s="387"/>
      <c r="B55" s="388"/>
      <c r="C55" s="388"/>
      <c r="D55" s="388"/>
      <c r="E55" s="388"/>
      <c r="F55" s="389"/>
      <c r="G55" s="555"/>
      <c r="H55" s="556"/>
      <c r="I55" s="556"/>
      <c r="J55" s="556"/>
      <c r="K55" s="556"/>
      <c r="L55" s="556"/>
      <c r="M55" s="556"/>
      <c r="N55" s="556"/>
      <c r="O55" s="557"/>
      <c r="P55" s="100"/>
      <c r="Q55" s="100"/>
      <c r="R55" s="100"/>
      <c r="S55" s="100"/>
      <c r="T55" s="100"/>
      <c r="U55" s="100"/>
      <c r="V55" s="100"/>
      <c r="W55" s="100"/>
      <c r="X55" s="101"/>
      <c r="Y55" s="432" t="s">
        <v>66</v>
      </c>
      <c r="Z55" s="427"/>
      <c r="AA55" s="428"/>
      <c r="AB55" s="578" t="s">
        <v>67</v>
      </c>
      <c r="AC55" s="578"/>
      <c r="AD55" s="578"/>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0.100000000000001" hidden="1" customHeight="1" x14ac:dyDescent="0.15">
      <c r="A56" s="214" t="s">
        <v>68</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0.100000000000001"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20.100000000000001" hidden="1" customHeight="1" x14ac:dyDescent="0.15">
      <c r="A58" s="380" t="s">
        <v>53</v>
      </c>
      <c r="B58" s="381"/>
      <c r="C58" s="381"/>
      <c r="D58" s="381"/>
      <c r="E58" s="381"/>
      <c r="F58" s="382"/>
      <c r="G58" s="396" t="s">
        <v>54</v>
      </c>
      <c r="H58" s="397"/>
      <c r="I58" s="397"/>
      <c r="J58" s="397"/>
      <c r="K58" s="397"/>
      <c r="L58" s="397"/>
      <c r="M58" s="397"/>
      <c r="N58" s="397"/>
      <c r="O58" s="398"/>
      <c r="P58" s="433" t="s">
        <v>55</v>
      </c>
      <c r="Q58" s="397"/>
      <c r="R58" s="397"/>
      <c r="S58" s="397"/>
      <c r="T58" s="397"/>
      <c r="U58" s="397"/>
      <c r="V58" s="397"/>
      <c r="W58" s="397"/>
      <c r="X58" s="398"/>
      <c r="Y58" s="434"/>
      <c r="Z58" s="435"/>
      <c r="AA58" s="436"/>
      <c r="AB58" s="390" t="s">
        <v>56</v>
      </c>
      <c r="AC58" s="391"/>
      <c r="AD58" s="392"/>
      <c r="AE58" s="233" t="s">
        <v>30</v>
      </c>
      <c r="AF58" s="233"/>
      <c r="AG58" s="233"/>
      <c r="AH58" s="233"/>
      <c r="AI58" s="233" t="s">
        <v>31</v>
      </c>
      <c r="AJ58" s="233"/>
      <c r="AK58" s="233"/>
      <c r="AL58" s="233"/>
      <c r="AM58" s="233" t="s">
        <v>13</v>
      </c>
      <c r="AN58" s="233"/>
      <c r="AO58" s="233"/>
      <c r="AP58" s="233"/>
      <c r="AQ58" s="140" t="s">
        <v>57</v>
      </c>
      <c r="AR58" s="141"/>
      <c r="AS58" s="141"/>
      <c r="AT58" s="142"/>
      <c r="AU58" s="908" t="s">
        <v>58</v>
      </c>
      <c r="AV58" s="908"/>
      <c r="AW58" s="908"/>
      <c r="AX58" s="909"/>
      <c r="AY58">
        <f>COUNTA($G$60)</f>
        <v>0</v>
      </c>
    </row>
    <row r="59" spans="1:51" ht="20.100000000000001"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3"/>
      <c r="AF59" s="233"/>
      <c r="AG59" s="233"/>
      <c r="AH59" s="233"/>
      <c r="AI59" s="233"/>
      <c r="AJ59" s="233"/>
      <c r="AK59" s="233"/>
      <c r="AL59" s="233"/>
      <c r="AM59" s="233"/>
      <c r="AN59" s="233"/>
      <c r="AO59" s="233"/>
      <c r="AP59" s="233"/>
      <c r="AQ59" s="236"/>
      <c r="AR59" s="187"/>
      <c r="AS59" s="122" t="s">
        <v>59</v>
      </c>
      <c r="AT59" s="123"/>
      <c r="AU59" s="186"/>
      <c r="AV59" s="186"/>
      <c r="AW59" s="378" t="s">
        <v>60</v>
      </c>
      <c r="AX59" s="379"/>
      <c r="AY59">
        <f>$AY$58</f>
        <v>0</v>
      </c>
    </row>
    <row r="60" spans="1:51" ht="20.100000000000001" hidden="1" customHeight="1" x14ac:dyDescent="0.15">
      <c r="A60" s="383"/>
      <c r="B60" s="381"/>
      <c r="C60" s="381"/>
      <c r="D60" s="381"/>
      <c r="E60" s="381"/>
      <c r="F60" s="382"/>
      <c r="G60" s="549"/>
      <c r="H60" s="550"/>
      <c r="I60" s="550"/>
      <c r="J60" s="550"/>
      <c r="K60" s="550"/>
      <c r="L60" s="550"/>
      <c r="M60" s="550"/>
      <c r="N60" s="550"/>
      <c r="O60" s="551"/>
      <c r="P60" s="94"/>
      <c r="Q60" s="94"/>
      <c r="R60" s="94"/>
      <c r="S60" s="94"/>
      <c r="T60" s="94"/>
      <c r="U60" s="94"/>
      <c r="V60" s="94"/>
      <c r="W60" s="94"/>
      <c r="X60" s="95"/>
      <c r="Y60" s="456" t="s">
        <v>63</v>
      </c>
      <c r="Z60" s="516"/>
      <c r="AA60" s="517"/>
      <c r="AB60" s="446"/>
      <c r="AC60" s="446"/>
      <c r="AD60" s="446"/>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0.100000000000001" hidden="1" customHeight="1" x14ac:dyDescent="0.15">
      <c r="A61" s="384"/>
      <c r="B61" s="385"/>
      <c r="C61" s="385"/>
      <c r="D61" s="385"/>
      <c r="E61" s="385"/>
      <c r="F61" s="386"/>
      <c r="G61" s="552"/>
      <c r="H61" s="553"/>
      <c r="I61" s="553"/>
      <c r="J61" s="553"/>
      <c r="K61" s="553"/>
      <c r="L61" s="553"/>
      <c r="M61" s="553"/>
      <c r="N61" s="553"/>
      <c r="O61" s="554"/>
      <c r="P61" s="97"/>
      <c r="Q61" s="97"/>
      <c r="R61" s="97"/>
      <c r="S61" s="97"/>
      <c r="T61" s="97"/>
      <c r="U61" s="97"/>
      <c r="V61" s="97"/>
      <c r="W61" s="97"/>
      <c r="X61" s="98"/>
      <c r="Y61" s="432" t="s">
        <v>65</v>
      </c>
      <c r="Z61" s="427"/>
      <c r="AA61" s="428"/>
      <c r="AB61" s="508"/>
      <c r="AC61" s="508"/>
      <c r="AD61" s="508"/>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0.100000000000001" hidden="1" customHeight="1" x14ac:dyDescent="0.15">
      <c r="A62" s="384"/>
      <c r="B62" s="385"/>
      <c r="C62" s="385"/>
      <c r="D62" s="385"/>
      <c r="E62" s="385"/>
      <c r="F62" s="386"/>
      <c r="G62" s="555"/>
      <c r="H62" s="556"/>
      <c r="I62" s="556"/>
      <c r="J62" s="556"/>
      <c r="K62" s="556"/>
      <c r="L62" s="556"/>
      <c r="M62" s="556"/>
      <c r="N62" s="556"/>
      <c r="O62" s="557"/>
      <c r="P62" s="100"/>
      <c r="Q62" s="100"/>
      <c r="R62" s="100"/>
      <c r="S62" s="100"/>
      <c r="T62" s="100"/>
      <c r="U62" s="100"/>
      <c r="V62" s="100"/>
      <c r="W62" s="100"/>
      <c r="X62" s="101"/>
      <c r="Y62" s="432" t="s">
        <v>66</v>
      </c>
      <c r="Z62" s="427"/>
      <c r="AA62" s="428"/>
      <c r="AB62" s="541" t="s">
        <v>67</v>
      </c>
      <c r="AC62" s="541"/>
      <c r="AD62" s="541"/>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0.100000000000001" hidden="1" customHeight="1" x14ac:dyDescent="0.15">
      <c r="A63" s="214" t="s">
        <v>68</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0.100000000000001"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20.100000000000001" hidden="1" customHeight="1" x14ac:dyDescent="0.15">
      <c r="A65" s="467" t="s">
        <v>70</v>
      </c>
      <c r="B65" s="468"/>
      <c r="C65" s="468"/>
      <c r="D65" s="468"/>
      <c r="E65" s="468"/>
      <c r="F65" s="469"/>
      <c r="G65" s="470"/>
      <c r="H65" s="228" t="s">
        <v>54</v>
      </c>
      <c r="I65" s="228"/>
      <c r="J65" s="228"/>
      <c r="K65" s="228"/>
      <c r="L65" s="228"/>
      <c r="M65" s="228"/>
      <c r="N65" s="228"/>
      <c r="O65" s="229"/>
      <c r="P65" s="227" t="s">
        <v>55</v>
      </c>
      <c r="Q65" s="228"/>
      <c r="R65" s="228"/>
      <c r="S65" s="228"/>
      <c r="T65" s="228"/>
      <c r="U65" s="228"/>
      <c r="V65" s="229"/>
      <c r="W65" s="472" t="s">
        <v>71</v>
      </c>
      <c r="X65" s="473"/>
      <c r="Y65" s="476"/>
      <c r="Z65" s="476"/>
      <c r="AA65" s="477"/>
      <c r="AB65" s="227" t="s">
        <v>56</v>
      </c>
      <c r="AC65" s="228"/>
      <c r="AD65" s="229"/>
      <c r="AE65" s="233" t="s">
        <v>30</v>
      </c>
      <c r="AF65" s="233"/>
      <c r="AG65" s="233"/>
      <c r="AH65" s="233"/>
      <c r="AI65" s="233" t="s">
        <v>31</v>
      </c>
      <c r="AJ65" s="233"/>
      <c r="AK65" s="233"/>
      <c r="AL65" s="233"/>
      <c r="AM65" s="233" t="s">
        <v>13</v>
      </c>
      <c r="AN65" s="233"/>
      <c r="AO65" s="233"/>
      <c r="AP65" s="233"/>
      <c r="AQ65" s="144" t="s">
        <v>57</v>
      </c>
      <c r="AR65" s="119"/>
      <c r="AS65" s="119"/>
      <c r="AT65" s="120"/>
      <c r="AU65" s="234" t="s">
        <v>58</v>
      </c>
      <c r="AV65" s="234"/>
      <c r="AW65" s="234"/>
      <c r="AX65" s="235"/>
      <c r="AY65">
        <f>COUNTA($H$67)</f>
        <v>0</v>
      </c>
    </row>
    <row r="66" spans="1:51" ht="20.100000000000001" hidden="1" customHeight="1" x14ac:dyDescent="0.15">
      <c r="A66" s="460"/>
      <c r="B66" s="461"/>
      <c r="C66" s="461"/>
      <c r="D66" s="461"/>
      <c r="E66" s="461"/>
      <c r="F66" s="462"/>
      <c r="G66" s="471"/>
      <c r="H66" s="231"/>
      <c r="I66" s="231"/>
      <c r="J66" s="231"/>
      <c r="K66" s="231"/>
      <c r="L66" s="231"/>
      <c r="M66" s="231"/>
      <c r="N66" s="231"/>
      <c r="O66" s="232"/>
      <c r="P66" s="230"/>
      <c r="Q66" s="231"/>
      <c r="R66" s="231"/>
      <c r="S66" s="231"/>
      <c r="T66" s="231"/>
      <c r="U66" s="231"/>
      <c r="V66" s="232"/>
      <c r="W66" s="474"/>
      <c r="X66" s="475"/>
      <c r="Y66" s="478"/>
      <c r="Z66" s="478"/>
      <c r="AA66" s="479"/>
      <c r="AB66" s="230"/>
      <c r="AC66" s="231"/>
      <c r="AD66" s="232"/>
      <c r="AE66" s="233"/>
      <c r="AF66" s="233"/>
      <c r="AG66" s="233"/>
      <c r="AH66" s="233"/>
      <c r="AI66" s="233"/>
      <c r="AJ66" s="233"/>
      <c r="AK66" s="233"/>
      <c r="AL66" s="233"/>
      <c r="AM66" s="233"/>
      <c r="AN66" s="233"/>
      <c r="AO66" s="233"/>
      <c r="AP66" s="233"/>
      <c r="AQ66" s="236"/>
      <c r="AR66" s="187"/>
      <c r="AS66" s="122" t="s">
        <v>59</v>
      </c>
      <c r="AT66" s="123"/>
      <c r="AU66" s="186"/>
      <c r="AV66" s="186"/>
      <c r="AW66" s="231" t="s">
        <v>60</v>
      </c>
      <c r="AX66" s="237"/>
      <c r="AY66">
        <f>$AY$65</f>
        <v>0</v>
      </c>
    </row>
    <row r="67" spans="1:51" ht="20.100000000000001" hidden="1" customHeight="1" x14ac:dyDescent="0.15">
      <c r="A67" s="460"/>
      <c r="B67" s="461"/>
      <c r="C67" s="461"/>
      <c r="D67" s="461"/>
      <c r="E67" s="461"/>
      <c r="F67" s="462"/>
      <c r="G67" s="238" t="s">
        <v>72</v>
      </c>
      <c r="H67" s="241"/>
      <c r="I67" s="242"/>
      <c r="J67" s="242"/>
      <c r="K67" s="242"/>
      <c r="L67" s="242"/>
      <c r="M67" s="242"/>
      <c r="N67" s="242"/>
      <c r="O67" s="243"/>
      <c r="P67" s="241"/>
      <c r="Q67" s="242"/>
      <c r="R67" s="242"/>
      <c r="S67" s="242"/>
      <c r="T67" s="242"/>
      <c r="U67" s="242"/>
      <c r="V67" s="243"/>
      <c r="W67" s="247"/>
      <c r="X67" s="248"/>
      <c r="Y67" s="253" t="s">
        <v>63</v>
      </c>
      <c r="Z67" s="253"/>
      <c r="AA67" s="254"/>
      <c r="AB67" s="255" t="s">
        <v>73</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0.100000000000001" hidden="1" customHeight="1" x14ac:dyDescent="0.15">
      <c r="A68" s="460"/>
      <c r="B68" s="461"/>
      <c r="C68" s="461"/>
      <c r="D68" s="461"/>
      <c r="E68" s="461"/>
      <c r="F68" s="462"/>
      <c r="G68" s="239"/>
      <c r="H68" s="244"/>
      <c r="I68" s="245"/>
      <c r="J68" s="245"/>
      <c r="K68" s="245"/>
      <c r="L68" s="245"/>
      <c r="M68" s="245"/>
      <c r="N68" s="245"/>
      <c r="O68" s="246"/>
      <c r="P68" s="244"/>
      <c r="Q68" s="245"/>
      <c r="R68" s="245"/>
      <c r="S68" s="245"/>
      <c r="T68" s="245"/>
      <c r="U68" s="245"/>
      <c r="V68" s="246"/>
      <c r="W68" s="249"/>
      <c r="X68" s="250"/>
      <c r="Y68" s="208" t="s">
        <v>65</v>
      </c>
      <c r="Z68" s="208"/>
      <c r="AA68" s="209"/>
      <c r="AB68" s="210" t="s">
        <v>73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0.100000000000001" hidden="1" customHeight="1" x14ac:dyDescent="0.15">
      <c r="A69" s="460"/>
      <c r="B69" s="461"/>
      <c r="C69" s="461"/>
      <c r="D69" s="461"/>
      <c r="E69" s="461"/>
      <c r="F69" s="462"/>
      <c r="G69" s="240"/>
      <c r="H69" s="244"/>
      <c r="I69" s="245"/>
      <c r="J69" s="245"/>
      <c r="K69" s="245"/>
      <c r="L69" s="245"/>
      <c r="M69" s="245"/>
      <c r="N69" s="245"/>
      <c r="O69" s="246"/>
      <c r="P69" s="244"/>
      <c r="Q69" s="245"/>
      <c r="R69" s="245"/>
      <c r="S69" s="245"/>
      <c r="T69" s="245"/>
      <c r="U69" s="245"/>
      <c r="V69" s="246"/>
      <c r="W69" s="251"/>
      <c r="X69" s="252"/>
      <c r="Y69" s="208" t="s">
        <v>66</v>
      </c>
      <c r="Z69" s="208"/>
      <c r="AA69" s="209"/>
      <c r="AB69" s="213" t="s">
        <v>74</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0.100000000000001" hidden="1" customHeight="1" x14ac:dyDescent="0.15">
      <c r="A70" s="460" t="s">
        <v>75</v>
      </c>
      <c r="B70" s="461"/>
      <c r="C70" s="461"/>
      <c r="D70" s="461"/>
      <c r="E70" s="461"/>
      <c r="F70" s="462"/>
      <c r="G70" s="239" t="s">
        <v>76</v>
      </c>
      <c r="H70" s="291"/>
      <c r="I70" s="291"/>
      <c r="J70" s="291"/>
      <c r="K70" s="291"/>
      <c r="L70" s="291"/>
      <c r="M70" s="291"/>
      <c r="N70" s="291"/>
      <c r="O70" s="291"/>
      <c r="P70" s="291"/>
      <c r="Q70" s="291"/>
      <c r="R70" s="291"/>
      <c r="S70" s="291"/>
      <c r="T70" s="291"/>
      <c r="U70" s="291"/>
      <c r="V70" s="291"/>
      <c r="W70" s="294" t="s">
        <v>77</v>
      </c>
      <c r="X70" s="295"/>
      <c r="Y70" s="253" t="s">
        <v>63</v>
      </c>
      <c r="Z70" s="253"/>
      <c r="AA70" s="254"/>
      <c r="AB70" s="255" t="s">
        <v>73</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0.100000000000001" hidden="1" customHeight="1" x14ac:dyDescent="0.15">
      <c r="A71" s="460"/>
      <c r="B71" s="461"/>
      <c r="C71" s="461"/>
      <c r="D71" s="461"/>
      <c r="E71" s="461"/>
      <c r="F71" s="462"/>
      <c r="G71" s="239"/>
      <c r="H71" s="292"/>
      <c r="I71" s="292"/>
      <c r="J71" s="292"/>
      <c r="K71" s="292"/>
      <c r="L71" s="292"/>
      <c r="M71" s="292"/>
      <c r="N71" s="292"/>
      <c r="O71" s="292"/>
      <c r="P71" s="292"/>
      <c r="Q71" s="292"/>
      <c r="R71" s="292"/>
      <c r="S71" s="292"/>
      <c r="T71" s="292"/>
      <c r="U71" s="292"/>
      <c r="V71" s="292"/>
      <c r="W71" s="296"/>
      <c r="X71" s="297"/>
      <c r="Y71" s="208" t="s">
        <v>65</v>
      </c>
      <c r="Z71" s="208"/>
      <c r="AA71" s="209"/>
      <c r="AB71" s="210" t="s">
        <v>73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0.100000000000001" hidden="1" customHeight="1" x14ac:dyDescent="0.15">
      <c r="A72" s="463"/>
      <c r="B72" s="464"/>
      <c r="C72" s="464"/>
      <c r="D72" s="464"/>
      <c r="E72" s="464"/>
      <c r="F72" s="465"/>
      <c r="G72" s="239"/>
      <c r="H72" s="293"/>
      <c r="I72" s="293"/>
      <c r="J72" s="293"/>
      <c r="K72" s="293"/>
      <c r="L72" s="293"/>
      <c r="M72" s="293"/>
      <c r="N72" s="293"/>
      <c r="O72" s="293"/>
      <c r="P72" s="293"/>
      <c r="Q72" s="293"/>
      <c r="R72" s="293"/>
      <c r="S72" s="293"/>
      <c r="T72" s="293"/>
      <c r="U72" s="293"/>
      <c r="V72" s="293"/>
      <c r="W72" s="298"/>
      <c r="X72" s="299"/>
      <c r="Y72" s="208" t="s">
        <v>66</v>
      </c>
      <c r="Z72" s="208"/>
      <c r="AA72" s="209"/>
      <c r="AB72" s="213" t="s">
        <v>74</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20.100000000000001" hidden="1" customHeight="1" x14ac:dyDescent="0.15">
      <c r="A73" s="491" t="s">
        <v>70</v>
      </c>
      <c r="B73" s="492"/>
      <c r="C73" s="492"/>
      <c r="D73" s="492"/>
      <c r="E73" s="492"/>
      <c r="F73" s="493"/>
      <c r="G73" s="567"/>
      <c r="H73" s="119" t="s">
        <v>54</v>
      </c>
      <c r="I73" s="119"/>
      <c r="J73" s="119"/>
      <c r="K73" s="119"/>
      <c r="L73" s="119"/>
      <c r="M73" s="119"/>
      <c r="N73" s="119"/>
      <c r="O73" s="120"/>
      <c r="P73" s="144" t="s">
        <v>55</v>
      </c>
      <c r="Q73" s="119"/>
      <c r="R73" s="119"/>
      <c r="S73" s="119"/>
      <c r="T73" s="119"/>
      <c r="U73" s="119"/>
      <c r="V73" s="119"/>
      <c r="W73" s="119"/>
      <c r="X73" s="120"/>
      <c r="Y73" s="569"/>
      <c r="Z73" s="570"/>
      <c r="AA73" s="571"/>
      <c r="AB73" s="144" t="s">
        <v>56</v>
      </c>
      <c r="AC73" s="119"/>
      <c r="AD73" s="120"/>
      <c r="AE73" s="233" t="s">
        <v>30</v>
      </c>
      <c r="AF73" s="233"/>
      <c r="AG73" s="233"/>
      <c r="AH73" s="233"/>
      <c r="AI73" s="233" t="s">
        <v>31</v>
      </c>
      <c r="AJ73" s="233"/>
      <c r="AK73" s="233"/>
      <c r="AL73" s="233"/>
      <c r="AM73" s="233" t="s">
        <v>13</v>
      </c>
      <c r="AN73" s="233"/>
      <c r="AO73" s="233"/>
      <c r="AP73" s="233"/>
      <c r="AQ73" s="144" t="s">
        <v>57</v>
      </c>
      <c r="AR73" s="119"/>
      <c r="AS73" s="119"/>
      <c r="AT73" s="120"/>
      <c r="AU73" s="124" t="s">
        <v>58</v>
      </c>
      <c r="AV73" s="125"/>
      <c r="AW73" s="125"/>
      <c r="AX73" s="126"/>
      <c r="AY73">
        <f>COUNTA($H$75)</f>
        <v>0</v>
      </c>
    </row>
    <row r="74" spans="1:51" ht="20.100000000000001" hidden="1" customHeight="1" x14ac:dyDescent="0.15">
      <c r="A74" s="494"/>
      <c r="B74" s="495"/>
      <c r="C74" s="495"/>
      <c r="D74" s="495"/>
      <c r="E74" s="495"/>
      <c r="F74" s="496"/>
      <c r="G74" s="56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59</v>
      </c>
      <c r="AT74" s="123"/>
      <c r="AU74" s="236"/>
      <c r="AV74" s="187"/>
      <c r="AW74" s="122" t="s">
        <v>60</v>
      </c>
      <c r="AX74" s="182"/>
      <c r="AY74">
        <f>$AY$73</f>
        <v>0</v>
      </c>
    </row>
    <row r="75" spans="1:51" ht="20.100000000000001" hidden="1" customHeight="1" x14ac:dyDescent="0.15">
      <c r="A75" s="494"/>
      <c r="B75" s="495"/>
      <c r="C75" s="495"/>
      <c r="D75" s="495"/>
      <c r="E75" s="495"/>
      <c r="F75" s="496"/>
      <c r="G75" s="593" t="s">
        <v>72</v>
      </c>
      <c r="H75" s="94"/>
      <c r="I75" s="94"/>
      <c r="J75" s="94"/>
      <c r="K75" s="94"/>
      <c r="L75" s="94"/>
      <c r="M75" s="94"/>
      <c r="N75" s="94"/>
      <c r="O75" s="95"/>
      <c r="P75" s="94"/>
      <c r="Q75" s="94"/>
      <c r="R75" s="94"/>
      <c r="S75" s="94"/>
      <c r="T75" s="94"/>
      <c r="U75" s="94"/>
      <c r="V75" s="94"/>
      <c r="W75" s="94"/>
      <c r="X75" s="95"/>
      <c r="Y75" s="188" t="s">
        <v>63</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0.100000000000001" hidden="1" customHeight="1" x14ac:dyDescent="0.15">
      <c r="A76" s="494"/>
      <c r="B76" s="495"/>
      <c r="C76" s="495"/>
      <c r="D76" s="495"/>
      <c r="E76" s="495"/>
      <c r="F76" s="496"/>
      <c r="G76" s="594"/>
      <c r="H76" s="97"/>
      <c r="I76" s="97"/>
      <c r="J76" s="97"/>
      <c r="K76" s="97"/>
      <c r="L76" s="97"/>
      <c r="M76" s="97"/>
      <c r="N76" s="97"/>
      <c r="O76" s="98"/>
      <c r="P76" s="97"/>
      <c r="Q76" s="97"/>
      <c r="R76" s="97"/>
      <c r="S76" s="97"/>
      <c r="T76" s="97"/>
      <c r="U76" s="97"/>
      <c r="V76" s="97"/>
      <c r="W76" s="97"/>
      <c r="X76" s="98"/>
      <c r="Y76" s="196" t="s">
        <v>65</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0.100000000000001" hidden="1" customHeight="1" x14ac:dyDescent="0.15">
      <c r="A77" s="494"/>
      <c r="B77" s="495"/>
      <c r="C77" s="495"/>
      <c r="D77" s="495"/>
      <c r="E77" s="495"/>
      <c r="F77" s="496"/>
      <c r="G77" s="595"/>
      <c r="H77" s="100"/>
      <c r="I77" s="100"/>
      <c r="J77" s="100"/>
      <c r="K77" s="100"/>
      <c r="L77" s="100"/>
      <c r="M77" s="100"/>
      <c r="N77" s="100"/>
      <c r="O77" s="101"/>
      <c r="P77" s="97"/>
      <c r="Q77" s="97"/>
      <c r="R77" s="97"/>
      <c r="S77" s="97"/>
      <c r="T77" s="97"/>
      <c r="U77" s="97"/>
      <c r="V77" s="97"/>
      <c r="W77" s="97"/>
      <c r="X77" s="98"/>
      <c r="Y77" s="144" t="s">
        <v>66</v>
      </c>
      <c r="Z77" s="119"/>
      <c r="AA77" s="120"/>
      <c r="AB77" s="564" t="s">
        <v>67</v>
      </c>
      <c r="AC77" s="564"/>
      <c r="AD77" s="564"/>
      <c r="AE77" s="873"/>
      <c r="AF77" s="874"/>
      <c r="AG77" s="874"/>
      <c r="AH77" s="874"/>
      <c r="AI77" s="873"/>
      <c r="AJ77" s="874"/>
      <c r="AK77" s="874"/>
      <c r="AL77" s="874"/>
      <c r="AM77" s="873"/>
      <c r="AN77" s="874"/>
      <c r="AO77" s="874"/>
      <c r="AP77" s="874"/>
      <c r="AQ77" s="322"/>
      <c r="AR77" s="194"/>
      <c r="AS77" s="194"/>
      <c r="AT77" s="323"/>
      <c r="AU77" s="205"/>
      <c r="AV77" s="205"/>
      <c r="AW77" s="205"/>
      <c r="AX77" s="207"/>
      <c r="AY77">
        <f t="shared" si="9"/>
        <v>0</v>
      </c>
    </row>
    <row r="78" spans="1:51" ht="20.100000000000001" hidden="1" customHeight="1" x14ac:dyDescent="0.15">
      <c r="A78" s="315" t="s">
        <v>78</v>
      </c>
      <c r="B78" s="316"/>
      <c r="C78" s="316"/>
      <c r="D78" s="316"/>
      <c r="E78" s="313" t="s">
        <v>79</v>
      </c>
      <c r="F78" s="314"/>
      <c r="G78" s="45" t="s">
        <v>76</v>
      </c>
      <c r="H78" s="572"/>
      <c r="I78" s="573"/>
      <c r="J78" s="573"/>
      <c r="K78" s="573"/>
      <c r="L78" s="573"/>
      <c r="M78" s="573"/>
      <c r="N78" s="573"/>
      <c r="O78" s="574"/>
      <c r="P78" s="136"/>
      <c r="Q78" s="136"/>
      <c r="R78" s="136"/>
      <c r="S78" s="136"/>
      <c r="T78" s="136"/>
      <c r="U78" s="136"/>
      <c r="V78" s="136"/>
      <c r="W78" s="136"/>
      <c r="X78" s="136"/>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20.100000000000001" hidden="1" customHeight="1" x14ac:dyDescent="0.15">
      <c r="A79" s="558" t="s">
        <v>80</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9" t="s">
        <v>81</v>
      </c>
      <c r="AP79" s="260"/>
      <c r="AQ79" s="260"/>
      <c r="AR79" s="62"/>
      <c r="AS79" s="259"/>
      <c r="AT79" s="260"/>
      <c r="AU79" s="260"/>
      <c r="AV79" s="260"/>
      <c r="AW79" s="260"/>
      <c r="AX79" s="951"/>
      <c r="AY79">
        <f>COUNTIF($AR$79,"☑")</f>
        <v>0</v>
      </c>
    </row>
    <row r="80" spans="1:51" ht="20.100000000000001" hidden="1" customHeight="1" x14ac:dyDescent="0.15">
      <c r="A80" s="847" t="s">
        <v>82</v>
      </c>
      <c r="B80" s="509" t="s">
        <v>83</v>
      </c>
      <c r="C80" s="510"/>
      <c r="D80" s="510"/>
      <c r="E80" s="510"/>
      <c r="F80" s="511"/>
      <c r="G80" s="415" t="s">
        <v>84</v>
      </c>
      <c r="H80" s="415"/>
      <c r="I80" s="415"/>
      <c r="J80" s="415"/>
      <c r="K80" s="415"/>
      <c r="L80" s="415"/>
      <c r="M80" s="415"/>
      <c r="N80" s="415"/>
      <c r="O80" s="415"/>
      <c r="P80" s="415"/>
      <c r="Q80" s="415"/>
      <c r="R80" s="415"/>
      <c r="S80" s="415"/>
      <c r="T80" s="415"/>
      <c r="U80" s="415"/>
      <c r="V80" s="415"/>
      <c r="W80" s="415"/>
      <c r="X80" s="415"/>
      <c r="Y80" s="415"/>
      <c r="Z80" s="415"/>
      <c r="AA80" s="498"/>
      <c r="AB80" s="414" t="s">
        <v>85</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0.100000000000001" hidden="1" customHeight="1" x14ac:dyDescent="0.15">
      <c r="A81" s="848"/>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0.100000000000001" hidden="1" customHeight="1" x14ac:dyDescent="0.15">
      <c r="A82" s="848"/>
      <c r="B82" s="512"/>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67"/>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8"/>
      <c r="AY82">
        <f t="shared" ref="AY82:AY89" si="10">$AY$80</f>
        <v>0</v>
      </c>
    </row>
    <row r="83" spans="1:60" ht="20.100000000000001" hidden="1" customHeight="1" x14ac:dyDescent="0.15">
      <c r="A83" s="848"/>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9"/>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0"/>
      <c r="AY83">
        <f t="shared" si="10"/>
        <v>0</v>
      </c>
    </row>
    <row r="84" spans="1:60" ht="20.100000000000001" hidden="1" customHeight="1" x14ac:dyDescent="0.15">
      <c r="A84" s="848"/>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71"/>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2"/>
      <c r="AY84">
        <f t="shared" si="10"/>
        <v>0</v>
      </c>
    </row>
    <row r="85" spans="1:60" ht="20.100000000000001" hidden="1" customHeight="1" x14ac:dyDescent="0.15">
      <c r="A85" s="848"/>
      <c r="B85" s="410" t="s">
        <v>86</v>
      </c>
      <c r="C85" s="410"/>
      <c r="D85" s="410"/>
      <c r="E85" s="410"/>
      <c r="F85" s="411"/>
      <c r="G85" s="497" t="s">
        <v>87</v>
      </c>
      <c r="H85" s="415"/>
      <c r="I85" s="415"/>
      <c r="J85" s="415"/>
      <c r="K85" s="415"/>
      <c r="L85" s="415"/>
      <c r="M85" s="415"/>
      <c r="N85" s="415"/>
      <c r="O85" s="498"/>
      <c r="P85" s="414" t="s">
        <v>88</v>
      </c>
      <c r="Q85" s="415"/>
      <c r="R85" s="415"/>
      <c r="S85" s="415"/>
      <c r="T85" s="415"/>
      <c r="U85" s="415"/>
      <c r="V85" s="415"/>
      <c r="W85" s="415"/>
      <c r="X85" s="498"/>
      <c r="Y85" s="151"/>
      <c r="Z85" s="152"/>
      <c r="AA85" s="153"/>
      <c r="AB85" s="542" t="s">
        <v>56</v>
      </c>
      <c r="AC85" s="543"/>
      <c r="AD85" s="544"/>
      <c r="AE85" s="233" t="s">
        <v>30</v>
      </c>
      <c r="AF85" s="233"/>
      <c r="AG85" s="233"/>
      <c r="AH85" s="233"/>
      <c r="AI85" s="233" t="s">
        <v>31</v>
      </c>
      <c r="AJ85" s="233"/>
      <c r="AK85" s="233"/>
      <c r="AL85" s="233"/>
      <c r="AM85" s="233" t="s">
        <v>13</v>
      </c>
      <c r="AN85" s="233"/>
      <c r="AO85" s="233"/>
      <c r="AP85" s="233"/>
      <c r="AQ85" s="144" t="s">
        <v>57</v>
      </c>
      <c r="AR85" s="119"/>
      <c r="AS85" s="119"/>
      <c r="AT85" s="120"/>
      <c r="AU85" s="518" t="s">
        <v>58</v>
      </c>
      <c r="AV85" s="518"/>
      <c r="AW85" s="518"/>
      <c r="AX85" s="519"/>
      <c r="AY85">
        <f t="shared" si="10"/>
        <v>0</v>
      </c>
      <c r="AZ85" s="10"/>
      <c r="BA85" s="10"/>
      <c r="BB85" s="10"/>
      <c r="BC85" s="10"/>
    </row>
    <row r="86" spans="1:60" ht="20.100000000000001" hidden="1" customHeight="1" x14ac:dyDescent="0.15">
      <c r="A86" s="848"/>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1"/>
      <c r="Z86" s="152"/>
      <c r="AA86" s="153"/>
      <c r="AB86" s="393"/>
      <c r="AC86" s="394"/>
      <c r="AD86" s="395"/>
      <c r="AE86" s="233"/>
      <c r="AF86" s="233"/>
      <c r="AG86" s="233"/>
      <c r="AH86" s="233"/>
      <c r="AI86" s="233"/>
      <c r="AJ86" s="233"/>
      <c r="AK86" s="233"/>
      <c r="AL86" s="233"/>
      <c r="AM86" s="233"/>
      <c r="AN86" s="233"/>
      <c r="AO86" s="233"/>
      <c r="AP86" s="233"/>
      <c r="AQ86" s="185"/>
      <c r="AR86" s="186"/>
      <c r="AS86" s="122" t="s">
        <v>59</v>
      </c>
      <c r="AT86" s="123"/>
      <c r="AU86" s="186"/>
      <c r="AV86" s="186"/>
      <c r="AW86" s="378" t="s">
        <v>60</v>
      </c>
      <c r="AX86" s="379"/>
      <c r="AY86">
        <f t="shared" si="10"/>
        <v>0</v>
      </c>
      <c r="AZ86" s="10"/>
      <c r="BA86" s="10"/>
      <c r="BB86" s="10"/>
      <c r="BC86" s="10"/>
      <c r="BD86" s="10"/>
      <c r="BE86" s="10"/>
      <c r="BF86" s="10"/>
      <c r="BG86" s="10"/>
      <c r="BH86" s="10"/>
    </row>
    <row r="87" spans="1:60" ht="20.100000000000001" hidden="1" customHeight="1" x14ac:dyDescent="0.15">
      <c r="A87" s="848"/>
      <c r="B87" s="410"/>
      <c r="C87" s="410"/>
      <c r="D87" s="410"/>
      <c r="E87" s="410"/>
      <c r="F87" s="411"/>
      <c r="G87" s="93"/>
      <c r="H87" s="94"/>
      <c r="I87" s="94"/>
      <c r="J87" s="94"/>
      <c r="K87" s="94"/>
      <c r="L87" s="94"/>
      <c r="M87" s="94"/>
      <c r="N87" s="94"/>
      <c r="O87" s="95"/>
      <c r="P87" s="94"/>
      <c r="Q87" s="499"/>
      <c r="R87" s="499"/>
      <c r="S87" s="499"/>
      <c r="T87" s="499"/>
      <c r="U87" s="499"/>
      <c r="V87" s="499"/>
      <c r="W87" s="499"/>
      <c r="X87" s="500"/>
      <c r="Y87" s="546" t="s">
        <v>89</v>
      </c>
      <c r="Z87" s="547"/>
      <c r="AA87" s="548"/>
      <c r="AB87" s="446"/>
      <c r="AC87" s="446"/>
      <c r="AD87" s="446"/>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0.100000000000001" hidden="1" customHeight="1" x14ac:dyDescent="0.15">
      <c r="A88" s="848"/>
      <c r="B88" s="410"/>
      <c r="C88" s="410"/>
      <c r="D88" s="410"/>
      <c r="E88" s="410"/>
      <c r="F88" s="411"/>
      <c r="G88" s="96"/>
      <c r="H88" s="97"/>
      <c r="I88" s="97"/>
      <c r="J88" s="97"/>
      <c r="K88" s="97"/>
      <c r="L88" s="97"/>
      <c r="M88" s="97"/>
      <c r="N88" s="97"/>
      <c r="O88" s="98"/>
      <c r="P88" s="501"/>
      <c r="Q88" s="501"/>
      <c r="R88" s="501"/>
      <c r="S88" s="501"/>
      <c r="T88" s="501"/>
      <c r="U88" s="501"/>
      <c r="V88" s="501"/>
      <c r="W88" s="501"/>
      <c r="X88" s="502"/>
      <c r="Y88" s="443" t="s">
        <v>65</v>
      </c>
      <c r="Z88" s="444"/>
      <c r="AA88" s="445"/>
      <c r="AB88" s="508"/>
      <c r="AC88" s="508"/>
      <c r="AD88" s="508"/>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0.100000000000001" hidden="1" customHeight="1" x14ac:dyDescent="0.15">
      <c r="A89" s="848"/>
      <c r="B89" s="514"/>
      <c r="C89" s="514"/>
      <c r="D89" s="514"/>
      <c r="E89" s="514"/>
      <c r="F89" s="515"/>
      <c r="G89" s="99"/>
      <c r="H89" s="100"/>
      <c r="I89" s="100"/>
      <c r="J89" s="100"/>
      <c r="K89" s="100"/>
      <c r="L89" s="100"/>
      <c r="M89" s="100"/>
      <c r="N89" s="100"/>
      <c r="O89" s="101"/>
      <c r="P89" s="163"/>
      <c r="Q89" s="163"/>
      <c r="R89" s="163"/>
      <c r="S89" s="163"/>
      <c r="T89" s="163"/>
      <c r="U89" s="163"/>
      <c r="V89" s="163"/>
      <c r="W89" s="163"/>
      <c r="X89" s="545"/>
      <c r="Y89" s="443" t="s">
        <v>66</v>
      </c>
      <c r="Z89" s="444"/>
      <c r="AA89" s="445"/>
      <c r="AB89" s="578" t="s">
        <v>67</v>
      </c>
      <c r="AC89" s="578"/>
      <c r="AD89" s="578"/>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20.100000000000001" hidden="1" customHeight="1" x14ac:dyDescent="0.15">
      <c r="A90" s="848"/>
      <c r="B90" s="410" t="s">
        <v>86</v>
      </c>
      <c r="C90" s="410"/>
      <c r="D90" s="410"/>
      <c r="E90" s="410"/>
      <c r="F90" s="411"/>
      <c r="G90" s="497" t="s">
        <v>87</v>
      </c>
      <c r="H90" s="415"/>
      <c r="I90" s="415"/>
      <c r="J90" s="415"/>
      <c r="K90" s="415"/>
      <c r="L90" s="415"/>
      <c r="M90" s="415"/>
      <c r="N90" s="415"/>
      <c r="O90" s="498"/>
      <c r="P90" s="414" t="s">
        <v>88</v>
      </c>
      <c r="Q90" s="415"/>
      <c r="R90" s="415"/>
      <c r="S90" s="415"/>
      <c r="T90" s="415"/>
      <c r="U90" s="415"/>
      <c r="V90" s="415"/>
      <c r="W90" s="415"/>
      <c r="X90" s="498"/>
      <c r="Y90" s="151"/>
      <c r="Z90" s="152"/>
      <c r="AA90" s="153"/>
      <c r="AB90" s="542" t="s">
        <v>56</v>
      </c>
      <c r="AC90" s="543"/>
      <c r="AD90" s="544"/>
      <c r="AE90" s="233" t="s">
        <v>30</v>
      </c>
      <c r="AF90" s="233"/>
      <c r="AG90" s="233"/>
      <c r="AH90" s="233"/>
      <c r="AI90" s="233" t="s">
        <v>31</v>
      </c>
      <c r="AJ90" s="233"/>
      <c r="AK90" s="233"/>
      <c r="AL90" s="233"/>
      <c r="AM90" s="233" t="s">
        <v>13</v>
      </c>
      <c r="AN90" s="233"/>
      <c r="AO90" s="233"/>
      <c r="AP90" s="233"/>
      <c r="AQ90" s="144" t="s">
        <v>57</v>
      </c>
      <c r="AR90" s="119"/>
      <c r="AS90" s="119"/>
      <c r="AT90" s="120"/>
      <c r="AU90" s="518" t="s">
        <v>58</v>
      </c>
      <c r="AV90" s="518"/>
      <c r="AW90" s="518"/>
      <c r="AX90" s="519"/>
      <c r="AY90">
        <f>COUNTA($G$92)</f>
        <v>0</v>
      </c>
    </row>
    <row r="91" spans="1:60" ht="20.100000000000001" hidden="1" customHeight="1" x14ac:dyDescent="0.15">
      <c r="A91" s="848"/>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1"/>
      <c r="Z91" s="152"/>
      <c r="AA91" s="153"/>
      <c r="AB91" s="393"/>
      <c r="AC91" s="394"/>
      <c r="AD91" s="395"/>
      <c r="AE91" s="233"/>
      <c r="AF91" s="233"/>
      <c r="AG91" s="233"/>
      <c r="AH91" s="233"/>
      <c r="AI91" s="233"/>
      <c r="AJ91" s="233"/>
      <c r="AK91" s="233"/>
      <c r="AL91" s="233"/>
      <c r="AM91" s="233"/>
      <c r="AN91" s="233"/>
      <c r="AO91" s="233"/>
      <c r="AP91" s="233"/>
      <c r="AQ91" s="185"/>
      <c r="AR91" s="186"/>
      <c r="AS91" s="122" t="s">
        <v>59</v>
      </c>
      <c r="AT91" s="123"/>
      <c r="AU91" s="186"/>
      <c r="AV91" s="186"/>
      <c r="AW91" s="378" t="s">
        <v>60</v>
      </c>
      <c r="AX91" s="379"/>
      <c r="AY91">
        <f>$AY$90</f>
        <v>0</v>
      </c>
      <c r="AZ91" s="10"/>
      <c r="BA91" s="10"/>
      <c r="BB91" s="10"/>
      <c r="BC91" s="10"/>
    </row>
    <row r="92" spans="1:60" ht="20.100000000000001" hidden="1" customHeight="1" x14ac:dyDescent="0.15">
      <c r="A92" s="848"/>
      <c r="B92" s="410"/>
      <c r="C92" s="410"/>
      <c r="D92" s="410"/>
      <c r="E92" s="410"/>
      <c r="F92" s="411"/>
      <c r="G92" s="93"/>
      <c r="H92" s="94"/>
      <c r="I92" s="94"/>
      <c r="J92" s="94"/>
      <c r="K92" s="94"/>
      <c r="L92" s="94"/>
      <c r="M92" s="94"/>
      <c r="N92" s="94"/>
      <c r="O92" s="95"/>
      <c r="P92" s="94"/>
      <c r="Q92" s="499"/>
      <c r="R92" s="499"/>
      <c r="S92" s="499"/>
      <c r="T92" s="499"/>
      <c r="U92" s="499"/>
      <c r="V92" s="499"/>
      <c r="W92" s="499"/>
      <c r="X92" s="500"/>
      <c r="Y92" s="546" t="s">
        <v>89</v>
      </c>
      <c r="Z92" s="547"/>
      <c r="AA92" s="548"/>
      <c r="AB92" s="446"/>
      <c r="AC92" s="446"/>
      <c r="AD92" s="446"/>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0.100000000000001" hidden="1" customHeight="1" x14ac:dyDescent="0.15">
      <c r="A93" s="848"/>
      <c r="B93" s="410"/>
      <c r="C93" s="410"/>
      <c r="D93" s="410"/>
      <c r="E93" s="410"/>
      <c r="F93" s="411"/>
      <c r="G93" s="96"/>
      <c r="H93" s="97"/>
      <c r="I93" s="97"/>
      <c r="J93" s="97"/>
      <c r="K93" s="97"/>
      <c r="L93" s="97"/>
      <c r="M93" s="97"/>
      <c r="N93" s="97"/>
      <c r="O93" s="98"/>
      <c r="P93" s="501"/>
      <c r="Q93" s="501"/>
      <c r="R93" s="501"/>
      <c r="S93" s="501"/>
      <c r="T93" s="501"/>
      <c r="U93" s="501"/>
      <c r="V93" s="501"/>
      <c r="W93" s="501"/>
      <c r="X93" s="502"/>
      <c r="Y93" s="443" t="s">
        <v>65</v>
      </c>
      <c r="Z93" s="444"/>
      <c r="AA93" s="445"/>
      <c r="AB93" s="508"/>
      <c r="AC93" s="508"/>
      <c r="AD93" s="508"/>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0.100000000000001" hidden="1" customHeight="1" x14ac:dyDescent="0.15">
      <c r="A94" s="848"/>
      <c r="B94" s="514"/>
      <c r="C94" s="514"/>
      <c r="D94" s="514"/>
      <c r="E94" s="514"/>
      <c r="F94" s="515"/>
      <c r="G94" s="99"/>
      <c r="H94" s="100"/>
      <c r="I94" s="100"/>
      <c r="J94" s="100"/>
      <c r="K94" s="100"/>
      <c r="L94" s="100"/>
      <c r="M94" s="100"/>
      <c r="N94" s="100"/>
      <c r="O94" s="101"/>
      <c r="P94" s="163"/>
      <c r="Q94" s="163"/>
      <c r="R94" s="163"/>
      <c r="S94" s="163"/>
      <c r="T94" s="163"/>
      <c r="U94" s="163"/>
      <c r="V94" s="163"/>
      <c r="W94" s="163"/>
      <c r="X94" s="545"/>
      <c r="Y94" s="443" t="s">
        <v>66</v>
      </c>
      <c r="Z94" s="444"/>
      <c r="AA94" s="445"/>
      <c r="AB94" s="578" t="s">
        <v>67</v>
      </c>
      <c r="AC94" s="578"/>
      <c r="AD94" s="578"/>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20.100000000000001" hidden="1" customHeight="1" x14ac:dyDescent="0.15">
      <c r="A95" s="848"/>
      <c r="B95" s="410" t="s">
        <v>86</v>
      </c>
      <c r="C95" s="410"/>
      <c r="D95" s="410"/>
      <c r="E95" s="410"/>
      <c r="F95" s="411"/>
      <c r="G95" s="497" t="s">
        <v>87</v>
      </c>
      <c r="H95" s="415"/>
      <c r="I95" s="415"/>
      <c r="J95" s="415"/>
      <c r="K95" s="415"/>
      <c r="L95" s="415"/>
      <c r="M95" s="415"/>
      <c r="N95" s="415"/>
      <c r="O95" s="498"/>
      <c r="P95" s="414" t="s">
        <v>88</v>
      </c>
      <c r="Q95" s="415"/>
      <c r="R95" s="415"/>
      <c r="S95" s="415"/>
      <c r="T95" s="415"/>
      <c r="U95" s="415"/>
      <c r="V95" s="415"/>
      <c r="W95" s="415"/>
      <c r="X95" s="498"/>
      <c r="Y95" s="151"/>
      <c r="Z95" s="152"/>
      <c r="AA95" s="153"/>
      <c r="AB95" s="542" t="s">
        <v>56</v>
      </c>
      <c r="AC95" s="543"/>
      <c r="AD95" s="544"/>
      <c r="AE95" s="233" t="s">
        <v>30</v>
      </c>
      <c r="AF95" s="233"/>
      <c r="AG95" s="233"/>
      <c r="AH95" s="233"/>
      <c r="AI95" s="233" t="s">
        <v>31</v>
      </c>
      <c r="AJ95" s="233"/>
      <c r="AK95" s="233"/>
      <c r="AL95" s="233"/>
      <c r="AM95" s="233" t="s">
        <v>13</v>
      </c>
      <c r="AN95" s="233"/>
      <c r="AO95" s="233"/>
      <c r="AP95" s="233"/>
      <c r="AQ95" s="144" t="s">
        <v>57</v>
      </c>
      <c r="AR95" s="119"/>
      <c r="AS95" s="119"/>
      <c r="AT95" s="120"/>
      <c r="AU95" s="518" t="s">
        <v>58</v>
      </c>
      <c r="AV95" s="518"/>
      <c r="AW95" s="518"/>
      <c r="AX95" s="519"/>
      <c r="AY95">
        <f>COUNTA($G$97)</f>
        <v>0</v>
      </c>
      <c r="AZ95" s="10"/>
      <c r="BA95" s="10"/>
      <c r="BB95" s="10"/>
      <c r="BC95" s="10"/>
      <c r="BD95" s="10"/>
      <c r="BE95" s="10"/>
      <c r="BF95" s="10"/>
      <c r="BG95" s="10"/>
      <c r="BH95" s="10"/>
    </row>
    <row r="96" spans="1:60" ht="20.100000000000001" hidden="1" customHeight="1" x14ac:dyDescent="0.15">
      <c r="A96" s="848"/>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1"/>
      <c r="Z96" s="152"/>
      <c r="AA96" s="153"/>
      <c r="AB96" s="393"/>
      <c r="AC96" s="394"/>
      <c r="AD96" s="395"/>
      <c r="AE96" s="233"/>
      <c r="AF96" s="233"/>
      <c r="AG96" s="233"/>
      <c r="AH96" s="233"/>
      <c r="AI96" s="233"/>
      <c r="AJ96" s="233"/>
      <c r="AK96" s="233"/>
      <c r="AL96" s="233"/>
      <c r="AM96" s="233"/>
      <c r="AN96" s="233"/>
      <c r="AO96" s="233"/>
      <c r="AP96" s="233"/>
      <c r="AQ96" s="185"/>
      <c r="AR96" s="186"/>
      <c r="AS96" s="122" t="s">
        <v>59</v>
      </c>
      <c r="AT96" s="123"/>
      <c r="AU96" s="186"/>
      <c r="AV96" s="186"/>
      <c r="AW96" s="378" t="s">
        <v>60</v>
      </c>
      <c r="AX96" s="379"/>
      <c r="AY96">
        <f>$AY$95</f>
        <v>0</v>
      </c>
    </row>
    <row r="97" spans="1:60" ht="20.100000000000001" hidden="1" customHeight="1" x14ac:dyDescent="0.15">
      <c r="A97" s="848"/>
      <c r="B97" s="410"/>
      <c r="C97" s="410"/>
      <c r="D97" s="410"/>
      <c r="E97" s="410"/>
      <c r="F97" s="411"/>
      <c r="G97" s="93"/>
      <c r="H97" s="94"/>
      <c r="I97" s="94"/>
      <c r="J97" s="94"/>
      <c r="K97" s="94"/>
      <c r="L97" s="94"/>
      <c r="M97" s="94"/>
      <c r="N97" s="94"/>
      <c r="O97" s="95"/>
      <c r="P97" s="94"/>
      <c r="Q97" s="499"/>
      <c r="R97" s="499"/>
      <c r="S97" s="499"/>
      <c r="T97" s="499"/>
      <c r="U97" s="499"/>
      <c r="V97" s="499"/>
      <c r="W97" s="499"/>
      <c r="X97" s="500"/>
      <c r="Y97" s="546" t="s">
        <v>89</v>
      </c>
      <c r="Z97" s="547"/>
      <c r="AA97" s="548"/>
      <c r="AB97" s="453"/>
      <c r="AC97" s="454"/>
      <c r="AD97" s="455"/>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0.100000000000001" hidden="1" customHeight="1" x14ac:dyDescent="0.15">
      <c r="A98" s="848"/>
      <c r="B98" s="410"/>
      <c r="C98" s="410"/>
      <c r="D98" s="410"/>
      <c r="E98" s="410"/>
      <c r="F98" s="411"/>
      <c r="G98" s="96"/>
      <c r="H98" s="97"/>
      <c r="I98" s="97"/>
      <c r="J98" s="97"/>
      <c r="K98" s="97"/>
      <c r="L98" s="97"/>
      <c r="M98" s="97"/>
      <c r="N98" s="97"/>
      <c r="O98" s="98"/>
      <c r="P98" s="501"/>
      <c r="Q98" s="501"/>
      <c r="R98" s="501"/>
      <c r="S98" s="501"/>
      <c r="T98" s="501"/>
      <c r="U98" s="501"/>
      <c r="V98" s="501"/>
      <c r="W98" s="501"/>
      <c r="X98" s="502"/>
      <c r="Y98" s="443" t="s">
        <v>65</v>
      </c>
      <c r="Z98" s="444"/>
      <c r="AA98" s="445"/>
      <c r="AB98" s="447"/>
      <c r="AC98" s="448"/>
      <c r="AD98" s="449"/>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0.100000000000001" hidden="1" customHeight="1" thickBot="1" x14ac:dyDescent="0.2">
      <c r="A99" s="849"/>
      <c r="B99" s="412"/>
      <c r="C99" s="412"/>
      <c r="D99" s="412"/>
      <c r="E99" s="412"/>
      <c r="F99" s="413"/>
      <c r="G99" s="565"/>
      <c r="H99" s="202"/>
      <c r="I99" s="202"/>
      <c r="J99" s="202"/>
      <c r="K99" s="202"/>
      <c r="L99" s="202"/>
      <c r="M99" s="202"/>
      <c r="N99" s="202"/>
      <c r="O99" s="566"/>
      <c r="P99" s="503"/>
      <c r="Q99" s="503"/>
      <c r="R99" s="503"/>
      <c r="S99" s="503"/>
      <c r="T99" s="503"/>
      <c r="U99" s="503"/>
      <c r="V99" s="503"/>
      <c r="W99" s="503"/>
      <c r="X99" s="504"/>
      <c r="Y99" s="878" t="s">
        <v>66</v>
      </c>
      <c r="Z99" s="879"/>
      <c r="AA99" s="880"/>
      <c r="AB99" s="875" t="s">
        <v>67</v>
      </c>
      <c r="AC99" s="876"/>
      <c r="AD99" s="877"/>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20.100000000000001" customHeight="1" x14ac:dyDescent="0.15">
      <c r="A100" s="486" t="s">
        <v>90</v>
      </c>
      <c r="B100" s="487"/>
      <c r="C100" s="487"/>
      <c r="D100" s="487"/>
      <c r="E100" s="487"/>
      <c r="F100" s="488"/>
      <c r="G100" s="489" t="s">
        <v>91</v>
      </c>
      <c r="H100" s="489"/>
      <c r="I100" s="489"/>
      <c r="J100" s="489"/>
      <c r="K100" s="489"/>
      <c r="L100" s="489"/>
      <c r="M100" s="489"/>
      <c r="N100" s="489"/>
      <c r="O100" s="489"/>
      <c r="P100" s="489"/>
      <c r="Q100" s="489"/>
      <c r="R100" s="489"/>
      <c r="S100" s="489"/>
      <c r="T100" s="489"/>
      <c r="U100" s="489"/>
      <c r="V100" s="489"/>
      <c r="W100" s="489"/>
      <c r="X100" s="490"/>
      <c r="Y100" s="837"/>
      <c r="Z100" s="838"/>
      <c r="AA100" s="839"/>
      <c r="AB100" s="466" t="s">
        <v>56</v>
      </c>
      <c r="AC100" s="466"/>
      <c r="AD100" s="466"/>
      <c r="AE100" s="524" t="s">
        <v>30</v>
      </c>
      <c r="AF100" s="525"/>
      <c r="AG100" s="525"/>
      <c r="AH100" s="526"/>
      <c r="AI100" s="524" t="s">
        <v>31</v>
      </c>
      <c r="AJ100" s="525"/>
      <c r="AK100" s="525"/>
      <c r="AL100" s="526"/>
      <c r="AM100" s="524" t="s">
        <v>13</v>
      </c>
      <c r="AN100" s="525"/>
      <c r="AO100" s="525"/>
      <c r="AP100" s="526"/>
      <c r="AQ100" s="303" t="s">
        <v>92</v>
      </c>
      <c r="AR100" s="304"/>
      <c r="AS100" s="304"/>
      <c r="AT100" s="305"/>
      <c r="AU100" s="303" t="s">
        <v>93</v>
      </c>
      <c r="AV100" s="304"/>
      <c r="AW100" s="304"/>
      <c r="AX100" s="306"/>
    </row>
    <row r="101" spans="1:60" ht="23.25" customHeight="1" x14ac:dyDescent="0.15">
      <c r="A101" s="404"/>
      <c r="B101" s="405"/>
      <c r="C101" s="405"/>
      <c r="D101" s="405"/>
      <c r="E101" s="405"/>
      <c r="F101" s="406"/>
      <c r="G101" s="94" t="s">
        <v>94</v>
      </c>
      <c r="H101" s="94"/>
      <c r="I101" s="94"/>
      <c r="J101" s="94"/>
      <c r="K101" s="94"/>
      <c r="L101" s="94"/>
      <c r="M101" s="94"/>
      <c r="N101" s="94"/>
      <c r="O101" s="94"/>
      <c r="P101" s="94"/>
      <c r="Q101" s="94"/>
      <c r="R101" s="94"/>
      <c r="S101" s="94"/>
      <c r="T101" s="94"/>
      <c r="U101" s="94"/>
      <c r="V101" s="94"/>
      <c r="W101" s="94"/>
      <c r="X101" s="95"/>
      <c r="Y101" s="527" t="s">
        <v>95</v>
      </c>
      <c r="Z101" s="528"/>
      <c r="AA101" s="529"/>
      <c r="AB101" s="446" t="s">
        <v>96</v>
      </c>
      <c r="AC101" s="446"/>
      <c r="AD101" s="446"/>
      <c r="AE101" s="268" t="s">
        <v>1</v>
      </c>
      <c r="AF101" s="268"/>
      <c r="AG101" s="268"/>
      <c r="AH101" s="268"/>
      <c r="AI101" s="268" t="s">
        <v>1</v>
      </c>
      <c r="AJ101" s="268"/>
      <c r="AK101" s="268"/>
      <c r="AL101" s="268"/>
      <c r="AM101" s="268">
        <v>1</v>
      </c>
      <c r="AN101" s="268"/>
      <c r="AO101" s="268"/>
      <c r="AP101" s="268"/>
      <c r="AQ101" s="268"/>
      <c r="AR101" s="268"/>
      <c r="AS101" s="268"/>
      <c r="AT101" s="268"/>
      <c r="AU101" s="204"/>
      <c r="AV101" s="205"/>
      <c r="AW101" s="205"/>
      <c r="AX101" s="207"/>
    </row>
    <row r="102" spans="1:60" ht="20.100000000000001" customHeight="1" x14ac:dyDescent="0.15">
      <c r="A102" s="407"/>
      <c r="B102" s="408"/>
      <c r="C102" s="408"/>
      <c r="D102" s="408"/>
      <c r="E102" s="408"/>
      <c r="F102" s="409"/>
      <c r="G102" s="100"/>
      <c r="H102" s="100"/>
      <c r="I102" s="100"/>
      <c r="J102" s="100"/>
      <c r="K102" s="100"/>
      <c r="L102" s="100"/>
      <c r="M102" s="100"/>
      <c r="N102" s="100"/>
      <c r="O102" s="100"/>
      <c r="P102" s="100"/>
      <c r="Q102" s="100"/>
      <c r="R102" s="100"/>
      <c r="S102" s="100"/>
      <c r="T102" s="100"/>
      <c r="U102" s="100"/>
      <c r="V102" s="100"/>
      <c r="W102" s="100"/>
      <c r="X102" s="101"/>
      <c r="Y102" s="429" t="s">
        <v>97</v>
      </c>
      <c r="Z102" s="430"/>
      <c r="AA102" s="431"/>
      <c r="AB102" s="446" t="s">
        <v>96</v>
      </c>
      <c r="AC102" s="446"/>
      <c r="AD102" s="446"/>
      <c r="AE102" s="268" t="s">
        <v>1</v>
      </c>
      <c r="AF102" s="268"/>
      <c r="AG102" s="268"/>
      <c r="AH102" s="268"/>
      <c r="AI102" s="268" t="s">
        <v>1</v>
      </c>
      <c r="AJ102" s="268"/>
      <c r="AK102" s="268"/>
      <c r="AL102" s="268"/>
      <c r="AM102" s="268">
        <v>1</v>
      </c>
      <c r="AN102" s="268"/>
      <c r="AO102" s="268"/>
      <c r="AP102" s="268"/>
      <c r="AQ102" s="268">
        <v>1</v>
      </c>
      <c r="AR102" s="268"/>
      <c r="AS102" s="268"/>
      <c r="AT102" s="268"/>
      <c r="AU102" s="211">
        <v>1</v>
      </c>
      <c r="AV102" s="212"/>
      <c r="AW102" s="212"/>
      <c r="AX102" s="307"/>
    </row>
    <row r="103" spans="1:60" ht="20.100000000000001" hidden="1" customHeight="1" x14ac:dyDescent="0.15">
      <c r="A103" s="401" t="s">
        <v>90</v>
      </c>
      <c r="B103" s="402"/>
      <c r="C103" s="402"/>
      <c r="D103" s="402"/>
      <c r="E103" s="402"/>
      <c r="F103" s="403"/>
      <c r="G103" s="444" t="s">
        <v>91</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56</v>
      </c>
      <c r="AC103" s="427"/>
      <c r="AD103" s="428"/>
      <c r="AE103" s="233" t="s">
        <v>30</v>
      </c>
      <c r="AF103" s="233"/>
      <c r="AG103" s="233"/>
      <c r="AH103" s="233"/>
      <c r="AI103" s="233" t="s">
        <v>31</v>
      </c>
      <c r="AJ103" s="233"/>
      <c r="AK103" s="233"/>
      <c r="AL103" s="233"/>
      <c r="AM103" s="233" t="s">
        <v>13</v>
      </c>
      <c r="AN103" s="233"/>
      <c r="AO103" s="233"/>
      <c r="AP103" s="233"/>
      <c r="AQ103" s="265" t="s">
        <v>92</v>
      </c>
      <c r="AR103" s="266"/>
      <c r="AS103" s="266"/>
      <c r="AT103" s="266"/>
      <c r="AU103" s="265" t="s">
        <v>93</v>
      </c>
      <c r="AV103" s="266"/>
      <c r="AW103" s="266"/>
      <c r="AX103" s="267"/>
      <c r="AY103">
        <f>COUNTA($G$104)</f>
        <v>0</v>
      </c>
    </row>
    <row r="104" spans="1:60" ht="20.100000000000001" hidden="1" customHeight="1" x14ac:dyDescent="0.15">
      <c r="A104" s="404"/>
      <c r="B104" s="405"/>
      <c r="C104" s="405"/>
      <c r="D104" s="405"/>
      <c r="E104" s="405"/>
      <c r="F104" s="406"/>
      <c r="G104" s="94"/>
      <c r="H104" s="94"/>
      <c r="I104" s="94"/>
      <c r="J104" s="94"/>
      <c r="K104" s="94"/>
      <c r="L104" s="94"/>
      <c r="M104" s="94"/>
      <c r="N104" s="94"/>
      <c r="O104" s="94"/>
      <c r="P104" s="94"/>
      <c r="Q104" s="94"/>
      <c r="R104" s="94"/>
      <c r="S104" s="94"/>
      <c r="T104" s="94"/>
      <c r="U104" s="94"/>
      <c r="V104" s="94"/>
      <c r="W104" s="94"/>
      <c r="X104" s="95"/>
      <c r="Y104" s="450" t="s">
        <v>95</v>
      </c>
      <c r="Z104" s="451"/>
      <c r="AA104" s="452"/>
      <c r="AB104" s="530"/>
      <c r="AC104" s="531"/>
      <c r="AD104" s="532"/>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0.100000000000001" hidden="1" customHeight="1" x14ac:dyDescent="0.15">
      <c r="A105" s="407"/>
      <c r="B105" s="408"/>
      <c r="C105" s="408"/>
      <c r="D105" s="408"/>
      <c r="E105" s="408"/>
      <c r="F105" s="409"/>
      <c r="G105" s="100"/>
      <c r="H105" s="100"/>
      <c r="I105" s="100"/>
      <c r="J105" s="100"/>
      <c r="K105" s="100"/>
      <c r="L105" s="100"/>
      <c r="M105" s="100"/>
      <c r="N105" s="100"/>
      <c r="O105" s="100"/>
      <c r="P105" s="100"/>
      <c r="Q105" s="100"/>
      <c r="R105" s="100"/>
      <c r="S105" s="100"/>
      <c r="T105" s="100"/>
      <c r="U105" s="100"/>
      <c r="V105" s="100"/>
      <c r="W105" s="100"/>
      <c r="X105" s="101"/>
      <c r="Y105" s="429" t="s">
        <v>97</v>
      </c>
      <c r="Z105" s="533"/>
      <c r="AA105" s="534"/>
      <c r="AB105" s="453"/>
      <c r="AC105" s="454"/>
      <c r="AD105" s="455"/>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20.100000000000001" hidden="1" customHeight="1" x14ac:dyDescent="0.15">
      <c r="A106" s="401" t="s">
        <v>90</v>
      </c>
      <c r="B106" s="402"/>
      <c r="C106" s="402"/>
      <c r="D106" s="402"/>
      <c r="E106" s="402"/>
      <c r="F106" s="403"/>
      <c r="G106" s="444" t="s">
        <v>91</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56</v>
      </c>
      <c r="AC106" s="427"/>
      <c r="AD106" s="428"/>
      <c r="AE106" s="233" t="s">
        <v>30</v>
      </c>
      <c r="AF106" s="233"/>
      <c r="AG106" s="233"/>
      <c r="AH106" s="233"/>
      <c r="AI106" s="233" t="s">
        <v>31</v>
      </c>
      <c r="AJ106" s="233"/>
      <c r="AK106" s="233"/>
      <c r="AL106" s="233"/>
      <c r="AM106" s="233" t="s">
        <v>13</v>
      </c>
      <c r="AN106" s="233"/>
      <c r="AO106" s="233"/>
      <c r="AP106" s="233"/>
      <c r="AQ106" s="265" t="s">
        <v>92</v>
      </c>
      <c r="AR106" s="266"/>
      <c r="AS106" s="266"/>
      <c r="AT106" s="266"/>
      <c r="AU106" s="265" t="s">
        <v>93</v>
      </c>
      <c r="AV106" s="266"/>
      <c r="AW106" s="266"/>
      <c r="AX106" s="267"/>
      <c r="AY106">
        <f>COUNTA($G$107)</f>
        <v>0</v>
      </c>
    </row>
    <row r="107" spans="1:60" ht="20.100000000000001" hidden="1" customHeight="1" x14ac:dyDescent="0.15">
      <c r="A107" s="404"/>
      <c r="B107" s="405"/>
      <c r="C107" s="405"/>
      <c r="D107" s="405"/>
      <c r="E107" s="405"/>
      <c r="F107" s="406"/>
      <c r="G107" s="94"/>
      <c r="H107" s="94"/>
      <c r="I107" s="94"/>
      <c r="J107" s="94"/>
      <c r="K107" s="94"/>
      <c r="L107" s="94"/>
      <c r="M107" s="94"/>
      <c r="N107" s="94"/>
      <c r="O107" s="94"/>
      <c r="P107" s="94"/>
      <c r="Q107" s="94"/>
      <c r="R107" s="94"/>
      <c r="S107" s="94"/>
      <c r="T107" s="94"/>
      <c r="U107" s="94"/>
      <c r="V107" s="94"/>
      <c r="W107" s="94"/>
      <c r="X107" s="95"/>
      <c r="Y107" s="450" t="s">
        <v>95</v>
      </c>
      <c r="Z107" s="451"/>
      <c r="AA107" s="452"/>
      <c r="AB107" s="530"/>
      <c r="AC107" s="531"/>
      <c r="AD107" s="532"/>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0.100000000000001" hidden="1" customHeight="1" x14ac:dyDescent="0.15">
      <c r="A108" s="407"/>
      <c r="B108" s="408"/>
      <c r="C108" s="408"/>
      <c r="D108" s="408"/>
      <c r="E108" s="408"/>
      <c r="F108" s="409"/>
      <c r="G108" s="100"/>
      <c r="H108" s="100"/>
      <c r="I108" s="100"/>
      <c r="J108" s="100"/>
      <c r="K108" s="100"/>
      <c r="L108" s="100"/>
      <c r="M108" s="100"/>
      <c r="N108" s="100"/>
      <c r="O108" s="100"/>
      <c r="P108" s="100"/>
      <c r="Q108" s="100"/>
      <c r="R108" s="100"/>
      <c r="S108" s="100"/>
      <c r="T108" s="100"/>
      <c r="U108" s="100"/>
      <c r="V108" s="100"/>
      <c r="W108" s="100"/>
      <c r="X108" s="101"/>
      <c r="Y108" s="429" t="s">
        <v>97</v>
      </c>
      <c r="Z108" s="533"/>
      <c r="AA108" s="534"/>
      <c r="AB108" s="453"/>
      <c r="AC108" s="454"/>
      <c r="AD108" s="455"/>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20.100000000000001" hidden="1" customHeight="1" x14ac:dyDescent="0.15">
      <c r="A109" s="401" t="s">
        <v>90</v>
      </c>
      <c r="B109" s="402"/>
      <c r="C109" s="402"/>
      <c r="D109" s="402"/>
      <c r="E109" s="402"/>
      <c r="F109" s="403"/>
      <c r="G109" s="444" t="s">
        <v>91</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56</v>
      </c>
      <c r="AC109" s="427"/>
      <c r="AD109" s="428"/>
      <c r="AE109" s="233" t="s">
        <v>30</v>
      </c>
      <c r="AF109" s="233"/>
      <c r="AG109" s="233"/>
      <c r="AH109" s="233"/>
      <c r="AI109" s="233" t="s">
        <v>31</v>
      </c>
      <c r="AJ109" s="233"/>
      <c r="AK109" s="233"/>
      <c r="AL109" s="233"/>
      <c r="AM109" s="233" t="s">
        <v>13</v>
      </c>
      <c r="AN109" s="233"/>
      <c r="AO109" s="233"/>
      <c r="AP109" s="233"/>
      <c r="AQ109" s="265" t="s">
        <v>92</v>
      </c>
      <c r="AR109" s="266"/>
      <c r="AS109" s="266"/>
      <c r="AT109" s="266"/>
      <c r="AU109" s="265" t="s">
        <v>93</v>
      </c>
      <c r="AV109" s="266"/>
      <c r="AW109" s="266"/>
      <c r="AX109" s="267"/>
      <c r="AY109">
        <f>COUNTA($G$110)</f>
        <v>0</v>
      </c>
    </row>
    <row r="110" spans="1:60" ht="20.100000000000001" hidden="1" customHeight="1" x14ac:dyDescent="0.15">
      <c r="A110" s="404"/>
      <c r="B110" s="405"/>
      <c r="C110" s="405"/>
      <c r="D110" s="405"/>
      <c r="E110" s="405"/>
      <c r="F110" s="406"/>
      <c r="G110" s="94"/>
      <c r="H110" s="94"/>
      <c r="I110" s="94"/>
      <c r="J110" s="94"/>
      <c r="K110" s="94"/>
      <c r="L110" s="94"/>
      <c r="M110" s="94"/>
      <c r="N110" s="94"/>
      <c r="O110" s="94"/>
      <c r="P110" s="94"/>
      <c r="Q110" s="94"/>
      <c r="R110" s="94"/>
      <c r="S110" s="94"/>
      <c r="T110" s="94"/>
      <c r="U110" s="94"/>
      <c r="V110" s="94"/>
      <c r="W110" s="94"/>
      <c r="X110" s="95"/>
      <c r="Y110" s="450" t="s">
        <v>95</v>
      </c>
      <c r="Z110" s="451"/>
      <c r="AA110" s="452"/>
      <c r="AB110" s="530"/>
      <c r="AC110" s="531"/>
      <c r="AD110" s="532"/>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0.100000000000001" hidden="1" customHeight="1" x14ac:dyDescent="0.15">
      <c r="A111" s="407"/>
      <c r="B111" s="408"/>
      <c r="C111" s="408"/>
      <c r="D111" s="408"/>
      <c r="E111" s="408"/>
      <c r="F111" s="409"/>
      <c r="G111" s="100"/>
      <c r="H111" s="100"/>
      <c r="I111" s="100"/>
      <c r="J111" s="100"/>
      <c r="K111" s="100"/>
      <c r="L111" s="100"/>
      <c r="M111" s="100"/>
      <c r="N111" s="100"/>
      <c r="O111" s="100"/>
      <c r="P111" s="100"/>
      <c r="Q111" s="100"/>
      <c r="R111" s="100"/>
      <c r="S111" s="100"/>
      <c r="T111" s="100"/>
      <c r="U111" s="100"/>
      <c r="V111" s="100"/>
      <c r="W111" s="100"/>
      <c r="X111" s="101"/>
      <c r="Y111" s="429" t="s">
        <v>97</v>
      </c>
      <c r="Z111" s="533"/>
      <c r="AA111" s="534"/>
      <c r="AB111" s="453"/>
      <c r="AC111" s="454"/>
      <c r="AD111" s="455"/>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20.100000000000001" hidden="1" customHeight="1" x14ac:dyDescent="0.15">
      <c r="A112" s="401" t="s">
        <v>90</v>
      </c>
      <c r="B112" s="402"/>
      <c r="C112" s="402"/>
      <c r="D112" s="402"/>
      <c r="E112" s="402"/>
      <c r="F112" s="403"/>
      <c r="G112" s="444" t="s">
        <v>91</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56</v>
      </c>
      <c r="AC112" s="427"/>
      <c r="AD112" s="428"/>
      <c r="AE112" s="233" t="s">
        <v>30</v>
      </c>
      <c r="AF112" s="233"/>
      <c r="AG112" s="233"/>
      <c r="AH112" s="233"/>
      <c r="AI112" s="233" t="s">
        <v>31</v>
      </c>
      <c r="AJ112" s="233"/>
      <c r="AK112" s="233"/>
      <c r="AL112" s="233"/>
      <c r="AM112" s="233" t="s">
        <v>13</v>
      </c>
      <c r="AN112" s="233"/>
      <c r="AO112" s="233"/>
      <c r="AP112" s="233"/>
      <c r="AQ112" s="265" t="s">
        <v>92</v>
      </c>
      <c r="AR112" s="266"/>
      <c r="AS112" s="266"/>
      <c r="AT112" s="266"/>
      <c r="AU112" s="265" t="s">
        <v>93</v>
      </c>
      <c r="AV112" s="266"/>
      <c r="AW112" s="266"/>
      <c r="AX112" s="267"/>
      <c r="AY112">
        <f>COUNTA($G$113)</f>
        <v>0</v>
      </c>
    </row>
    <row r="113" spans="1:51" ht="20.100000000000001" hidden="1" customHeight="1" x14ac:dyDescent="0.15">
      <c r="A113" s="404"/>
      <c r="B113" s="405"/>
      <c r="C113" s="405"/>
      <c r="D113" s="405"/>
      <c r="E113" s="405"/>
      <c r="F113" s="406"/>
      <c r="G113" s="94"/>
      <c r="H113" s="94"/>
      <c r="I113" s="94"/>
      <c r="J113" s="94"/>
      <c r="K113" s="94"/>
      <c r="L113" s="94"/>
      <c r="M113" s="94"/>
      <c r="N113" s="94"/>
      <c r="O113" s="94"/>
      <c r="P113" s="94"/>
      <c r="Q113" s="94"/>
      <c r="R113" s="94"/>
      <c r="S113" s="94"/>
      <c r="T113" s="94"/>
      <c r="U113" s="94"/>
      <c r="V113" s="94"/>
      <c r="W113" s="94"/>
      <c r="X113" s="95"/>
      <c r="Y113" s="450" t="s">
        <v>95</v>
      </c>
      <c r="Z113" s="451"/>
      <c r="AA113" s="452"/>
      <c r="AB113" s="530"/>
      <c r="AC113" s="531"/>
      <c r="AD113" s="532"/>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0.100000000000001" hidden="1" customHeight="1" x14ac:dyDescent="0.15">
      <c r="A114" s="407"/>
      <c r="B114" s="408"/>
      <c r="C114" s="408"/>
      <c r="D114" s="408"/>
      <c r="E114" s="408"/>
      <c r="F114" s="409"/>
      <c r="G114" s="100"/>
      <c r="H114" s="100"/>
      <c r="I114" s="100"/>
      <c r="J114" s="100"/>
      <c r="K114" s="100"/>
      <c r="L114" s="100"/>
      <c r="M114" s="100"/>
      <c r="N114" s="100"/>
      <c r="O114" s="100"/>
      <c r="P114" s="100"/>
      <c r="Q114" s="100"/>
      <c r="R114" s="100"/>
      <c r="S114" s="100"/>
      <c r="T114" s="100"/>
      <c r="U114" s="100"/>
      <c r="V114" s="100"/>
      <c r="W114" s="100"/>
      <c r="X114" s="101"/>
      <c r="Y114" s="429" t="s">
        <v>97</v>
      </c>
      <c r="Z114" s="533"/>
      <c r="AA114" s="534"/>
      <c r="AB114" s="453"/>
      <c r="AC114" s="454"/>
      <c r="AD114" s="455"/>
      <c r="AE114" s="535"/>
      <c r="AF114" s="535"/>
      <c r="AG114" s="535"/>
      <c r="AH114" s="535"/>
      <c r="AI114" s="535"/>
      <c r="AJ114" s="535"/>
      <c r="AK114" s="535"/>
      <c r="AL114" s="535"/>
      <c r="AM114" s="535"/>
      <c r="AN114" s="535"/>
      <c r="AO114" s="535"/>
      <c r="AP114" s="535"/>
      <c r="AQ114" s="204"/>
      <c r="AR114" s="205"/>
      <c r="AS114" s="205"/>
      <c r="AT114" s="206"/>
      <c r="AU114" s="204"/>
      <c r="AV114" s="205"/>
      <c r="AW114" s="205"/>
      <c r="AX114" s="207"/>
      <c r="AY114">
        <f>$AY$112</f>
        <v>0</v>
      </c>
    </row>
    <row r="115" spans="1:51" ht="20.100000000000001" customHeight="1" x14ac:dyDescent="0.15">
      <c r="A115" s="418" t="s">
        <v>98</v>
      </c>
      <c r="B115" s="419"/>
      <c r="C115" s="419"/>
      <c r="D115" s="419"/>
      <c r="E115" s="419"/>
      <c r="F115" s="420"/>
      <c r="G115" s="427" t="s">
        <v>99</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56</v>
      </c>
      <c r="AC115" s="427"/>
      <c r="AD115" s="428"/>
      <c r="AE115" s="233" t="s">
        <v>30</v>
      </c>
      <c r="AF115" s="233"/>
      <c r="AG115" s="233"/>
      <c r="AH115" s="233"/>
      <c r="AI115" s="233" t="s">
        <v>31</v>
      </c>
      <c r="AJ115" s="233"/>
      <c r="AK115" s="233"/>
      <c r="AL115" s="233"/>
      <c r="AM115" s="233" t="s">
        <v>13</v>
      </c>
      <c r="AN115" s="233"/>
      <c r="AO115" s="233"/>
      <c r="AP115" s="233"/>
      <c r="AQ115" s="575" t="s">
        <v>100</v>
      </c>
      <c r="AR115" s="576"/>
      <c r="AS115" s="576"/>
      <c r="AT115" s="576"/>
      <c r="AU115" s="576"/>
      <c r="AV115" s="576"/>
      <c r="AW115" s="576"/>
      <c r="AX115" s="577"/>
    </row>
    <row r="116" spans="1:51" ht="23.25" customHeight="1" x14ac:dyDescent="0.15">
      <c r="A116" s="421"/>
      <c r="B116" s="422"/>
      <c r="C116" s="422"/>
      <c r="D116" s="422"/>
      <c r="E116" s="422"/>
      <c r="F116" s="423"/>
      <c r="G116" s="373" t="s">
        <v>101</v>
      </c>
      <c r="H116" s="373"/>
      <c r="I116" s="373"/>
      <c r="J116" s="373"/>
      <c r="K116" s="373"/>
      <c r="L116" s="373"/>
      <c r="M116" s="373"/>
      <c r="N116" s="373"/>
      <c r="O116" s="373"/>
      <c r="P116" s="373"/>
      <c r="Q116" s="373"/>
      <c r="R116" s="373"/>
      <c r="S116" s="373"/>
      <c r="T116" s="373"/>
      <c r="U116" s="373"/>
      <c r="V116" s="373"/>
      <c r="W116" s="373"/>
      <c r="X116" s="373"/>
      <c r="Y116" s="440" t="s">
        <v>98</v>
      </c>
      <c r="Z116" s="441"/>
      <c r="AA116" s="442"/>
      <c r="AB116" s="447" t="s">
        <v>102</v>
      </c>
      <c r="AC116" s="448"/>
      <c r="AD116" s="449"/>
      <c r="AE116" s="268" t="s">
        <v>1</v>
      </c>
      <c r="AF116" s="268"/>
      <c r="AG116" s="268"/>
      <c r="AH116" s="268"/>
      <c r="AI116" s="268" t="s">
        <v>1</v>
      </c>
      <c r="AJ116" s="268"/>
      <c r="AK116" s="268"/>
      <c r="AL116" s="268"/>
      <c r="AM116" s="268">
        <v>3</v>
      </c>
      <c r="AN116" s="268"/>
      <c r="AO116" s="268"/>
      <c r="AP116" s="268"/>
      <c r="AQ116" s="204">
        <v>3</v>
      </c>
      <c r="AR116" s="205"/>
      <c r="AS116" s="205"/>
      <c r="AT116" s="205"/>
      <c r="AU116" s="205"/>
      <c r="AV116" s="205"/>
      <c r="AW116" s="205"/>
      <c r="AX116" s="207"/>
    </row>
    <row r="117" spans="1:51" ht="20.100000000000001"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103</v>
      </c>
      <c r="Z117" s="430"/>
      <c r="AA117" s="431"/>
      <c r="AB117" s="457" t="s">
        <v>104</v>
      </c>
      <c r="AC117" s="458"/>
      <c r="AD117" s="459"/>
      <c r="AE117" s="536" t="s">
        <v>1</v>
      </c>
      <c r="AF117" s="536"/>
      <c r="AG117" s="536"/>
      <c r="AH117" s="536"/>
      <c r="AI117" s="536" t="s">
        <v>1</v>
      </c>
      <c r="AJ117" s="536"/>
      <c r="AK117" s="536"/>
      <c r="AL117" s="536"/>
      <c r="AM117" s="536" t="s">
        <v>105</v>
      </c>
      <c r="AN117" s="536"/>
      <c r="AO117" s="536"/>
      <c r="AP117" s="536"/>
      <c r="AQ117" s="536" t="s">
        <v>105</v>
      </c>
      <c r="AR117" s="536"/>
      <c r="AS117" s="536"/>
      <c r="AT117" s="536"/>
      <c r="AU117" s="536"/>
      <c r="AV117" s="536"/>
      <c r="AW117" s="536"/>
      <c r="AX117" s="537"/>
    </row>
    <row r="118" spans="1:51" ht="20.100000000000001" hidden="1" customHeight="1" x14ac:dyDescent="0.15">
      <c r="A118" s="418" t="s">
        <v>98</v>
      </c>
      <c r="B118" s="419"/>
      <c r="C118" s="419"/>
      <c r="D118" s="419"/>
      <c r="E118" s="419"/>
      <c r="F118" s="420"/>
      <c r="G118" s="427" t="s">
        <v>99</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56</v>
      </c>
      <c r="AC118" s="427"/>
      <c r="AD118" s="428"/>
      <c r="AE118" s="233" t="s">
        <v>30</v>
      </c>
      <c r="AF118" s="233"/>
      <c r="AG118" s="233"/>
      <c r="AH118" s="233"/>
      <c r="AI118" s="233" t="s">
        <v>31</v>
      </c>
      <c r="AJ118" s="233"/>
      <c r="AK118" s="233"/>
      <c r="AL118" s="233"/>
      <c r="AM118" s="233" t="s">
        <v>13</v>
      </c>
      <c r="AN118" s="233"/>
      <c r="AO118" s="233"/>
      <c r="AP118" s="233"/>
      <c r="AQ118" s="575" t="s">
        <v>100</v>
      </c>
      <c r="AR118" s="576"/>
      <c r="AS118" s="576"/>
      <c r="AT118" s="576"/>
      <c r="AU118" s="576"/>
      <c r="AV118" s="576"/>
      <c r="AW118" s="576"/>
      <c r="AX118" s="577"/>
      <c r="AY118" s="77">
        <f>IF(SUBSTITUTE(SUBSTITUTE($G$119,"／",""),"　","")="",0,1)</f>
        <v>0</v>
      </c>
    </row>
    <row r="119" spans="1:51" ht="20.100000000000001" hidden="1" customHeight="1" x14ac:dyDescent="0.15">
      <c r="A119" s="421"/>
      <c r="B119" s="422"/>
      <c r="C119" s="422"/>
      <c r="D119" s="422"/>
      <c r="E119" s="422"/>
      <c r="F119" s="423"/>
      <c r="G119" s="373" t="s">
        <v>106</v>
      </c>
      <c r="H119" s="373"/>
      <c r="I119" s="373"/>
      <c r="J119" s="373"/>
      <c r="K119" s="373"/>
      <c r="L119" s="373"/>
      <c r="M119" s="373"/>
      <c r="N119" s="373"/>
      <c r="O119" s="373"/>
      <c r="P119" s="373"/>
      <c r="Q119" s="373"/>
      <c r="R119" s="373"/>
      <c r="S119" s="373"/>
      <c r="T119" s="373"/>
      <c r="U119" s="373"/>
      <c r="V119" s="373"/>
      <c r="W119" s="373"/>
      <c r="X119" s="373"/>
      <c r="Y119" s="440" t="s">
        <v>98</v>
      </c>
      <c r="Z119" s="441"/>
      <c r="AA119" s="442"/>
      <c r="AB119" s="447"/>
      <c r="AC119" s="448"/>
      <c r="AD119" s="449"/>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20.100000000000001"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103</v>
      </c>
      <c r="Z120" s="430"/>
      <c r="AA120" s="431"/>
      <c r="AB120" s="457" t="s">
        <v>107</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0.100000000000001" hidden="1" customHeight="1" x14ac:dyDescent="0.15">
      <c r="A121" s="418" t="s">
        <v>98</v>
      </c>
      <c r="B121" s="419"/>
      <c r="C121" s="419"/>
      <c r="D121" s="419"/>
      <c r="E121" s="419"/>
      <c r="F121" s="420"/>
      <c r="G121" s="427" t="s">
        <v>99</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56</v>
      </c>
      <c r="AC121" s="427"/>
      <c r="AD121" s="428"/>
      <c r="AE121" s="233" t="s">
        <v>30</v>
      </c>
      <c r="AF121" s="233"/>
      <c r="AG121" s="233"/>
      <c r="AH121" s="233"/>
      <c r="AI121" s="233" t="s">
        <v>31</v>
      </c>
      <c r="AJ121" s="233"/>
      <c r="AK121" s="233"/>
      <c r="AL121" s="233"/>
      <c r="AM121" s="233" t="s">
        <v>13</v>
      </c>
      <c r="AN121" s="233"/>
      <c r="AO121" s="233"/>
      <c r="AP121" s="233"/>
      <c r="AQ121" s="575" t="s">
        <v>100</v>
      </c>
      <c r="AR121" s="576"/>
      <c r="AS121" s="576"/>
      <c r="AT121" s="576"/>
      <c r="AU121" s="576"/>
      <c r="AV121" s="576"/>
      <c r="AW121" s="576"/>
      <c r="AX121" s="577"/>
      <c r="AY121" s="77">
        <f>IF(SUBSTITUTE(SUBSTITUTE($G$122,"／",""),"　","")="",0,1)</f>
        <v>0</v>
      </c>
    </row>
    <row r="122" spans="1:51" ht="20.100000000000001" hidden="1" customHeight="1" x14ac:dyDescent="0.15">
      <c r="A122" s="421"/>
      <c r="B122" s="422"/>
      <c r="C122" s="422"/>
      <c r="D122" s="422"/>
      <c r="E122" s="422"/>
      <c r="F122" s="423"/>
      <c r="G122" s="373" t="s">
        <v>108</v>
      </c>
      <c r="H122" s="373"/>
      <c r="I122" s="373"/>
      <c r="J122" s="373"/>
      <c r="K122" s="373"/>
      <c r="L122" s="373"/>
      <c r="M122" s="373"/>
      <c r="N122" s="373"/>
      <c r="O122" s="373"/>
      <c r="P122" s="373"/>
      <c r="Q122" s="373"/>
      <c r="R122" s="373"/>
      <c r="S122" s="373"/>
      <c r="T122" s="373"/>
      <c r="U122" s="373"/>
      <c r="V122" s="373"/>
      <c r="W122" s="373"/>
      <c r="X122" s="373"/>
      <c r="Y122" s="440" t="s">
        <v>98</v>
      </c>
      <c r="Z122" s="441"/>
      <c r="AA122" s="442"/>
      <c r="AB122" s="447"/>
      <c r="AC122" s="448"/>
      <c r="AD122" s="449"/>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20.100000000000001"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103</v>
      </c>
      <c r="Z123" s="430"/>
      <c r="AA123" s="431"/>
      <c r="AB123" s="457" t="s">
        <v>107</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0.100000000000001" hidden="1" customHeight="1" x14ac:dyDescent="0.15">
      <c r="A124" s="418" t="s">
        <v>98</v>
      </c>
      <c r="B124" s="419"/>
      <c r="C124" s="419"/>
      <c r="D124" s="419"/>
      <c r="E124" s="419"/>
      <c r="F124" s="420"/>
      <c r="G124" s="427" t="s">
        <v>99</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56</v>
      </c>
      <c r="AC124" s="427"/>
      <c r="AD124" s="428"/>
      <c r="AE124" s="233" t="s">
        <v>30</v>
      </c>
      <c r="AF124" s="233"/>
      <c r="AG124" s="233"/>
      <c r="AH124" s="233"/>
      <c r="AI124" s="233" t="s">
        <v>31</v>
      </c>
      <c r="AJ124" s="233"/>
      <c r="AK124" s="233"/>
      <c r="AL124" s="233"/>
      <c r="AM124" s="233" t="s">
        <v>13</v>
      </c>
      <c r="AN124" s="233"/>
      <c r="AO124" s="233"/>
      <c r="AP124" s="233"/>
      <c r="AQ124" s="575" t="s">
        <v>100</v>
      </c>
      <c r="AR124" s="576"/>
      <c r="AS124" s="576"/>
      <c r="AT124" s="576"/>
      <c r="AU124" s="576"/>
      <c r="AV124" s="576"/>
      <c r="AW124" s="576"/>
      <c r="AX124" s="577"/>
      <c r="AY124" s="77">
        <f>IF(SUBSTITUTE(SUBSTITUTE($G$125,"／",""),"　","")="",0,1)</f>
        <v>0</v>
      </c>
    </row>
    <row r="125" spans="1:51" ht="20.100000000000001" hidden="1" customHeight="1" x14ac:dyDescent="0.15">
      <c r="A125" s="421"/>
      <c r="B125" s="422"/>
      <c r="C125" s="422"/>
      <c r="D125" s="422"/>
      <c r="E125" s="422"/>
      <c r="F125" s="423"/>
      <c r="G125" s="373" t="s">
        <v>108</v>
      </c>
      <c r="H125" s="373"/>
      <c r="I125" s="373"/>
      <c r="J125" s="373"/>
      <c r="K125" s="373"/>
      <c r="L125" s="373"/>
      <c r="M125" s="373"/>
      <c r="N125" s="373"/>
      <c r="O125" s="373"/>
      <c r="P125" s="373"/>
      <c r="Q125" s="373"/>
      <c r="R125" s="373"/>
      <c r="S125" s="373"/>
      <c r="T125" s="373"/>
      <c r="U125" s="373"/>
      <c r="V125" s="373"/>
      <c r="W125" s="373"/>
      <c r="X125" s="913"/>
      <c r="Y125" s="440" t="s">
        <v>98</v>
      </c>
      <c r="Z125" s="441"/>
      <c r="AA125" s="442"/>
      <c r="AB125" s="447"/>
      <c r="AC125" s="448"/>
      <c r="AD125" s="449"/>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20.100000000000001"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4"/>
      <c r="Y126" s="456" t="s">
        <v>103</v>
      </c>
      <c r="Z126" s="430"/>
      <c r="AA126" s="431"/>
      <c r="AB126" s="457" t="s">
        <v>107</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0.100000000000001" hidden="1" customHeight="1" x14ac:dyDescent="0.15">
      <c r="A127" s="615" t="s">
        <v>98</v>
      </c>
      <c r="B127" s="422"/>
      <c r="C127" s="422"/>
      <c r="D127" s="422"/>
      <c r="E127" s="422"/>
      <c r="F127" s="423"/>
      <c r="G127" s="394" t="s">
        <v>99</v>
      </c>
      <c r="H127" s="394"/>
      <c r="I127" s="394"/>
      <c r="J127" s="394"/>
      <c r="K127" s="394"/>
      <c r="L127" s="394"/>
      <c r="M127" s="394"/>
      <c r="N127" s="394"/>
      <c r="O127" s="394"/>
      <c r="P127" s="394"/>
      <c r="Q127" s="394"/>
      <c r="R127" s="394"/>
      <c r="S127" s="394"/>
      <c r="T127" s="394"/>
      <c r="U127" s="394"/>
      <c r="V127" s="394"/>
      <c r="W127" s="394"/>
      <c r="X127" s="395"/>
      <c r="Y127" s="910"/>
      <c r="Z127" s="911"/>
      <c r="AA127" s="912"/>
      <c r="AB127" s="393" t="s">
        <v>56</v>
      </c>
      <c r="AC127" s="394"/>
      <c r="AD127" s="395"/>
      <c r="AE127" s="233" t="s">
        <v>30</v>
      </c>
      <c r="AF127" s="233"/>
      <c r="AG127" s="233"/>
      <c r="AH127" s="233"/>
      <c r="AI127" s="233" t="s">
        <v>31</v>
      </c>
      <c r="AJ127" s="233"/>
      <c r="AK127" s="233"/>
      <c r="AL127" s="233"/>
      <c r="AM127" s="233" t="s">
        <v>13</v>
      </c>
      <c r="AN127" s="233"/>
      <c r="AO127" s="233"/>
      <c r="AP127" s="233"/>
      <c r="AQ127" s="575" t="s">
        <v>100</v>
      </c>
      <c r="AR127" s="576"/>
      <c r="AS127" s="576"/>
      <c r="AT127" s="576"/>
      <c r="AU127" s="576"/>
      <c r="AV127" s="576"/>
      <c r="AW127" s="576"/>
      <c r="AX127" s="577"/>
      <c r="AY127" s="77">
        <f>IF(SUBSTITUTE(SUBSTITUTE($G$128,"／",""),"　","")="",0,1)</f>
        <v>0</v>
      </c>
    </row>
    <row r="128" spans="1:51" ht="20.100000000000001" hidden="1" customHeight="1" x14ac:dyDescent="0.15">
      <c r="A128" s="421"/>
      <c r="B128" s="422"/>
      <c r="C128" s="422"/>
      <c r="D128" s="422"/>
      <c r="E128" s="422"/>
      <c r="F128" s="423"/>
      <c r="G128" s="373" t="s">
        <v>108</v>
      </c>
      <c r="H128" s="373"/>
      <c r="I128" s="373"/>
      <c r="J128" s="373"/>
      <c r="K128" s="373"/>
      <c r="L128" s="373"/>
      <c r="M128" s="373"/>
      <c r="N128" s="373"/>
      <c r="O128" s="373"/>
      <c r="P128" s="373"/>
      <c r="Q128" s="373"/>
      <c r="R128" s="373"/>
      <c r="S128" s="373"/>
      <c r="T128" s="373"/>
      <c r="U128" s="373"/>
      <c r="V128" s="373"/>
      <c r="W128" s="373"/>
      <c r="X128" s="373"/>
      <c r="Y128" s="440" t="s">
        <v>98</v>
      </c>
      <c r="Z128" s="441"/>
      <c r="AA128" s="442"/>
      <c r="AB128" s="447"/>
      <c r="AC128" s="448"/>
      <c r="AD128" s="449"/>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20.100000000000001"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103</v>
      </c>
      <c r="Z129" s="430"/>
      <c r="AA129" s="431"/>
      <c r="AB129" s="457" t="s">
        <v>107</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20.100000000000001" customHeight="1" x14ac:dyDescent="0.15">
      <c r="A130" s="175" t="s">
        <v>109</v>
      </c>
      <c r="B130" s="172"/>
      <c r="C130" s="171" t="s">
        <v>110</v>
      </c>
      <c r="D130" s="172"/>
      <c r="E130" s="156" t="s">
        <v>111</v>
      </c>
      <c r="F130" s="157"/>
      <c r="G130" s="158" t="s">
        <v>112</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113</v>
      </c>
      <c r="F131" s="162"/>
      <c r="G131" s="99" t="s">
        <v>114</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115</v>
      </c>
      <c r="F132" s="166"/>
      <c r="G132" s="147" t="s">
        <v>116</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56</v>
      </c>
      <c r="AC132" s="141"/>
      <c r="AD132" s="142"/>
      <c r="AE132" s="144" t="s">
        <v>30</v>
      </c>
      <c r="AF132" s="119"/>
      <c r="AG132" s="119"/>
      <c r="AH132" s="120"/>
      <c r="AI132" s="144" t="s">
        <v>31</v>
      </c>
      <c r="AJ132" s="119"/>
      <c r="AK132" s="119"/>
      <c r="AL132" s="120"/>
      <c r="AM132" s="144" t="s">
        <v>32</v>
      </c>
      <c r="AN132" s="119"/>
      <c r="AO132" s="119"/>
      <c r="AP132" s="120"/>
      <c r="AQ132" s="140" t="s">
        <v>57</v>
      </c>
      <c r="AR132" s="141"/>
      <c r="AS132" s="141"/>
      <c r="AT132" s="142"/>
      <c r="AU132" s="183" t="s">
        <v>117</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c r="AR133" s="186"/>
      <c r="AS133" s="122" t="s">
        <v>59</v>
      </c>
      <c r="AT133" s="123"/>
      <c r="AU133" s="187">
        <v>4</v>
      </c>
      <c r="AV133" s="187"/>
      <c r="AW133" s="122" t="s">
        <v>60</v>
      </c>
      <c r="AX133" s="182"/>
      <c r="AY133">
        <f>$AY$132</f>
        <v>1</v>
      </c>
    </row>
    <row r="134" spans="1:51" ht="39.75" customHeight="1" x14ac:dyDescent="0.15">
      <c r="A134" s="176"/>
      <c r="B134" s="173"/>
      <c r="C134" s="167"/>
      <c r="D134" s="173"/>
      <c r="E134" s="167"/>
      <c r="F134" s="168"/>
      <c r="G134" s="93" t="s">
        <v>118</v>
      </c>
      <c r="H134" s="94"/>
      <c r="I134" s="94"/>
      <c r="J134" s="94"/>
      <c r="K134" s="94"/>
      <c r="L134" s="94"/>
      <c r="M134" s="94"/>
      <c r="N134" s="94"/>
      <c r="O134" s="94"/>
      <c r="P134" s="94"/>
      <c r="Q134" s="94"/>
      <c r="R134" s="94"/>
      <c r="S134" s="94"/>
      <c r="T134" s="94"/>
      <c r="U134" s="94"/>
      <c r="V134" s="94"/>
      <c r="W134" s="94"/>
      <c r="X134" s="95"/>
      <c r="Y134" s="188" t="s">
        <v>119</v>
      </c>
      <c r="Z134" s="189"/>
      <c r="AA134" s="190"/>
      <c r="AB134" s="191" t="s">
        <v>67</v>
      </c>
      <c r="AC134" s="192"/>
      <c r="AD134" s="192"/>
      <c r="AE134" s="193">
        <v>96.3</v>
      </c>
      <c r="AF134" s="194"/>
      <c r="AG134" s="194"/>
      <c r="AH134" s="194"/>
      <c r="AI134" s="193">
        <v>96.2</v>
      </c>
      <c r="AJ134" s="194"/>
      <c r="AK134" s="194"/>
      <c r="AL134" s="194"/>
      <c r="AM134" s="193"/>
      <c r="AN134" s="194"/>
      <c r="AO134" s="194"/>
      <c r="AP134" s="194"/>
      <c r="AQ134" s="193"/>
      <c r="AR134" s="194"/>
      <c r="AS134" s="194"/>
      <c r="AT134" s="194"/>
      <c r="AU134" s="193"/>
      <c r="AV134" s="194"/>
      <c r="AW134" s="194"/>
      <c r="AX134" s="195"/>
      <c r="AY134">
        <f t="shared" ref="AY134:AY135" si="13">$AY$132</f>
        <v>1</v>
      </c>
    </row>
    <row r="135" spans="1:51" ht="20.100000000000001"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65</v>
      </c>
      <c r="Z135" s="197"/>
      <c r="AA135" s="198"/>
      <c r="AB135" s="199" t="s">
        <v>67</v>
      </c>
      <c r="AC135" s="200"/>
      <c r="AD135" s="200"/>
      <c r="AE135" s="193">
        <v>90</v>
      </c>
      <c r="AF135" s="194"/>
      <c r="AG135" s="194"/>
      <c r="AH135" s="194"/>
      <c r="AI135" s="193">
        <v>90</v>
      </c>
      <c r="AJ135" s="194"/>
      <c r="AK135" s="194"/>
      <c r="AL135" s="194"/>
      <c r="AM135" s="193">
        <v>90</v>
      </c>
      <c r="AN135" s="194"/>
      <c r="AO135" s="194"/>
      <c r="AP135" s="194"/>
      <c r="AQ135" s="193"/>
      <c r="AR135" s="194"/>
      <c r="AS135" s="194"/>
      <c r="AT135" s="194"/>
      <c r="AU135" s="193">
        <v>90</v>
      </c>
      <c r="AV135" s="194"/>
      <c r="AW135" s="194"/>
      <c r="AX135" s="195"/>
      <c r="AY135">
        <f t="shared" si="13"/>
        <v>1</v>
      </c>
    </row>
    <row r="136" spans="1:51" ht="20.100000000000001" hidden="1" customHeight="1" x14ac:dyDescent="0.15">
      <c r="A136" s="176"/>
      <c r="B136" s="173"/>
      <c r="C136" s="167"/>
      <c r="D136" s="173"/>
      <c r="E136" s="167"/>
      <c r="F136" s="168"/>
      <c r="G136" s="147" t="s">
        <v>116</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56</v>
      </c>
      <c r="AC136" s="141"/>
      <c r="AD136" s="142"/>
      <c r="AE136" s="144" t="s">
        <v>30</v>
      </c>
      <c r="AF136" s="119"/>
      <c r="AG136" s="119"/>
      <c r="AH136" s="120"/>
      <c r="AI136" s="144" t="s">
        <v>31</v>
      </c>
      <c r="AJ136" s="119"/>
      <c r="AK136" s="119"/>
      <c r="AL136" s="120"/>
      <c r="AM136" s="144" t="s">
        <v>32</v>
      </c>
      <c r="AN136" s="119"/>
      <c r="AO136" s="119"/>
      <c r="AP136" s="120"/>
      <c r="AQ136" s="140" t="s">
        <v>57</v>
      </c>
      <c r="AR136" s="141"/>
      <c r="AS136" s="141"/>
      <c r="AT136" s="142"/>
      <c r="AU136" s="183" t="s">
        <v>117</v>
      </c>
      <c r="AV136" s="183"/>
      <c r="AW136" s="183"/>
      <c r="AX136" s="184"/>
      <c r="AY136">
        <f>COUNTA($G$138)</f>
        <v>0</v>
      </c>
    </row>
    <row r="137" spans="1:51" ht="20.100000000000001"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59</v>
      </c>
      <c r="AT137" s="123"/>
      <c r="AU137" s="187"/>
      <c r="AV137" s="187"/>
      <c r="AW137" s="122" t="s">
        <v>60</v>
      </c>
      <c r="AX137" s="182"/>
      <c r="AY137">
        <f>$AY$136</f>
        <v>0</v>
      </c>
    </row>
    <row r="138" spans="1:51" ht="20.100000000000001"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119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20.100000000000001"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65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20.100000000000001" hidden="1" customHeight="1" x14ac:dyDescent="0.15">
      <c r="A140" s="176"/>
      <c r="B140" s="173"/>
      <c r="C140" s="167"/>
      <c r="D140" s="173"/>
      <c r="E140" s="167"/>
      <c r="F140" s="168"/>
      <c r="G140" s="147" t="s">
        <v>116</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56</v>
      </c>
      <c r="AC140" s="141"/>
      <c r="AD140" s="142"/>
      <c r="AE140" s="144" t="s">
        <v>30</v>
      </c>
      <c r="AF140" s="119"/>
      <c r="AG140" s="119"/>
      <c r="AH140" s="120"/>
      <c r="AI140" s="144" t="s">
        <v>31</v>
      </c>
      <c r="AJ140" s="119"/>
      <c r="AK140" s="119"/>
      <c r="AL140" s="120"/>
      <c r="AM140" s="144" t="s">
        <v>32</v>
      </c>
      <c r="AN140" s="119"/>
      <c r="AO140" s="119"/>
      <c r="AP140" s="120"/>
      <c r="AQ140" s="140" t="s">
        <v>57</v>
      </c>
      <c r="AR140" s="141"/>
      <c r="AS140" s="141"/>
      <c r="AT140" s="142"/>
      <c r="AU140" s="183" t="s">
        <v>117</v>
      </c>
      <c r="AV140" s="183"/>
      <c r="AW140" s="183"/>
      <c r="AX140" s="184"/>
      <c r="AY140">
        <f>COUNTA($G$142)</f>
        <v>0</v>
      </c>
    </row>
    <row r="141" spans="1:51" ht="20.100000000000001"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59</v>
      </c>
      <c r="AT141" s="123"/>
      <c r="AU141" s="187"/>
      <c r="AV141" s="187"/>
      <c r="AW141" s="122" t="s">
        <v>60</v>
      </c>
      <c r="AX141" s="182"/>
      <c r="AY141">
        <f>$AY$140</f>
        <v>0</v>
      </c>
    </row>
    <row r="142" spans="1:51" ht="20.100000000000001"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119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20.100000000000001"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65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20.100000000000001" hidden="1" customHeight="1" x14ac:dyDescent="0.15">
      <c r="A144" s="176"/>
      <c r="B144" s="173"/>
      <c r="C144" s="167"/>
      <c r="D144" s="173"/>
      <c r="E144" s="167"/>
      <c r="F144" s="168"/>
      <c r="G144" s="147" t="s">
        <v>116</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56</v>
      </c>
      <c r="AC144" s="141"/>
      <c r="AD144" s="142"/>
      <c r="AE144" s="144" t="s">
        <v>30</v>
      </c>
      <c r="AF144" s="119"/>
      <c r="AG144" s="119"/>
      <c r="AH144" s="120"/>
      <c r="AI144" s="144" t="s">
        <v>31</v>
      </c>
      <c r="AJ144" s="119"/>
      <c r="AK144" s="119"/>
      <c r="AL144" s="120"/>
      <c r="AM144" s="144" t="s">
        <v>32</v>
      </c>
      <c r="AN144" s="119"/>
      <c r="AO144" s="119"/>
      <c r="AP144" s="120"/>
      <c r="AQ144" s="140" t="s">
        <v>57</v>
      </c>
      <c r="AR144" s="141"/>
      <c r="AS144" s="141"/>
      <c r="AT144" s="142"/>
      <c r="AU144" s="183" t="s">
        <v>117</v>
      </c>
      <c r="AV144" s="183"/>
      <c r="AW144" s="183"/>
      <c r="AX144" s="184"/>
      <c r="AY144">
        <f>COUNTA($G$146)</f>
        <v>0</v>
      </c>
    </row>
    <row r="145" spans="1:51" ht="20.100000000000001"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59</v>
      </c>
      <c r="AT145" s="123"/>
      <c r="AU145" s="187"/>
      <c r="AV145" s="187"/>
      <c r="AW145" s="122" t="s">
        <v>60</v>
      </c>
      <c r="AX145" s="182"/>
      <c r="AY145">
        <f>$AY$144</f>
        <v>0</v>
      </c>
    </row>
    <row r="146" spans="1:51" ht="20.100000000000001"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119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20.100000000000001"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65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20.100000000000001" hidden="1" customHeight="1" x14ac:dyDescent="0.15">
      <c r="A148" s="176"/>
      <c r="B148" s="173"/>
      <c r="C148" s="167"/>
      <c r="D148" s="173"/>
      <c r="E148" s="167"/>
      <c r="F148" s="168"/>
      <c r="G148" s="147" t="s">
        <v>116</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56</v>
      </c>
      <c r="AC148" s="141"/>
      <c r="AD148" s="142"/>
      <c r="AE148" s="144" t="s">
        <v>30</v>
      </c>
      <c r="AF148" s="119"/>
      <c r="AG148" s="119"/>
      <c r="AH148" s="120"/>
      <c r="AI148" s="144" t="s">
        <v>31</v>
      </c>
      <c r="AJ148" s="119"/>
      <c r="AK148" s="119"/>
      <c r="AL148" s="120"/>
      <c r="AM148" s="144" t="s">
        <v>32</v>
      </c>
      <c r="AN148" s="119"/>
      <c r="AO148" s="119"/>
      <c r="AP148" s="120"/>
      <c r="AQ148" s="140" t="s">
        <v>57</v>
      </c>
      <c r="AR148" s="141"/>
      <c r="AS148" s="141"/>
      <c r="AT148" s="142"/>
      <c r="AU148" s="183" t="s">
        <v>117</v>
      </c>
      <c r="AV148" s="183"/>
      <c r="AW148" s="183"/>
      <c r="AX148" s="184"/>
      <c r="AY148">
        <f>COUNTA($G$150)</f>
        <v>0</v>
      </c>
    </row>
    <row r="149" spans="1:51" ht="20.100000000000001"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59</v>
      </c>
      <c r="AT149" s="123"/>
      <c r="AU149" s="187"/>
      <c r="AV149" s="187"/>
      <c r="AW149" s="122" t="s">
        <v>60</v>
      </c>
      <c r="AX149" s="182"/>
      <c r="AY149">
        <f>$AY$148</f>
        <v>0</v>
      </c>
    </row>
    <row r="150" spans="1:51" ht="20.100000000000001"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119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20.100000000000001"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65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0.100000000000001" hidden="1" customHeight="1" x14ac:dyDescent="0.15">
      <c r="A152" s="176"/>
      <c r="B152" s="173"/>
      <c r="C152" s="167"/>
      <c r="D152" s="173"/>
      <c r="E152" s="167"/>
      <c r="F152" s="168"/>
      <c r="G152" s="145" t="s">
        <v>120</v>
      </c>
      <c r="H152" s="119"/>
      <c r="I152" s="119"/>
      <c r="J152" s="119"/>
      <c r="K152" s="119"/>
      <c r="L152" s="119"/>
      <c r="M152" s="119"/>
      <c r="N152" s="119"/>
      <c r="O152" s="119"/>
      <c r="P152" s="120"/>
      <c r="Q152" s="144" t="s">
        <v>121</v>
      </c>
      <c r="R152" s="119"/>
      <c r="S152" s="119"/>
      <c r="T152" s="119"/>
      <c r="U152" s="119"/>
      <c r="V152" s="119"/>
      <c r="W152" s="119"/>
      <c r="X152" s="119"/>
      <c r="Y152" s="119"/>
      <c r="Z152" s="119"/>
      <c r="AA152" s="119"/>
      <c r="AB152" s="118" t="s">
        <v>122</v>
      </c>
      <c r="AC152" s="119"/>
      <c r="AD152" s="120"/>
      <c r="AE152" s="144" t="s">
        <v>123</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0.100000000000001"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0.100000000000001"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0.100000000000001"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0.100000000000001"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124</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0.100000000000001"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0.100000000000001"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0.100000000000001" hidden="1" customHeight="1" x14ac:dyDescent="0.15">
      <c r="A159" s="176"/>
      <c r="B159" s="173"/>
      <c r="C159" s="167"/>
      <c r="D159" s="173"/>
      <c r="E159" s="167"/>
      <c r="F159" s="168"/>
      <c r="G159" s="145" t="s">
        <v>120</v>
      </c>
      <c r="H159" s="119"/>
      <c r="I159" s="119"/>
      <c r="J159" s="119"/>
      <c r="K159" s="119"/>
      <c r="L159" s="119"/>
      <c r="M159" s="119"/>
      <c r="N159" s="119"/>
      <c r="O159" s="119"/>
      <c r="P159" s="120"/>
      <c r="Q159" s="144" t="s">
        <v>121</v>
      </c>
      <c r="R159" s="119"/>
      <c r="S159" s="119"/>
      <c r="T159" s="119"/>
      <c r="U159" s="119"/>
      <c r="V159" s="119"/>
      <c r="W159" s="119"/>
      <c r="X159" s="119"/>
      <c r="Y159" s="119"/>
      <c r="Z159" s="119"/>
      <c r="AA159" s="119"/>
      <c r="AB159" s="118" t="s">
        <v>122</v>
      </c>
      <c r="AC159" s="119"/>
      <c r="AD159" s="120"/>
      <c r="AE159" s="124" t="s">
        <v>123</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0.100000000000001"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0.100000000000001"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0.100000000000001"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0.100000000000001"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124</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0.100000000000001"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0.100000000000001"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0.100000000000001" hidden="1" customHeight="1" x14ac:dyDescent="0.15">
      <c r="A166" s="176"/>
      <c r="B166" s="173"/>
      <c r="C166" s="167"/>
      <c r="D166" s="173"/>
      <c r="E166" s="167"/>
      <c r="F166" s="168"/>
      <c r="G166" s="145" t="s">
        <v>120</v>
      </c>
      <c r="H166" s="119"/>
      <c r="I166" s="119"/>
      <c r="J166" s="119"/>
      <c r="K166" s="119"/>
      <c r="L166" s="119"/>
      <c r="M166" s="119"/>
      <c r="N166" s="119"/>
      <c r="O166" s="119"/>
      <c r="P166" s="120"/>
      <c r="Q166" s="144" t="s">
        <v>121</v>
      </c>
      <c r="R166" s="119"/>
      <c r="S166" s="119"/>
      <c r="T166" s="119"/>
      <c r="U166" s="119"/>
      <c r="V166" s="119"/>
      <c r="W166" s="119"/>
      <c r="X166" s="119"/>
      <c r="Y166" s="119"/>
      <c r="Z166" s="119"/>
      <c r="AA166" s="119"/>
      <c r="AB166" s="118" t="s">
        <v>122</v>
      </c>
      <c r="AC166" s="119"/>
      <c r="AD166" s="120"/>
      <c r="AE166" s="124" t="s">
        <v>123</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0.100000000000001"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0.100000000000001"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0.100000000000001"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0.100000000000001"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124</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0.100000000000001"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0.100000000000001"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0.100000000000001" hidden="1" customHeight="1" x14ac:dyDescent="0.15">
      <c r="A173" s="176"/>
      <c r="B173" s="173"/>
      <c r="C173" s="167"/>
      <c r="D173" s="173"/>
      <c r="E173" s="167"/>
      <c r="F173" s="168"/>
      <c r="G173" s="145" t="s">
        <v>120</v>
      </c>
      <c r="H173" s="119"/>
      <c r="I173" s="119"/>
      <c r="J173" s="119"/>
      <c r="K173" s="119"/>
      <c r="L173" s="119"/>
      <c r="M173" s="119"/>
      <c r="N173" s="119"/>
      <c r="O173" s="119"/>
      <c r="P173" s="120"/>
      <c r="Q173" s="144" t="s">
        <v>121</v>
      </c>
      <c r="R173" s="119"/>
      <c r="S173" s="119"/>
      <c r="T173" s="119"/>
      <c r="U173" s="119"/>
      <c r="V173" s="119"/>
      <c r="W173" s="119"/>
      <c r="X173" s="119"/>
      <c r="Y173" s="119"/>
      <c r="Z173" s="119"/>
      <c r="AA173" s="119"/>
      <c r="AB173" s="118" t="s">
        <v>122</v>
      </c>
      <c r="AC173" s="119"/>
      <c r="AD173" s="120"/>
      <c r="AE173" s="124" t="s">
        <v>123</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0.100000000000001"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0.100000000000001"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0.100000000000001"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0.100000000000001"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124</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0.100000000000001"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0.100000000000001"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0.100000000000001" hidden="1" customHeight="1" x14ac:dyDescent="0.15">
      <c r="A180" s="176"/>
      <c r="B180" s="173"/>
      <c r="C180" s="167"/>
      <c r="D180" s="173"/>
      <c r="E180" s="167"/>
      <c r="F180" s="168"/>
      <c r="G180" s="145" t="s">
        <v>120</v>
      </c>
      <c r="H180" s="119"/>
      <c r="I180" s="119"/>
      <c r="J180" s="119"/>
      <c r="K180" s="119"/>
      <c r="L180" s="119"/>
      <c r="M180" s="119"/>
      <c r="N180" s="119"/>
      <c r="O180" s="119"/>
      <c r="P180" s="120"/>
      <c r="Q180" s="144" t="s">
        <v>121</v>
      </c>
      <c r="R180" s="119"/>
      <c r="S180" s="119"/>
      <c r="T180" s="119"/>
      <c r="U180" s="119"/>
      <c r="V180" s="119"/>
      <c r="W180" s="119"/>
      <c r="X180" s="119"/>
      <c r="Y180" s="119"/>
      <c r="Z180" s="119"/>
      <c r="AA180" s="119"/>
      <c r="AB180" s="118" t="s">
        <v>122</v>
      </c>
      <c r="AC180" s="119"/>
      <c r="AD180" s="120"/>
      <c r="AE180" s="124" t="s">
        <v>123</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0.100000000000001"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0.100000000000001"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0.100000000000001"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0.100000000000001"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124</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0.100000000000001"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0.100000000000001"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0.100000000000001" customHeight="1" x14ac:dyDescent="0.15">
      <c r="A187" s="176"/>
      <c r="B187" s="173"/>
      <c r="C187" s="167"/>
      <c r="D187" s="173"/>
      <c r="E187" s="111" t="s">
        <v>125</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126</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0.100000000000001" customHeight="1" thickBot="1" x14ac:dyDescent="0.2">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20.100000000000001" hidden="1" customHeight="1" x14ac:dyDescent="0.15">
      <c r="A190" s="176"/>
      <c r="B190" s="173"/>
      <c r="C190" s="167"/>
      <c r="D190" s="173"/>
      <c r="E190" s="156" t="s">
        <v>111</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20.100000000000001" hidden="1" customHeight="1" x14ac:dyDescent="0.15">
      <c r="A191" s="176"/>
      <c r="B191" s="173"/>
      <c r="C191" s="167"/>
      <c r="D191" s="173"/>
      <c r="E191" s="161" t="s">
        <v>113</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20.100000000000001" hidden="1" customHeight="1" x14ac:dyDescent="0.15">
      <c r="A192" s="176"/>
      <c r="B192" s="173"/>
      <c r="C192" s="167"/>
      <c r="D192" s="173"/>
      <c r="E192" s="165" t="s">
        <v>115</v>
      </c>
      <c r="F192" s="166"/>
      <c r="G192" s="147" t="s">
        <v>116</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56</v>
      </c>
      <c r="AC192" s="141"/>
      <c r="AD192" s="142"/>
      <c r="AE192" s="144" t="s">
        <v>30</v>
      </c>
      <c r="AF192" s="119"/>
      <c r="AG192" s="119"/>
      <c r="AH192" s="120"/>
      <c r="AI192" s="144" t="s">
        <v>31</v>
      </c>
      <c r="AJ192" s="119"/>
      <c r="AK192" s="119"/>
      <c r="AL192" s="120"/>
      <c r="AM192" s="144" t="s">
        <v>32</v>
      </c>
      <c r="AN192" s="119"/>
      <c r="AO192" s="119"/>
      <c r="AP192" s="120"/>
      <c r="AQ192" s="140" t="s">
        <v>57</v>
      </c>
      <c r="AR192" s="141"/>
      <c r="AS192" s="141"/>
      <c r="AT192" s="142"/>
      <c r="AU192" s="183" t="s">
        <v>117</v>
      </c>
      <c r="AV192" s="183"/>
      <c r="AW192" s="183"/>
      <c r="AX192" s="184"/>
      <c r="AY192">
        <f>COUNTA($G$194)</f>
        <v>0</v>
      </c>
    </row>
    <row r="193" spans="1:51" ht="20.100000000000001"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59</v>
      </c>
      <c r="AT193" s="123"/>
      <c r="AU193" s="187"/>
      <c r="AV193" s="187"/>
      <c r="AW193" s="122" t="s">
        <v>60</v>
      </c>
      <c r="AX193" s="182"/>
      <c r="AY193">
        <f>$AY$192</f>
        <v>0</v>
      </c>
    </row>
    <row r="194" spans="1:51" ht="20.100000000000001"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119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20.100000000000001"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65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20.100000000000001" hidden="1" customHeight="1" x14ac:dyDescent="0.15">
      <c r="A196" s="176"/>
      <c r="B196" s="173"/>
      <c r="C196" s="167"/>
      <c r="D196" s="173"/>
      <c r="E196" s="167"/>
      <c r="F196" s="168"/>
      <c r="G196" s="147" t="s">
        <v>116</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56</v>
      </c>
      <c r="AC196" s="141"/>
      <c r="AD196" s="142"/>
      <c r="AE196" s="144" t="s">
        <v>30</v>
      </c>
      <c r="AF196" s="119"/>
      <c r="AG196" s="119"/>
      <c r="AH196" s="120"/>
      <c r="AI196" s="144" t="s">
        <v>31</v>
      </c>
      <c r="AJ196" s="119"/>
      <c r="AK196" s="119"/>
      <c r="AL196" s="120"/>
      <c r="AM196" s="144" t="s">
        <v>32</v>
      </c>
      <c r="AN196" s="119"/>
      <c r="AO196" s="119"/>
      <c r="AP196" s="120"/>
      <c r="AQ196" s="140" t="s">
        <v>57</v>
      </c>
      <c r="AR196" s="141"/>
      <c r="AS196" s="141"/>
      <c r="AT196" s="142"/>
      <c r="AU196" s="183" t="s">
        <v>117</v>
      </c>
      <c r="AV196" s="183"/>
      <c r="AW196" s="183"/>
      <c r="AX196" s="184"/>
      <c r="AY196">
        <f>COUNTA($G$198)</f>
        <v>0</v>
      </c>
    </row>
    <row r="197" spans="1:51" ht="20.100000000000001"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59</v>
      </c>
      <c r="AT197" s="123"/>
      <c r="AU197" s="187"/>
      <c r="AV197" s="187"/>
      <c r="AW197" s="122" t="s">
        <v>60</v>
      </c>
      <c r="AX197" s="182"/>
      <c r="AY197">
        <f>$AY$196</f>
        <v>0</v>
      </c>
    </row>
    <row r="198" spans="1:51" ht="20.100000000000001"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119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20.100000000000001"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65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20.100000000000001" hidden="1" customHeight="1" x14ac:dyDescent="0.15">
      <c r="A200" s="176"/>
      <c r="B200" s="173"/>
      <c r="C200" s="167"/>
      <c r="D200" s="173"/>
      <c r="E200" s="167"/>
      <c r="F200" s="168"/>
      <c r="G200" s="147" t="s">
        <v>116</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56</v>
      </c>
      <c r="AC200" s="141"/>
      <c r="AD200" s="142"/>
      <c r="AE200" s="144" t="s">
        <v>30</v>
      </c>
      <c r="AF200" s="119"/>
      <c r="AG200" s="119"/>
      <c r="AH200" s="120"/>
      <c r="AI200" s="144" t="s">
        <v>31</v>
      </c>
      <c r="AJ200" s="119"/>
      <c r="AK200" s="119"/>
      <c r="AL200" s="120"/>
      <c r="AM200" s="144" t="s">
        <v>32</v>
      </c>
      <c r="AN200" s="119"/>
      <c r="AO200" s="119"/>
      <c r="AP200" s="120"/>
      <c r="AQ200" s="140" t="s">
        <v>57</v>
      </c>
      <c r="AR200" s="141"/>
      <c r="AS200" s="141"/>
      <c r="AT200" s="142"/>
      <c r="AU200" s="183" t="s">
        <v>117</v>
      </c>
      <c r="AV200" s="183"/>
      <c r="AW200" s="183"/>
      <c r="AX200" s="184"/>
      <c r="AY200">
        <f>COUNTA($G$202)</f>
        <v>0</v>
      </c>
    </row>
    <row r="201" spans="1:51" ht="20.100000000000001"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59</v>
      </c>
      <c r="AT201" s="123"/>
      <c r="AU201" s="187"/>
      <c r="AV201" s="187"/>
      <c r="AW201" s="122" t="s">
        <v>60</v>
      </c>
      <c r="AX201" s="182"/>
      <c r="AY201">
        <f>$AY$200</f>
        <v>0</v>
      </c>
    </row>
    <row r="202" spans="1:51" ht="20.100000000000001"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119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20.100000000000001"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65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20.100000000000001" hidden="1" customHeight="1" x14ac:dyDescent="0.15">
      <c r="A204" s="176"/>
      <c r="B204" s="173"/>
      <c r="C204" s="167"/>
      <c r="D204" s="173"/>
      <c r="E204" s="167"/>
      <c r="F204" s="168"/>
      <c r="G204" s="147" t="s">
        <v>116</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56</v>
      </c>
      <c r="AC204" s="141"/>
      <c r="AD204" s="142"/>
      <c r="AE204" s="144" t="s">
        <v>30</v>
      </c>
      <c r="AF204" s="119"/>
      <c r="AG204" s="119"/>
      <c r="AH204" s="120"/>
      <c r="AI204" s="144" t="s">
        <v>31</v>
      </c>
      <c r="AJ204" s="119"/>
      <c r="AK204" s="119"/>
      <c r="AL204" s="120"/>
      <c r="AM204" s="144" t="s">
        <v>32</v>
      </c>
      <c r="AN204" s="119"/>
      <c r="AO204" s="119"/>
      <c r="AP204" s="120"/>
      <c r="AQ204" s="140" t="s">
        <v>57</v>
      </c>
      <c r="AR204" s="141"/>
      <c r="AS204" s="141"/>
      <c r="AT204" s="142"/>
      <c r="AU204" s="183" t="s">
        <v>117</v>
      </c>
      <c r="AV204" s="183"/>
      <c r="AW204" s="183"/>
      <c r="AX204" s="184"/>
      <c r="AY204">
        <f>COUNTA($G$206)</f>
        <v>0</v>
      </c>
    </row>
    <row r="205" spans="1:51" ht="20.100000000000001"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59</v>
      </c>
      <c r="AT205" s="123"/>
      <c r="AU205" s="187"/>
      <c r="AV205" s="187"/>
      <c r="AW205" s="122" t="s">
        <v>60</v>
      </c>
      <c r="AX205" s="182"/>
      <c r="AY205">
        <f>$AY$204</f>
        <v>0</v>
      </c>
    </row>
    <row r="206" spans="1:51" ht="20.100000000000001"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119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20.100000000000001"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65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20.100000000000001" hidden="1" customHeight="1" x14ac:dyDescent="0.15">
      <c r="A208" s="176"/>
      <c r="B208" s="173"/>
      <c r="C208" s="167"/>
      <c r="D208" s="173"/>
      <c r="E208" s="167"/>
      <c r="F208" s="168"/>
      <c r="G208" s="147" t="s">
        <v>116</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56</v>
      </c>
      <c r="AC208" s="141"/>
      <c r="AD208" s="142"/>
      <c r="AE208" s="144" t="s">
        <v>30</v>
      </c>
      <c r="AF208" s="119"/>
      <c r="AG208" s="119"/>
      <c r="AH208" s="120"/>
      <c r="AI208" s="144" t="s">
        <v>31</v>
      </c>
      <c r="AJ208" s="119"/>
      <c r="AK208" s="119"/>
      <c r="AL208" s="120"/>
      <c r="AM208" s="144" t="s">
        <v>32</v>
      </c>
      <c r="AN208" s="119"/>
      <c r="AO208" s="119"/>
      <c r="AP208" s="120"/>
      <c r="AQ208" s="140" t="s">
        <v>57</v>
      </c>
      <c r="AR208" s="141"/>
      <c r="AS208" s="141"/>
      <c r="AT208" s="142"/>
      <c r="AU208" s="183" t="s">
        <v>117</v>
      </c>
      <c r="AV208" s="183"/>
      <c r="AW208" s="183"/>
      <c r="AX208" s="184"/>
      <c r="AY208">
        <f>COUNTA($G$210)</f>
        <v>0</v>
      </c>
    </row>
    <row r="209" spans="1:51" ht="20.100000000000001"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59</v>
      </c>
      <c r="AT209" s="123"/>
      <c r="AU209" s="187"/>
      <c r="AV209" s="187"/>
      <c r="AW209" s="122" t="s">
        <v>60</v>
      </c>
      <c r="AX209" s="182"/>
      <c r="AY209">
        <f>$AY$208</f>
        <v>0</v>
      </c>
    </row>
    <row r="210" spans="1:51" ht="20.100000000000001"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119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20.100000000000001"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65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0.100000000000001" hidden="1" customHeight="1" x14ac:dyDescent="0.15">
      <c r="A212" s="176"/>
      <c r="B212" s="173"/>
      <c r="C212" s="167"/>
      <c r="D212" s="173"/>
      <c r="E212" s="167"/>
      <c r="F212" s="168"/>
      <c r="G212" s="145" t="s">
        <v>120</v>
      </c>
      <c r="H212" s="119"/>
      <c r="I212" s="119"/>
      <c r="J212" s="119"/>
      <c r="K212" s="119"/>
      <c r="L212" s="119"/>
      <c r="M212" s="119"/>
      <c r="N212" s="119"/>
      <c r="O212" s="119"/>
      <c r="P212" s="120"/>
      <c r="Q212" s="144" t="s">
        <v>121</v>
      </c>
      <c r="R212" s="119"/>
      <c r="S212" s="119"/>
      <c r="T212" s="119"/>
      <c r="U212" s="119"/>
      <c r="V212" s="119"/>
      <c r="W212" s="119"/>
      <c r="X212" s="119"/>
      <c r="Y212" s="119"/>
      <c r="Z212" s="119"/>
      <c r="AA212" s="119"/>
      <c r="AB212" s="118" t="s">
        <v>122</v>
      </c>
      <c r="AC212" s="119"/>
      <c r="AD212" s="120"/>
      <c r="AE212" s="144" t="s">
        <v>123</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0.100000000000001"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0.100000000000001"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0.100000000000001"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0.100000000000001"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124</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0.100000000000001"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0.100000000000001"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0.100000000000001" hidden="1" customHeight="1" x14ac:dyDescent="0.15">
      <c r="A219" s="176"/>
      <c r="B219" s="173"/>
      <c r="C219" s="167"/>
      <c r="D219" s="173"/>
      <c r="E219" s="167"/>
      <c r="F219" s="168"/>
      <c r="G219" s="145" t="s">
        <v>120</v>
      </c>
      <c r="H219" s="119"/>
      <c r="I219" s="119"/>
      <c r="J219" s="119"/>
      <c r="K219" s="119"/>
      <c r="L219" s="119"/>
      <c r="M219" s="119"/>
      <c r="N219" s="119"/>
      <c r="O219" s="119"/>
      <c r="P219" s="120"/>
      <c r="Q219" s="144" t="s">
        <v>121</v>
      </c>
      <c r="R219" s="119"/>
      <c r="S219" s="119"/>
      <c r="T219" s="119"/>
      <c r="U219" s="119"/>
      <c r="V219" s="119"/>
      <c r="W219" s="119"/>
      <c r="X219" s="119"/>
      <c r="Y219" s="119"/>
      <c r="Z219" s="119"/>
      <c r="AA219" s="119"/>
      <c r="AB219" s="118" t="s">
        <v>122</v>
      </c>
      <c r="AC219" s="119"/>
      <c r="AD219" s="120"/>
      <c r="AE219" s="124" t="s">
        <v>123</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0.100000000000001"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0.100000000000001"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0.100000000000001"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0.100000000000001"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124</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0.100000000000001"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0.100000000000001"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0.100000000000001" hidden="1" customHeight="1" x14ac:dyDescent="0.15">
      <c r="A226" s="176"/>
      <c r="B226" s="173"/>
      <c r="C226" s="167"/>
      <c r="D226" s="173"/>
      <c r="E226" s="167"/>
      <c r="F226" s="168"/>
      <c r="G226" s="145" t="s">
        <v>120</v>
      </c>
      <c r="H226" s="119"/>
      <c r="I226" s="119"/>
      <c r="J226" s="119"/>
      <c r="K226" s="119"/>
      <c r="L226" s="119"/>
      <c r="M226" s="119"/>
      <c r="N226" s="119"/>
      <c r="O226" s="119"/>
      <c r="P226" s="120"/>
      <c r="Q226" s="144" t="s">
        <v>121</v>
      </c>
      <c r="R226" s="119"/>
      <c r="S226" s="119"/>
      <c r="T226" s="119"/>
      <c r="U226" s="119"/>
      <c r="V226" s="119"/>
      <c r="W226" s="119"/>
      <c r="X226" s="119"/>
      <c r="Y226" s="119"/>
      <c r="Z226" s="119"/>
      <c r="AA226" s="119"/>
      <c r="AB226" s="118" t="s">
        <v>122</v>
      </c>
      <c r="AC226" s="119"/>
      <c r="AD226" s="120"/>
      <c r="AE226" s="124" t="s">
        <v>123</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0.100000000000001"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0.100000000000001"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0.100000000000001"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0.100000000000001"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124</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0.100000000000001"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0.100000000000001"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0.100000000000001" hidden="1" customHeight="1" x14ac:dyDescent="0.15">
      <c r="A233" s="176"/>
      <c r="B233" s="173"/>
      <c r="C233" s="167"/>
      <c r="D233" s="173"/>
      <c r="E233" s="167"/>
      <c r="F233" s="168"/>
      <c r="G233" s="145" t="s">
        <v>120</v>
      </c>
      <c r="H233" s="119"/>
      <c r="I233" s="119"/>
      <c r="J233" s="119"/>
      <c r="K233" s="119"/>
      <c r="L233" s="119"/>
      <c r="M233" s="119"/>
      <c r="N233" s="119"/>
      <c r="O233" s="119"/>
      <c r="P233" s="120"/>
      <c r="Q233" s="144" t="s">
        <v>121</v>
      </c>
      <c r="R233" s="119"/>
      <c r="S233" s="119"/>
      <c r="T233" s="119"/>
      <c r="U233" s="119"/>
      <c r="V233" s="119"/>
      <c r="W233" s="119"/>
      <c r="X233" s="119"/>
      <c r="Y233" s="119"/>
      <c r="Z233" s="119"/>
      <c r="AA233" s="119"/>
      <c r="AB233" s="118" t="s">
        <v>122</v>
      </c>
      <c r="AC233" s="119"/>
      <c r="AD233" s="120"/>
      <c r="AE233" s="124" t="s">
        <v>123</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0.100000000000001"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0.100000000000001"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0.100000000000001"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0.100000000000001"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124</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0.100000000000001"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0.100000000000001"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0.100000000000001" hidden="1" customHeight="1" x14ac:dyDescent="0.15">
      <c r="A240" s="176"/>
      <c r="B240" s="173"/>
      <c r="C240" s="167"/>
      <c r="D240" s="173"/>
      <c r="E240" s="167"/>
      <c r="F240" s="168"/>
      <c r="G240" s="145" t="s">
        <v>120</v>
      </c>
      <c r="H240" s="119"/>
      <c r="I240" s="119"/>
      <c r="J240" s="119"/>
      <c r="K240" s="119"/>
      <c r="L240" s="119"/>
      <c r="M240" s="119"/>
      <c r="N240" s="119"/>
      <c r="O240" s="119"/>
      <c r="P240" s="120"/>
      <c r="Q240" s="144" t="s">
        <v>121</v>
      </c>
      <c r="R240" s="119"/>
      <c r="S240" s="119"/>
      <c r="T240" s="119"/>
      <c r="U240" s="119"/>
      <c r="V240" s="119"/>
      <c r="W240" s="119"/>
      <c r="X240" s="119"/>
      <c r="Y240" s="119"/>
      <c r="Z240" s="119"/>
      <c r="AA240" s="119"/>
      <c r="AB240" s="118" t="s">
        <v>122</v>
      </c>
      <c r="AC240" s="119"/>
      <c r="AD240" s="120"/>
      <c r="AE240" s="124" t="s">
        <v>123</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0.100000000000001"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0.100000000000001"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0.100000000000001"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0.100000000000001"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124</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0.100000000000001"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0.100000000000001"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0.100000000000001" hidden="1" customHeight="1" x14ac:dyDescent="0.15">
      <c r="A247" s="176"/>
      <c r="B247" s="173"/>
      <c r="C247" s="167"/>
      <c r="D247" s="173"/>
      <c r="E247" s="111" t="s">
        <v>125</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0.100000000000001"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0.100000000000001"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20.100000000000001" hidden="1" customHeight="1" x14ac:dyDescent="0.15">
      <c r="A250" s="176"/>
      <c r="B250" s="173"/>
      <c r="C250" s="167"/>
      <c r="D250" s="173"/>
      <c r="E250" s="156" t="s">
        <v>111</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20.100000000000001" hidden="1" customHeight="1" x14ac:dyDescent="0.15">
      <c r="A251" s="176"/>
      <c r="B251" s="173"/>
      <c r="C251" s="167"/>
      <c r="D251" s="173"/>
      <c r="E251" s="161" t="s">
        <v>113</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20.100000000000001" hidden="1" customHeight="1" x14ac:dyDescent="0.15">
      <c r="A252" s="176"/>
      <c r="B252" s="173"/>
      <c r="C252" s="167"/>
      <c r="D252" s="173"/>
      <c r="E252" s="165" t="s">
        <v>115</v>
      </c>
      <c r="F252" s="166"/>
      <c r="G252" s="147" t="s">
        <v>116</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56</v>
      </c>
      <c r="AC252" s="141"/>
      <c r="AD252" s="142"/>
      <c r="AE252" s="144" t="s">
        <v>30</v>
      </c>
      <c r="AF252" s="119"/>
      <c r="AG252" s="119"/>
      <c r="AH252" s="120"/>
      <c r="AI252" s="144" t="s">
        <v>31</v>
      </c>
      <c r="AJ252" s="119"/>
      <c r="AK252" s="119"/>
      <c r="AL252" s="120"/>
      <c r="AM252" s="144" t="s">
        <v>32</v>
      </c>
      <c r="AN252" s="119"/>
      <c r="AO252" s="119"/>
      <c r="AP252" s="120"/>
      <c r="AQ252" s="140" t="s">
        <v>57</v>
      </c>
      <c r="AR252" s="141"/>
      <c r="AS252" s="141"/>
      <c r="AT252" s="142"/>
      <c r="AU252" s="183" t="s">
        <v>117</v>
      </c>
      <c r="AV252" s="183"/>
      <c r="AW252" s="183"/>
      <c r="AX252" s="184"/>
      <c r="AY252">
        <f>COUNTA($G$254)</f>
        <v>0</v>
      </c>
    </row>
    <row r="253" spans="1:51" ht="20.100000000000001"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59</v>
      </c>
      <c r="AT253" s="123"/>
      <c r="AU253" s="187"/>
      <c r="AV253" s="187"/>
      <c r="AW253" s="122" t="s">
        <v>60</v>
      </c>
      <c r="AX253" s="182"/>
      <c r="AY253">
        <f>$AY$252</f>
        <v>0</v>
      </c>
    </row>
    <row r="254" spans="1:51" ht="20.100000000000001"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119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20.100000000000001"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65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20.100000000000001" hidden="1" customHeight="1" x14ac:dyDescent="0.15">
      <c r="A256" s="176"/>
      <c r="B256" s="173"/>
      <c r="C256" s="167"/>
      <c r="D256" s="173"/>
      <c r="E256" s="167"/>
      <c r="F256" s="168"/>
      <c r="G256" s="147" t="s">
        <v>116</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56</v>
      </c>
      <c r="AC256" s="141"/>
      <c r="AD256" s="142"/>
      <c r="AE256" s="144" t="s">
        <v>30</v>
      </c>
      <c r="AF256" s="119"/>
      <c r="AG256" s="119"/>
      <c r="AH256" s="120"/>
      <c r="AI256" s="144" t="s">
        <v>31</v>
      </c>
      <c r="AJ256" s="119"/>
      <c r="AK256" s="119"/>
      <c r="AL256" s="120"/>
      <c r="AM256" s="144" t="s">
        <v>32</v>
      </c>
      <c r="AN256" s="119"/>
      <c r="AO256" s="119"/>
      <c r="AP256" s="120"/>
      <c r="AQ256" s="140" t="s">
        <v>57</v>
      </c>
      <c r="AR256" s="141"/>
      <c r="AS256" s="141"/>
      <c r="AT256" s="142"/>
      <c r="AU256" s="183" t="s">
        <v>117</v>
      </c>
      <c r="AV256" s="183"/>
      <c r="AW256" s="183"/>
      <c r="AX256" s="184"/>
      <c r="AY256">
        <f>COUNTA($G$258)</f>
        <v>0</v>
      </c>
    </row>
    <row r="257" spans="1:51" ht="20.100000000000001"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59</v>
      </c>
      <c r="AT257" s="123"/>
      <c r="AU257" s="187"/>
      <c r="AV257" s="187"/>
      <c r="AW257" s="122" t="s">
        <v>60</v>
      </c>
      <c r="AX257" s="182"/>
      <c r="AY257">
        <f>$AY$256</f>
        <v>0</v>
      </c>
    </row>
    <row r="258" spans="1:51" ht="20.100000000000001"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119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20.100000000000001"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65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20.100000000000001" hidden="1" customHeight="1" x14ac:dyDescent="0.15">
      <c r="A260" s="176"/>
      <c r="B260" s="173"/>
      <c r="C260" s="167"/>
      <c r="D260" s="173"/>
      <c r="E260" s="167"/>
      <c r="F260" s="168"/>
      <c r="G260" s="147" t="s">
        <v>116</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56</v>
      </c>
      <c r="AC260" s="141"/>
      <c r="AD260" s="142"/>
      <c r="AE260" s="144" t="s">
        <v>30</v>
      </c>
      <c r="AF260" s="119"/>
      <c r="AG260" s="119"/>
      <c r="AH260" s="120"/>
      <c r="AI260" s="144" t="s">
        <v>31</v>
      </c>
      <c r="AJ260" s="119"/>
      <c r="AK260" s="119"/>
      <c r="AL260" s="120"/>
      <c r="AM260" s="144" t="s">
        <v>32</v>
      </c>
      <c r="AN260" s="119"/>
      <c r="AO260" s="119"/>
      <c r="AP260" s="120"/>
      <c r="AQ260" s="140" t="s">
        <v>57</v>
      </c>
      <c r="AR260" s="141"/>
      <c r="AS260" s="141"/>
      <c r="AT260" s="142"/>
      <c r="AU260" s="183" t="s">
        <v>117</v>
      </c>
      <c r="AV260" s="183"/>
      <c r="AW260" s="183"/>
      <c r="AX260" s="184"/>
      <c r="AY260">
        <f>COUNTA($G$262)</f>
        <v>0</v>
      </c>
    </row>
    <row r="261" spans="1:51" ht="20.100000000000001"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59</v>
      </c>
      <c r="AT261" s="123"/>
      <c r="AU261" s="187"/>
      <c r="AV261" s="187"/>
      <c r="AW261" s="122" t="s">
        <v>60</v>
      </c>
      <c r="AX261" s="182"/>
      <c r="AY261">
        <f>$AY$260</f>
        <v>0</v>
      </c>
    </row>
    <row r="262" spans="1:51" ht="20.100000000000001"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119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20.100000000000001"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65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20.100000000000001" hidden="1" customHeight="1" x14ac:dyDescent="0.15">
      <c r="A264" s="176"/>
      <c r="B264" s="173"/>
      <c r="C264" s="167"/>
      <c r="D264" s="173"/>
      <c r="E264" s="167"/>
      <c r="F264" s="168"/>
      <c r="G264" s="145" t="s">
        <v>116</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56</v>
      </c>
      <c r="AC264" s="119"/>
      <c r="AD264" s="120"/>
      <c r="AE264" s="144" t="s">
        <v>30</v>
      </c>
      <c r="AF264" s="119"/>
      <c r="AG264" s="119"/>
      <c r="AH264" s="120"/>
      <c r="AI264" s="144" t="s">
        <v>31</v>
      </c>
      <c r="AJ264" s="119"/>
      <c r="AK264" s="119"/>
      <c r="AL264" s="120"/>
      <c r="AM264" s="144" t="s">
        <v>32</v>
      </c>
      <c r="AN264" s="119"/>
      <c r="AO264" s="119"/>
      <c r="AP264" s="120"/>
      <c r="AQ264" s="144" t="s">
        <v>57</v>
      </c>
      <c r="AR264" s="119"/>
      <c r="AS264" s="119"/>
      <c r="AT264" s="120"/>
      <c r="AU264" s="125" t="s">
        <v>117</v>
      </c>
      <c r="AV264" s="125"/>
      <c r="AW264" s="125"/>
      <c r="AX264" s="126"/>
      <c r="AY264">
        <f>COUNTA($G$266)</f>
        <v>0</v>
      </c>
    </row>
    <row r="265" spans="1:51" ht="20.100000000000001"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59</v>
      </c>
      <c r="AT265" s="123"/>
      <c r="AU265" s="187"/>
      <c r="AV265" s="187"/>
      <c r="AW265" s="122" t="s">
        <v>60</v>
      </c>
      <c r="AX265" s="182"/>
      <c r="AY265">
        <f>$AY$264</f>
        <v>0</v>
      </c>
    </row>
    <row r="266" spans="1:51" ht="20.100000000000001"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119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20.100000000000001"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65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20.100000000000001" hidden="1" customHeight="1" x14ac:dyDescent="0.15">
      <c r="A268" s="176"/>
      <c r="B268" s="173"/>
      <c r="C268" s="167"/>
      <c r="D268" s="173"/>
      <c r="E268" s="167"/>
      <c r="F268" s="168"/>
      <c r="G268" s="147" t="s">
        <v>116</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56</v>
      </c>
      <c r="AC268" s="141"/>
      <c r="AD268" s="142"/>
      <c r="AE268" s="144" t="s">
        <v>30</v>
      </c>
      <c r="AF268" s="119"/>
      <c r="AG268" s="119"/>
      <c r="AH268" s="120"/>
      <c r="AI268" s="144" t="s">
        <v>31</v>
      </c>
      <c r="AJ268" s="119"/>
      <c r="AK268" s="119"/>
      <c r="AL268" s="120"/>
      <c r="AM268" s="144" t="s">
        <v>32</v>
      </c>
      <c r="AN268" s="119"/>
      <c r="AO268" s="119"/>
      <c r="AP268" s="120"/>
      <c r="AQ268" s="140" t="s">
        <v>57</v>
      </c>
      <c r="AR268" s="141"/>
      <c r="AS268" s="141"/>
      <c r="AT268" s="142"/>
      <c r="AU268" s="183" t="s">
        <v>117</v>
      </c>
      <c r="AV268" s="183"/>
      <c r="AW268" s="183"/>
      <c r="AX268" s="184"/>
      <c r="AY268">
        <f>COUNTA($G$270)</f>
        <v>0</v>
      </c>
    </row>
    <row r="269" spans="1:51" ht="20.100000000000001"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59</v>
      </c>
      <c r="AT269" s="123"/>
      <c r="AU269" s="187"/>
      <c r="AV269" s="187"/>
      <c r="AW269" s="122" t="s">
        <v>60</v>
      </c>
      <c r="AX269" s="182"/>
      <c r="AY269">
        <f>$AY$268</f>
        <v>0</v>
      </c>
    </row>
    <row r="270" spans="1:51" ht="20.100000000000001"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119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20.100000000000001"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65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0.100000000000001" hidden="1" customHeight="1" x14ac:dyDescent="0.15">
      <c r="A272" s="176"/>
      <c r="B272" s="173"/>
      <c r="C272" s="167"/>
      <c r="D272" s="173"/>
      <c r="E272" s="167"/>
      <c r="F272" s="168"/>
      <c r="G272" s="145" t="s">
        <v>120</v>
      </c>
      <c r="H272" s="119"/>
      <c r="I272" s="119"/>
      <c r="J272" s="119"/>
      <c r="K272" s="119"/>
      <c r="L272" s="119"/>
      <c r="M272" s="119"/>
      <c r="N272" s="119"/>
      <c r="O272" s="119"/>
      <c r="P272" s="120"/>
      <c r="Q272" s="144" t="s">
        <v>121</v>
      </c>
      <c r="R272" s="119"/>
      <c r="S272" s="119"/>
      <c r="T272" s="119"/>
      <c r="U272" s="119"/>
      <c r="V272" s="119"/>
      <c r="W272" s="119"/>
      <c r="X272" s="119"/>
      <c r="Y272" s="119"/>
      <c r="Z272" s="119"/>
      <c r="AA272" s="119"/>
      <c r="AB272" s="118" t="s">
        <v>122</v>
      </c>
      <c r="AC272" s="119"/>
      <c r="AD272" s="120"/>
      <c r="AE272" s="144" t="s">
        <v>123</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0.100000000000001"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0.100000000000001"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0.100000000000001"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0.100000000000001"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124</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0.100000000000001"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0.100000000000001"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0.100000000000001" hidden="1" customHeight="1" x14ac:dyDescent="0.15">
      <c r="A279" s="176"/>
      <c r="B279" s="173"/>
      <c r="C279" s="167"/>
      <c r="D279" s="173"/>
      <c r="E279" s="167"/>
      <c r="F279" s="168"/>
      <c r="G279" s="145" t="s">
        <v>120</v>
      </c>
      <c r="H279" s="119"/>
      <c r="I279" s="119"/>
      <c r="J279" s="119"/>
      <c r="K279" s="119"/>
      <c r="L279" s="119"/>
      <c r="M279" s="119"/>
      <c r="N279" s="119"/>
      <c r="O279" s="119"/>
      <c r="P279" s="120"/>
      <c r="Q279" s="144" t="s">
        <v>121</v>
      </c>
      <c r="R279" s="119"/>
      <c r="S279" s="119"/>
      <c r="T279" s="119"/>
      <c r="U279" s="119"/>
      <c r="V279" s="119"/>
      <c r="W279" s="119"/>
      <c r="X279" s="119"/>
      <c r="Y279" s="119"/>
      <c r="Z279" s="119"/>
      <c r="AA279" s="119"/>
      <c r="AB279" s="118" t="s">
        <v>122</v>
      </c>
      <c r="AC279" s="119"/>
      <c r="AD279" s="120"/>
      <c r="AE279" s="124" t="s">
        <v>123</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0.100000000000001"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0.100000000000001"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0.100000000000001"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0.100000000000001"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124</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0.100000000000001"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0.100000000000001"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0.100000000000001" hidden="1" customHeight="1" x14ac:dyDescent="0.15">
      <c r="A286" s="176"/>
      <c r="B286" s="173"/>
      <c r="C286" s="167"/>
      <c r="D286" s="173"/>
      <c r="E286" s="167"/>
      <c r="F286" s="168"/>
      <c r="G286" s="145" t="s">
        <v>120</v>
      </c>
      <c r="H286" s="119"/>
      <c r="I286" s="119"/>
      <c r="J286" s="119"/>
      <c r="K286" s="119"/>
      <c r="L286" s="119"/>
      <c r="M286" s="119"/>
      <c r="N286" s="119"/>
      <c r="O286" s="119"/>
      <c r="P286" s="120"/>
      <c r="Q286" s="144" t="s">
        <v>121</v>
      </c>
      <c r="R286" s="119"/>
      <c r="S286" s="119"/>
      <c r="T286" s="119"/>
      <c r="U286" s="119"/>
      <c r="V286" s="119"/>
      <c r="W286" s="119"/>
      <c r="X286" s="119"/>
      <c r="Y286" s="119"/>
      <c r="Z286" s="119"/>
      <c r="AA286" s="119"/>
      <c r="AB286" s="118" t="s">
        <v>122</v>
      </c>
      <c r="AC286" s="119"/>
      <c r="AD286" s="120"/>
      <c r="AE286" s="124" t="s">
        <v>123</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0.100000000000001"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0.100000000000001"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0.100000000000001"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0.100000000000001"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124</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0.100000000000001"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0.100000000000001"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0.100000000000001" hidden="1" customHeight="1" x14ac:dyDescent="0.15">
      <c r="A293" s="176"/>
      <c r="B293" s="173"/>
      <c r="C293" s="167"/>
      <c r="D293" s="173"/>
      <c r="E293" s="167"/>
      <c r="F293" s="168"/>
      <c r="G293" s="145" t="s">
        <v>120</v>
      </c>
      <c r="H293" s="119"/>
      <c r="I293" s="119"/>
      <c r="J293" s="119"/>
      <c r="K293" s="119"/>
      <c r="L293" s="119"/>
      <c r="M293" s="119"/>
      <c r="N293" s="119"/>
      <c r="O293" s="119"/>
      <c r="P293" s="120"/>
      <c r="Q293" s="144" t="s">
        <v>121</v>
      </c>
      <c r="R293" s="119"/>
      <c r="S293" s="119"/>
      <c r="T293" s="119"/>
      <c r="U293" s="119"/>
      <c r="V293" s="119"/>
      <c r="W293" s="119"/>
      <c r="X293" s="119"/>
      <c r="Y293" s="119"/>
      <c r="Z293" s="119"/>
      <c r="AA293" s="119"/>
      <c r="AB293" s="118" t="s">
        <v>122</v>
      </c>
      <c r="AC293" s="119"/>
      <c r="AD293" s="120"/>
      <c r="AE293" s="124" t="s">
        <v>123</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0.100000000000001"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0.100000000000001"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0.100000000000001"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0.100000000000001"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124</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0.100000000000001"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0.100000000000001"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0.100000000000001" hidden="1" customHeight="1" x14ac:dyDescent="0.15">
      <c r="A300" s="176"/>
      <c r="B300" s="173"/>
      <c r="C300" s="167"/>
      <c r="D300" s="173"/>
      <c r="E300" s="167"/>
      <c r="F300" s="168"/>
      <c r="G300" s="145" t="s">
        <v>120</v>
      </c>
      <c r="H300" s="119"/>
      <c r="I300" s="119"/>
      <c r="J300" s="119"/>
      <c r="K300" s="119"/>
      <c r="L300" s="119"/>
      <c r="M300" s="119"/>
      <c r="N300" s="119"/>
      <c r="O300" s="119"/>
      <c r="P300" s="120"/>
      <c r="Q300" s="144" t="s">
        <v>121</v>
      </c>
      <c r="R300" s="119"/>
      <c r="S300" s="119"/>
      <c r="T300" s="119"/>
      <c r="U300" s="119"/>
      <c r="V300" s="119"/>
      <c r="W300" s="119"/>
      <c r="X300" s="119"/>
      <c r="Y300" s="119"/>
      <c r="Z300" s="119"/>
      <c r="AA300" s="119"/>
      <c r="AB300" s="118" t="s">
        <v>122</v>
      </c>
      <c r="AC300" s="119"/>
      <c r="AD300" s="120"/>
      <c r="AE300" s="124" t="s">
        <v>123</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0.100000000000001"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0.100000000000001"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0.100000000000001"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0.100000000000001"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124</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0.100000000000001"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0.100000000000001"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0.100000000000001" hidden="1" customHeight="1" x14ac:dyDescent="0.15">
      <c r="A307" s="176"/>
      <c r="B307" s="173"/>
      <c r="C307" s="167"/>
      <c r="D307" s="173"/>
      <c r="E307" s="111" t="s">
        <v>125</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0.100000000000001"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0.100000000000001"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20.100000000000001" hidden="1" customHeight="1" x14ac:dyDescent="0.15">
      <c r="A310" s="176"/>
      <c r="B310" s="173"/>
      <c r="C310" s="167"/>
      <c r="D310" s="173"/>
      <c r="E310" s="156" t="s">
        <v>111</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20.100000000000001" hidden="1" customHeight="1" x14ac:dyDescent="0.15">
      <c r="A311" s="176"/>
      <c r="B311" s="173"/>
      <c r="C311" s="167"/>
      <c r="D311" s="173"/>
      <c r="E311" s="161" t="s">
        <v>113</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20.100000000000001" hidden="1" customHeight="1" x14ac:dyDescent="0.15">
      <c r="A312" s="176"/>
      <c r="B312" s="173"/>
      <c r="C312" s="167"/>
      <c r="D312" s="173"/>
      <c r="E312" s="165" t="s">
        <v>115</v>
      </c>
      <c r="F312" s="166"/>
      <c r="G312" s="147" t="s">
        <v>116</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56</v>
      </c>
      <c r="AC312" s="141"/>
      <c r="AD312" s="142"/>
      <c r="AE312" s="144" t="s">
        <v>30</v>
      </c>
      <c r="AF312" s="119"/>
      <c r="AG312" s="119"/>
      <c r="AH312" s="120"/>
      <c r="AI312" s="144" t="s">
        <v>31</v>
      </c>
      <c r="AJ312" s="119"/>
      <c r="AK312" s="119"/>
      <c r="AL312" s="120"/>
      <c r="AM312" s="144" t="s">
        <v>32</v>
      </c>
      <c r="AN312" s="119"/>
      <c r="AO312" s="119"/>
      <c r="AP312" s="120"/>
      <c r="AQ312" s="140" t="s">
        <v>57</v>
      </c>
      <c r="AR312" s="141"/>
      <c r="AS312" s="141"/>
      <c r="AT312" s="142"/>
      <c r="AU312" s="183" t="s">
        <v>117</v>
      </c>
      <c r="AV312" s="183"/>
      <c r="AW312" s="183"/>
      <c r="AX312" s="184"/>
      <c r="AY312">
        <f>COUNTA($G$314)</f>
        <v>0</v>
      </c>
    </row>
    <row r="313" spans="1:51" ht="20.100000000000001"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59</v>
      </c>
      <c r="AT313" s="123"/>
      <c r="AU313" s="187"/>
      <c r="AV313" s="187"/>
      <c r="AW313" s="122" t="s">
        <v>60</v>
      </c>
      <c r="AX313" s="182"/>
      <c r="AY313">
        <f>$AY$312</f>
        <v>0</v>
      </c>
    </row>
    <row r="314" spans="1:51" ht="20.100000000000001"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119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20.100000000000001"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65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20.100000000000001" hidden="1" customHeight="1" x14ac:dyDescent="0.15">
      <c r="A316" s="176"/>
      <c r="B316" s="173"/>
      <c r="C316" s="167"/>
      <c r="D316" s="173"/>
      <c r="E316" s="167"/>
      <c r="F316" s="168"/>
      <c r="G316" s="147" t="s">
        <v>116</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56</v>
      </c>
      <c r="AC316" s="141"/>
      <c r="AD316" s="142"/>
      <c r="AE316" s="144" t="s">
        <v>30</v>
      </c>
      <c r="AF316" s="119"/>
      <c r="AG316" s="119"/>
      <c r="AH316" s="120"/>
      <c r="AI316" s="144" t="s">
        <v>31</v>
      </c>
      <c r="AJ316" s="119"/>
      <c r="AK316" s="119"/>
      <c r="AL316" s="120"/>
      <c r="AM316" s="144" t="s">
        <v>32</v>
      </c>
      <c r="AN316" s="119"/>
      <c r="AO316" s="119"/>
      <c r="AP316" s="120"/>
      <c r="AQ316" s="140" t="s">
        <v>57</v>
      </c>
      <c r="AR316" s="141"/>
      <c r="AS316" s="141"/>
      <c r="AT316" s="142"/>
      <c r="AU316" s="183" t="s">
        <v>117</v>
      </c>
      <c r="AV316" s="183"/>
      <c r="AW316" s="183"/>
      <c r="AX316" s="184"/>
      <c r="AY316">
        <f>COUNTA($G$318)</f>
        <v>0</v>
      </c>
    </row>
    <row r="317" spans="1:51" ht="20.100000000000001"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59</v>
      </c>
      <c r="AT317" s="123"/>
      <c r="AU317" s="187"/>
      <c r="AV317" s="187"/>
      <c r="AW317" s="122" t="s">
        <v>60</v>
      </c>
      <c r="AX317" s="182"/>
      <c r="AY317">
        <f>$AY$316</f>
        <v>0</v>
      </c>
    </row>
    <row r="318" spans="1:51" ht="20.100000000000001"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119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20.100000000000001"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65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20.100000000000001" hidden="1" customHeight="1" x14ac:dyDescent="0.15">
      <c r="A320" s="176"/>
      <c r="B320" s="173"/>
      <c r="C320" s="167"/>
      <c r="D320" s="173"/>
      <c r="E320" s="167"/>
      <c r="F320" s="168"/>
      <c r="G320" s="147" t="s">
        <v>116</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56</v>
      </c>
      <c r="AC320" s="141"/>
      <c r="AD320" s="142"/>
      <c r="AE320" s="144" t="s">
        <v>30</v>
      </c>
      <c r="AF320" s="119"/>
      <c r="AG320" s="119"/>
      <c r="AH320" s="120"/>
      <c r="AI320" s="144" t="s">
        <v>31</v>
      </c>
      <c r="AJ320" s="119"/>
      <c r="AK320" s="119"/>
      <c r="AL320" s="120"/>
      <c r="AM320" s="144" t="s">
        <v>32</v>
      </c>
      <c r="AN320" s="119"/>
      <c r="AO320" s="119"/>
      <c r="AP320" s="120"/>
      <c r="AQ320" s="140" t="s">
        <v>57</v>
      </c>
      <c r="AR320" s="141"/>
      <c r="AS320" s="141"/>
      <c r="AT320" s="142"/>
      <c r="AU320" s="183" t="s">
        <v>117</v>
      </c>
      <c r="AV320" s="183"/>
      <c r="AW320" s="183"/>
      <c r="AX320" s="184"/>
      <c r="AY320">
        <f>COUNTA($G$322)</f>
        <v>0</v>
      </c>
    </row>
    <row r="321" spans="1:51" ht="20.100000000000001"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59</v>
      </c>
      <c r="AT321" s="123"/>
      <c r="AU321" s="187"/>
      <c r="AV321" s="187"/>
      <c r="AW321" s="122" t="s">
        <v>60</v>
      </c>
      <c r="AX321" s="182"/>
      <c r="AY321">
        <f>$AY$320</f>
        <v>0</v>
      </c>
    </row>
    <row r="322" spans="1:51" ht="20.100000000000001"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119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20.100000000000001"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65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20.100000000000001" hidden="1" customHeight="1" x14ac:dyDescent="0.15">
      <c r="A324" s="176"/>
      <c r="B324" s="173"/>
      <c r="C324" s="167"/>
      <c r="D324" s="173"/>
      <c r="E324" s="167"/>
      <c r="F324" s="168"/>
      <c r="G324" s="147" t="s">
        <v>116</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56</v>
      </c>
      <c r="AC324" s="141"/>
      <c r="AD324" s="142"/>
      <c r="AE324" s="144" t="s">
        <v>30</v>
      </c>
      <c r="AF324" s="119"/>
      <c r="AG324" s="119"/>
      <c r="AH324" s="120"/>
      <c r="AI324" s="144" t="s">
        <v>31</v>
      </c>
      <c r="AJ324" s="119"/>
      <c r="AK324" s="119"/>
      <c r="AL324" s="120"/>
      <c r="AM324" s="144" t="s">
        <v>32</v>
      </c>
      <c r="AN324" s="119"/>
      <c r="AO324" s="119"/>
      <c r="AP324" s="120"/>
      <c r="AQ324" s="140" t="s">
        <v>57</v>
      </c>
      <c r="AR324" s="141"/>
      <c r="AS324" s="141"/>
      <c r="AT324" s="142"/>
      <c r="AU324" s="183" t="s">
        <v>117</v>
      </c>
      <c r="AV324" s="183"/>
      <c r="AW324" s="183"/>
      <c r="AX324" s="184"/>
      <c r="AY324">
        <f>COUNTA($G$326)</f>
        <v>0</v>
      </c>
    </row>
    <row r="325" spans="1:51" ht="20.100000000000001"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59</v>
      </c>
      <c r="AT325" s="123"/>
      <c r="AU325" s="187"/>
      <c r="AV325" s="187"/>
      <c r="AW325" s="122" t="s">
        <v>60</v>
      </c>
      <c r="AX325" s="182"/>
      <c r="AY325">
        <f>$AY$324</f>
        <v>0</v>
      </c>
    </row>
    <row r="326" spans="1:51" ht="20.100000000000001"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119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20.100000000000001"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65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20.100000000000001" hidden="1" customHeight="1" x14ac:dyDescent="0.15">
      <c r="A328" s="176"/>
      <c r="B328" s="173"/>
      <c r="C328" s="167"/>
      <c r="D328" s="173"/>
      <c r="E328" s="167"/>
      <c r="F328" s="168"/>
      <c r="G328" s="147" t="s">
        <v>116</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56</v>
      </c>
      <c r="AC328" s="141"/>
      <c r="AD328" s="142"/>
      <c r="AE328" s="144" t="s">
        <v>30</v>
      </c>
      <c r="AF328" s="119"/>
      <c r="AG328" s="119"/>
      <c r="AH328" s="120"/>
      <c r="AI328" s="144" t="s">
        <v>31</v>
      </c>
      <c r="AJ328" s="119"/>
      <c r="AK328" s="119"/>
      <c r="AL328" s="120"/>
      <c r="AM328" s="144" t="s">
        <v>32</v>
      </c>
      <c r="AN328" s="119"/>
      <c r="AO328" s="119"/>
      <c r="AP328" s="120"/>
      <c r="AQ328" s="140" t="s">
        <v>57</v>
      </c>
      <c r="AR328" s="141"/>
      <c r="AS328" s="141"/>
      <c r="AT328" s="142"/>
      <c r="AU328" s="183" t="s">
        <v>117</v>
      </c>
      <c r="AV328" s="183"/>
      <c r="AW328" s="183"/>
      <c r="AX328" s="184"/>
      <c r="AY328">
        <f>COUNTA($G$330)</f>
        <v>0</v>
      </c>
    </row>
    <row r="329" spans="1:51" ht="20.100000000000001"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59</v>
      </c>
      <c r="AT329" s="123"/>
      <c r="AU329" s="187"/>
      <c r="AV329" s="187"/>
      <c r="AW329" s="122" t="s">
        <v>60</v>
      </c>
      <c r="AX329" s="182"/>
      <c r="AY329">
        <f>$AY$328</f>
        <v>0</v>
      </c>
    </row>
    <row r="330" spans="1:51" ht="20.100000000000001"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119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20.100000000000001"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65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0.100000000000001" hidden="1" customHeight="1" x14ac:dyDescent="0.15">
      <c r="A332" s="176"/>
      <c r="B332" s="173"/>
      <c r="C332" s="167"/>
      <c r="D332" s="173"/>
      <c r="E332" s="167"/>
      <c r="F332" s="168"/>
      <c r="G332" s="145" t="s">
        <v>120</v>
      </c>
      <c r="H332" s="119"/>
      <c r="I332" s="119"/>
      <c r="J332" s="119"/>
      <c r="K332" s="119"/>
      <c r="L332" s="119"/>
      <c r="M332" s="119"/>
      <c r="N332" s="119"/>
      <c r="O332" s="119"/>
      <c r="P332" s="120"/>
      <c r="Q332" s="144" t="s">
        <v>121</v>
      </c>
      <c r="R332" s="119"/>
      <c r="S332" s="119"/>
      <c r="T332" s="119"/>
      <c r="U332" s="119"/>
      <c r="V332" s="119"/>
      <c r="W332" s="119"/>
      <c r="X332" s="119"/>
      <c r="Y332" s="119"/>
      <c r="Z332" s="119"/>
      <c r="AA332" s="119"/>
      <c r="AB332" s="118" t="s">
        <v>122</v>
      </c>
      <c r="AC332" s="119"/>
      <c r="AD332" s="120"/>
      <c r="AE332" s="144" t="s">
        <v>123</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0.100000000000001"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0.100000000000001"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0.100000000000001"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0.100000000000001"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124</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0.100000000000001"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0.100000000000001"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0.100000000000001" hidden="1" customHeight="1" x14ac:dyDescent="0.15">
      <c r="A339" s="176"/>
      <c r="B339" s="173"/>
      <c r="C339" s="167"/>
      <c r="D339" s="173"/>
      <c r="E339" s="167"/>
      <c r="F339" s="168"/>
      <c r="G339" s="145" t="s">
        <v>120</v>
      </c>
      <c r="H339" s="119"/>
      <c r="I339" s="119"/>
      <c r="J339" s="119"/>
      <c r="K339" s="119"/>
      <c r="L339" s="119"/>
      <c r="M339" s="119"/>
      <c r="N339" s="119"/>
      <c r="O339" s="119"/>
      <c r="P339" s="120"/>
      <c r="Q339" s="144" t="s">
        <v>121</v>
      </c>
      <c r="R339" s="119"/>
      <c r="S339" s="119"/>
      <c r="T339" s="119"/>
      <c r="U339" s="119"/>
      <c r="V339" s="119"/>
      <c r="W339" s="119"/>
      <c r="X339" s="119"/>
      <c r="Y339" s="119"/>
      <c r="Z339" s="119"/>
      <c r="AA339" s="119"/>
      <c r="AB339" s="118" t="s">
        <v>122</v>
      </c>
      <c r="AC339" s="119"/>
      <c r="AD339" s="120"/>
      <c r="AE339" s="124" t="s">
        <v>123</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0.100000000000001"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0.100000000000001"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0.100000000000001"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0.100000000000001"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124</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0.100000000000001"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0.100000000000001"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0.100000000000001" hidden="1" customHeight="1" x14ac:dyDescent="0.15">
      <c r="A346" s="176"/>
      <c r="B346" s="173"/>
      <c r="C346" s="167"/>
      <c r="D346" s="173"/>
      <c r="E346" s="167"/>
      <c r="F346" s="168"/>
      <c r="G346" s="145" t="s">
        <v>120</v>
      </c>
      <c r="H346" s="119"/>
      <c r="I346" s="119"/>
      <c r="J346" s="119"/>
      <c r="K346" s="119"/>
      <c r="L346" s="119"/>
      <c r="M346" s="119"/>
      <c r="N346" s="119"/>
      <c r="O346" s="119"/>
      <c r="P346" s="120"/>
      <c r="Q346" s="144" t="s">
        <v>121</v>
      </c>
      <c r="R346" s="119"/>
      <c r="S346" s="119"/>
      <c r="T346" s="119"/>
      <c r="U346" s="119"/>
      <c r="V346" s="119"/>
      <c r="W346" s="119"/>
      <c r="X346" s="119"/>
      <c r="Y346" s="119"/>
      <c r="Z346" s="119"/>
      <c r="AA346" s="119"/>
      <c r="AB346" s="118" t="s">
        <v>122</v>
      </c>
      <c r="AC346" s="119"/>
      <c r="AD346" s="120"/>
      <c r="AE346" s="124" t="s">
        <v>123</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0.100000000000001"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0.100000000000001"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0.100000000000001"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0.100000000000001"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124</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0.100000000000001"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0.100000000000001"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0.100000000000001" hidden="1" customHeight="1" x14ac:dyDescent="0.15">
      <c r="A353" s="176"/>
      <c r="B353" s="173"/>
      <c r="C353" s="167"/>
      <c r="D353" s="173"/>
      <c r="E353" s="167"/>
      <c r="F353" s="168"/>
      <c r="G353" s="145" t="s">
        <v>120</v>
      </c>
      <c r="H353" s="119"/>
      <c r="I353" s="119"/>
      <c r="J353" s="119"/>
      <c r="K353" s="119"/>
      <c r="L353" s="119"/>
      <c r="M353" s="119"/>
      <c r="N353" s="119"/>
      <c r="O353" s="119"/>
      <c r="P353" s="120"/>
      <c r="Q353" s="144" t="s">
        <v>121</v>
      </c>
      <c r="R353" s="119"/>
      <c r="S353" s="119"/>
      <c r="T353" s="119"/>
      <c r="U353" s="119"/>
      <c r="V353" s="119"/>
      <c r="W353" s="119"/>
      <c r="X353" s="119"/>
      <c r="Y353" s="119"/>
      <c r="Z353" s="119"/>
      <c r="AA353" s="119"/>
      <c r="AB353" s="118" t="s">
        <v>122</v>
      </c>
      <c r="AC353" s="119"/>
      <c r="AD353" s="120"/>
      <c r="AE353" s="124" t="s">
        <v>123</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0.100000000000001"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0.100000000000001"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0.100000000000001"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0.100000000000001"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124</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0.100000000000001"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0.100000000000001"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0.100000000000001" hidden="1" customHeight="1" x14ac:dyDescent="0.15">
      <c r="A360" s="176"/>
      <c r="B360" s="173"/>
      <c r="C360" s="167"/>
      <c r="D360" s="173"/>
      <c r="E360" s="167"/>
      <c r="F360" s="168"/>
      <c r="G360" s="145" t="s">
        <v>120</v>
      </c>
      <c r="H360" s="119"/>
      <c r="I360" s="119"/>
      <c r="J360" s="119"/>
      <c r="K360" s="119"/>
      <c r="L360" s="119"/>
      <c r="M360" s="119"/>
      <c r="N360" s="119"/>
      <c r="O360" s="119"/>
      <c r="P360" s="120"/>
      <c r="Q360" s="144" t="s">
        <v>121</v>
      </c>
      <c r="R360" s="119"/>
      <c r="S360" s="119"/>
      <c r="T360" s="119"/>
      <c r="U360" s="119"/>
      <c r="V360" s="119"/>
      <c r="W360" s="119"/>
      <c r="X360" s="119"/>
      <c r="Y360" s="119"/>
      <c r="Z360" s="119"/>
      <c r="AA360" s="119"/>
      <c r="AB360" s="118" t="s">
        <v>122</v>
      </c>
      <c r="AC360" s="119"/>
      <c r="AD360" s="120"/>
      <c r="AE360" s="124" t="s">
        <v>123</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0.100000000000001"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0.100000000000001"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0.100000000000001"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0.100000000000001"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124</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0.100000000000001"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0.100000000000001"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0.100000000000001" hidden="1" customHeight="1" x14ac:dyDescent="0.15">
      <c r="A367" s="176"/>
      <c r="B367" s="173"/>
      <c r="C367" s="167"/>
      <c r="D367" s="173"/>
      <c r="E367" s="111" t="s">
        <v>125</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0.100000000000001"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0.100000000000001"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20.100000000000001" hidden="1" customHeight="1" x14ac:dyDescent="0.15">
      <c r="A370" s="176"/>
      <c r="B370" s="173"/>
      <c r="C370" s="167"/>
      <c r="D370" s="173"/>
      <c r="E370" s="156" t="s">
        <v>111</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20.100000000000001" hidden="1" customHeight="1" x14ac:dyDescent="0.15">
      <c r="A371" s="176"/>
      <c r="B371" s="173"/>
      <c r="C371" s="167"/>
      <c r="D371" s="173"/>
      <c r="E371" s="161" t="s">
        <v>113</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20.100000000000001" hidden="1" customHeight="1" x14ac:dyDescent="0.15">
      <c r="A372" s="176"/>
      <c r="B372" s="173"/>
      <c r="C372" s="167"/>
      <c r="D372" s="173"/>
      <c r="E372" s="165" t="s">
        <v>115</v>
      </c>
      <c r="F372" s="166"/>
      <c r="G372" s="147" t="s">
        <v>116</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56</v>
      </c>
      <c r="AC372" s="141"/>
      <c r="AD372" s="142"/>
      <c r="AE372" s="144" t="s">
        <v>30</v>
      </c>
      <c r="AF372" s="119"/>
      <c r="AG372" s="119"/>
      <c r="AH372" s="120"/>
      <c r="AI372" s="144" t="s">
        <v>31</v>
      </c>
      <c r="AJ372" s="119"/>
      <c r="AK372" s="119"/>
      <c r="AL372" s="120"/>
      <c r="AM372" s="144" t="s">
        <v>32</v>
      </c>
      <c r="AN372" s="119"/>
      <c r="AO372" s="119"/>
      <c r="AP372" s="120"/>
      <c r="AQ372" s="140" t="s">
        <v>57</v>
      </c>
      <c r="AR372" s="141"/>
      <c r="AS372" s="141"/>
      <c r="AT372" s="142"/>
      <c r="AU372" s="183" t="s">
        <v>117</v>
      </c>
      <c r="AV372" s="183"/>
      <c r="AW372" s="183"/>
      <c r="AX372" s="184"/>
      <c r="AY372">
        <f>COUNTA($G$374)</f>
        <v>0</v>
      </c>
    </row>
    <row r="373" spans="1:51" ht="20.100000000000001"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59</v>
      </c>
      <c r="AT373" s="123"/>
      <c r="AU373" s="187"/>
      <c r="AV373" s="187"/>
      <c r="AW373" s="122" t="s">
        <v>60</v>
      </c>
      <c r="AX373" s="182"/>
      <c r="AY373">
        <f>$AY$372</f>
        <v>0</v>
      </c>
    </row>
    <row r="374" spans="1:51" ht="20.100000000000001"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119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20.100000000000001"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65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20.100000000000001" hidden="1" customHeight="1" x14ac:dyDescent="0.15">
      <c r="A376" s="176"/>
      <c r="B376" s="173"/>
      <c r="C376" s="167"/>
      <c r="D376" s="173"/>
      <c r="E376" s="167"/>
      <c r="F376" s="168"/>
      <c r="G376" s="147" t="s">
        <v>116</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56</v>
      </c>
      <c r="AC376" s="141"/>
      <c r="AD376" s="142"/>
      <c r="AE376" s="144" t="s">
        <v>30</v>
      </c>
      <c r="AF376" s="119"/>
      <c r="AG376" s="119"/>
      <c r="AH376" s="120"/>
      <c r="AI376" s="144" t="s">
        <v>31</v>
      </c>
      <c r="AJ376" s="119"/>
      <c r="AK376" s="119"/>
      <c r="AL376" s="120"/>
      <c r="AM376" s="144" t="s">
        <v>32</v>
      </c>
      <c r="AN376" s="119"/>
      <c r="AO376" s="119"/>
      <c r="AP376" s="120"/>
      <c r="AQ376" s="140" t="s">
        <v>57</v>
      </c>
      <c r="AR376" s="141"/>
      <c r="AS376" s="141"/>
      <c r="AT376" s="142"/>
      <c r="AU376" s="183" t="s">
        <v>117</v>
      </c>
      <c r="AV376" s="183"/>
      <c r="AW376" s="183"/>
      <c r="AX376" s="184"/>
      <c r="AY376">
        <f>COUNTA($G$378)</f>
        <v>0</v>
      </c>
    </row>
    <row r="377" spans="1:51" ht="20.100000000000001"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59</v>
      </c>
      <c r="AT377" s="123"/>
      <c r="AU377" s="187"/>
      <c r="AV377" s="187"/>
      <c r="AW377" s="122" t="s">
        <v>60</v>
      </c>
      <c r="AX377" s="182"/>
      <c r="AY377">
        <f>$AY$376</f>
        <v>0</v>
      </c>
    </row>
    <row r="378" spans="1:51" ht="20.100000000000001"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119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20.100000000000001"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65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20.100000000000001" hidden="1" customHeight="1" x14ac:dyDescent="0.15">
      <c r="A380" s="176"/>
      <c r="B380" s="173"/>
      <c r="C380" s="167"/>
      <c r="D380" s="173"/>
      <c r="E380" s="167"/>
      <c r="F380" s="168"/>
      <c r="G380" s="147" t="s">
        <v>116</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56</v>
      </c>
      <c r="AC380" s="141"/>
      <c r="AD380" s="142"/>
      <c r="AE380" s="144" t="s">
        <v>30</v>
      </c>
      <c r="AF380" s="119"/>
      <c r="AG380" s="119"/>
      <c r="AH380" s="120"/>
      <c r="AI380" s="144" t="s">
        <v>31</v>
      </c>
      <c r="AJ380" s="119"/>
      <c r="AK380" s="119"/>
      <c r="AL380" s="120"/>
      <c r="AM380" s="144" t="s">
        <v>32</v>
      </c>
      <c r="AN380" s="119"/>
      <c r="AO380" s="119"/>
      <c r="AP380" s="120"/>
      <c r="AQ380" s="140" t="s">
        <v>57</v>
      </c>
      <c r="AR380" s="141"/>
      <c r="AS380" s="141"/>
      <c r="AT380" s="142"/>
      <c r="AU380" s="183" t="s">
        <v>117</v>
      </c>
      <c r="AV380" s="183"/>
      <c r="AW380" s="183"/>
      <c r="AX380" s="184"/>
      <c r="AY380">
        <f>COUNTA($G$382)</f>
        <v>0</v>
      </c>
    </row>
    <row r="381" spans="1:51" ht="20.100000000000001"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59</v>
      </c>
      <c r="AT381" s="123"/>
      <c r="AU381" s="187"/>
      <c r="AV381" s="187"/>
      <c r="AW381" s="122" t="s">
        <v>60</v>
      </c>
      <c r="AX381" s="182"/>
      <c r="AY381">
        <f>$AY$380</f>
        <v>0</v>
      </c>
    </row>
    <row r="382" spans="1:51" ht="20.100000000000001"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119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20.100000000000001"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65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20.100000000000001" hidden="1" customHeight="1" x14ac:dyDescent="0.15">
      <c r="A384" s="176"/>
      <c r="B384" s="173"/>
      <c r="C384" s="167"/>
      <c r="D384" s="173"/>
      <c r="E384" s="167"/>
      <c r="F384" s="168"/>
      <c r="G384" s="147" t="s">
        <v>116</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56</v>
      </c>
      <c r="AC384" s="141"/>
      <c r="AD384" s="142"/>
      <c r="AE384" s="144" t="s">
        <v>30</v>
      </c>
      <c r="AF384" s="119"/>
      <c r="AG384" s="119"/>
      <c r="AH384" s="120"/>
      <c r="AI384" s="144" t="s">
        <v>31</v>
      </c>
      <c r="AJ384" s="119"/>
      <c r="AK384" s="119"/>
      <c r="AL384" s="120"/>
      <c r="AM384" s="144" t="s">
        <v>32</v>
      </c>
      <c r="AN384" s="119"/>
      <c r="AO384" s="119"/>
      <c r="AP384" s="120"/>
      <c r="AQ384" s="140" t="s">
        <v>57</v>
      </c>
      <c r="AR384" s="141"/>
      <c r="AS384" s="141"/>
      <c r="AT384" s="142"/>
      <c r="AU384" s="183" t="s">
        <v>117</v>
      </c>
      <c r="AV384" s="183"/>
      <c r="AW384" s="183"/>
      <c r="AX384" s="184"/>
      <c r="AY384">
        <f>COUNTA($G$386)</f>
        <v>0</v>
      </c>
    </row>
    <row r="385" spans="1:51" ht="20.100000000000001"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59</v>
      </c>
      <c r="AT385" s="123"/>
      <c r="AU385" s="187"/>
      <c r="AV385" s="187"/>
      <c r="AW385" s="122" t="s">
        <v>60</v>
      </c>
      <c r="AX385" s="182"/>
      <c r="AY385">
        <f>$AY$384</f>
        <v>0</v>
      </c>
    </row>
    <row r="386" spans="1:51" ht="20.100000000000001"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119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20.100000000000001"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65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20.100000000000001" hidden="1" customHeight="1" x14ac:dyDescent="0.15">
      <c r="A388" s="176"/>
      <c r="B388" s="173"/>
      <c r="C388" s="167"/>
      <c r="D388" s="173"/>
      <c r="E388" s="167"/>
      <c r="F388" s="168"/>
      <c r="G388" s="147" t="s">
        <v>116</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56</v>
      </c>
      <c r="AC388" s="141"/>
      <c r="AD388" s="142"/>
      <c r="AE388" s="144" t="s">
        <v>30</v>
      </c>
      <c r="AF388" s="119"/>
      <c r="AG388" s="119"/>
      <c r="AH388" s="120"/>
      <c r="AI388" s="144" t="s">
        <v>31</v>
      </c>
      <c r="AJ388" s="119"/>
      <c r="AK388" s="119"/>
      <c r="AL388" s="120"/>
      <c r="AM388" s="144" t="s">
        <v>32</v>
      </c>
      <c r="AN388" s="119"/>
      <c r="AO388" s="119"/>
      <c r="AP388" s="120"/>
      <c r="AQ388" s="140" t="s">
        <v>57</v>
      </c>
      <c r="AR388" s="141"/>
      <c r="AS388" s="141"/>
      <c r="AT388" s="142"/>
      <c r="AU388" s="183" t="s">
        <v>117</v>
      </c>
      <c r="AV388" s="183"/>
      <c r="AW388" s="183"/>
      <c r="AX388" s="184"/>
      <c r="AY388">
        <f>COUNTA($G$390)</f>
        <v>0</v>
      </c>
    </row>
    <row r="389" spans="1:51" ht="20.100000000000001"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59</v>
      </c>
      <c r="AT389" s="123"/>
      <c r="AU389" s="187"/>
      <c r="AV389" s="187"/>
      <c r="AW389" s="122" t="s">
        <v>60</v>
      </c>
      <c r="AX389" s="182"/>
      <c r="AY389">
        <f>$AY$388</f>
        <v>0</v>
      </c>
    </row>
    <row r="390" spans="1:51" ht="20.100000000000001"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119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20.100000000000001"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65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0.100000000000001" hidden="1" customHeight="1" x14ac:dyDescent="0.15">
      <c r="A392" s="176"/>
      <c r="B392" s="173"/>
      <c r="C392" s="167"/>
      <c r="D392" s="173"/>
      <c r="E392" s="167"/>
      <c r="F392" s="168"/>
      <c r="G392" s="145" t="s">
        <v>120</v>
      </c>
      <c r="H392" s="119"/>
      <c r="I392" s="119"/>
      <c r="J392" s="119"/>
      <c r="K392" s="119"/>
      <c r="L392" s="119"/>
      <c r="M392" s="119"/>
      <c r="N392" s="119"/>
      <c r="O392" s="119"/>
      <c r="P392" s="120"/>
      <c r="Q392" s="144" t="s">
        <v>121</v>
      </c>
      <c r="R392" s="119"/>
      <c r="S392" s="119"/>
      <c r="T392" s="119"/>
      <c r="U392" s="119"/>
      <c r="V392" s="119"/>
      <c r="W392" s="119"/>
      <c r="X392" s="119"/>
      <c r="Y392" s="119"/>
      <c r="Z392" s="119"/>
      <c r="AA392" s="119"/>
      <c r="AB392" s="118" t="s">
        <v>122</v>
      </c>
      <c r="AC392" s="119"/>
      <c r="AD392" s="120"/>
      <c r="AE392" s="144" t="s">
        <v>123</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0.100000000000001"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0.100000000000001"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0.100000000000001"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0.100000000000001"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124</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0.100000000000001"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0.100000000000001"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0.100000000000001" hidden="1" customHeight="1" x14ac:dyDescent="0.15">
      <c r="A399" s="176"/>
      <c r="B399" s="173"/>
      <c r="C399" s="167"/>
      <c r="D399" s="173"/>
      <c r="E399" s="167"/>
      <c r="F399" s="168"/>
      <c r="G399" s="145" t="s">
        <v>120</v>
      </c>
      <c r="H399" s="119"/>
      <c r="I399" s="119"/>
      <c r="J399" s="119"/>
      <c r="K399" s="119"/>
      <c r="L399" s="119"/>
      <c r="M399" s="119"/>
      <c r="N399" s="119"/>
      <c r="O399" s="119"/>
      <c r="P399" s="120"/>
      <c r="Q399" s="144" t="s">
        <v>121</v>
      </c>
      <c r="R399" s="119"/>
      <c r="S399" s="119"/>
      <c r="T399" s="119"/>
      <c r="U399" s="119"/>
      <c r="V399" s="119"/>
      <c r="W399" s="119"/>
      <c r="X399" s="119"/>
      <c r="Y399" s="119"/>
      <c r="Z399" s="119"/>
      <c r="AA399" s="119"/>
      <c r="AB399" s="118" t="s">
        <v>122</v>
      </c>
      <c r="AC399" s="119"/>
      <c r="AD399" s="120"/>
      <c r="AE399" s="124" t="s">
        <v>123</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0.100000000000001"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0.100000000000001"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0.100000000000001"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0.100000000000001"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124</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0.100000000000001"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0.100000000000001"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0.100000000000001" hidden="1" customHeight="1" x14ac:dyDescent="0.15">
      <c r="A406" s="176"/>
      <c r="B406" s="173"/>
      <c r="C406" s="167"/>
      <c r="D406" s="173"/>
      <c r="E406" s="167"/>
      <c r="F406" s="168"/>
      <c r="G406" s="145" t="s">
        <v>120</v>
      </c>
      <c r="H406" s="119"/>
      <c r="I406" s="119"/>
      <c r="J406" s="119"/>
      <c r="K406" s="119"/>
      <c r="L406" s="119"/>
      <c r="M406" s="119"/>
      <c r="N406" s="119"/>
      <c r="O406" s="119"/>
      <c r="P406" s="120"/>
      <c r="Q406" s="144" t="s">
        <v>121</v>
      </c>
      <c r="R406" s="119"/>
      <c r="S406" s="119"/>
      <c r="T406" s="119"/>
      <c r="U406" s="119"/>
      <c r="V406" s="119"/>
      <c r="W406" s="119"/>
      <c r="X406" s="119"/>
      <c r="Y406" s="119"/>
      <c r="Z406" s="119"/>
      <c r="AA406" s="119"/>
      <c r="AB406" s="118" t="s">
        <v>122</v>
      </c>
      <c r="AC406" s="119"/>
      <c r="AD406" s="120"/>
      <c r="AE406" s="124" t="s">
        <v>123</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0.100000000000001"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0.100000000000001"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0.100000000000001"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0.100000000000001"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124</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0.100000000000001"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0.100000000000001"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0.100000000000001" hidden="1" customHeight="1" x14ac:dyDescent="0.15">
      <c r="A413" s="176"/>
      <c r="B413" s="173"/>
      <c r="C413" s="167"/>
      <c r="D413" s="173"/>
      <c r="E413" s="167"/>
      <c r="F413" s="168"/>
      <c r="G413" s="145" t="s">
        <v>120</v>
      </c>
      <c r="H413" s="119"/>
      <c r="I413" s="119"/>
      <c r="J413" s="119"/>
      <c r="K413" s="119"/>
      <c r="L413" s="119"/>
      <c r="M413" s="119"/>
      <c r="N413" s="119"/>
      <c r="O413" s="119"/>
      <c r="P413" s="120"/>
      <c r="Q413" s="144" t="s">
        <v>121</v>
      </c>
      <c r="R413" s="119"/>
      <c r="S413" s="119"/>
      <c r="T413" s="119"/>
      <c r="U413" s="119"/>
      <c r="V413" s="119"/>
      <c r="W413" s="119"/>
      <c r="X413" s="119"/>
      <c r="Y413" s="119"/>
      <c r="Z413" s="119"/>
      <c r="AA413" s="119"/>
      <c r="AB413" s="118" t="s">
        <v>122</v>
      </c>
      <c r="AC413" s="119"/>
      <c r="AD413" s="120"/>
      <c r="AE413" s="124" t="s">
        <v>123</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0.100000000000001"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0.100000000000001"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0.100000000000001"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0.100000000000001"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124</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0.100000000000001"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0.100000000000001"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0.100000000000001" hidden="1" customHeight="1" x14ac:dyDescent="0.15">
      <c r="A420" s="176"/>
      <c r="B420" s="173"/>
      <c r="C420" s="167"/>
      <c r="D420" s="173"/>
      <c r="E420" s="167"/>
      <c r="F420" s="168"/>
      <c r="G420" s="145" t="s">
        <v>120</v>
      </c>
      <c r="H420" s="119"/>
      <c r="I420" s="119"/>
      <c r="J420" s="119"/>
      <c r="K420" s="119"/>
      <c r="L420" s="119"/>
      <c r="M420" s="119"/>
      <c r="N420" s="119"/>
      <c r="O420" s="119"/>
      <c r="P420" s="120"/>
      <c r="Q420" s="144" t="s">
        <v>121</v>
      </c>
      <c r="R420" s="119"/>
      <c r="S420" s="119"/>
      <c r="T420" s="119"/>
      <c r="U420" s="119"/>
      <c r="V420" s="119"/>
      <c r="W420" s="119"/>
      <c r="X420" s="119"/>
      <c r="Y420" s="119"/>
      <c r="Z420" s="119"/>
      <c r="AA420" s="119"/>
      <c r="AB420" s="118" t="s">
        <v>122</v>
      </c>
      <c r="AC420" s="119"/>
      <c r="AD420" s="120"/>
      <c r="AE420" s="124" t="s">
        <v>123</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0.100000000000001"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0.100000000000001"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0.100000000000001"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0.100000000000001"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124</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0.100000000000001"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0.100000000000001"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0.100000000000001" hidden="1" customHeight="1" x14ac:dyDescent="0.15">
      <c r="A427" s="176"/>
      <c r="B427" s="173"/>
      <c r="C427" s="167"/>
      <c r="D427" s="173"/>
      <c r="E427" s="111" t="s">
        <v>125</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0.100000000000001"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0.100000000000001"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20.100000000000001" hidden="1" customHeight="1" x14ac:dyDescent="0.15">
      <c r="A430" s="176"/>
      <c r="B430" s="173"/>
      <c r="C430" s="165" t="s">
        <v>127</v>
      </c>
      <c r="D430" s="915"/>
      <c r="E430" s="161" t="s">
        <v>128</v>
      </c>
      <c r="F430" s="881"/>
      <c r="G430" s="882" t="s">
        <v>129</v>
      </c>
      <c r="H430" s="112"/>
      <c r="I430" s="112"/>
      <c r="J430" s="883"/>
      <c r="K430" s="884"/>
      <c r="L430" s="884"/>
      <c r="M430" s="884"/>
      <c r="N430" s="884"/>
      <c r="O430" s="884"/>
      <c r="P430" s="884"/>
      <c r="Q430" s="884"/>
      <c r="R430" s="884"/>
      <c r="S430" s="884"/>
      <c r="T430" s="885"/>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6"/>
      <c r="AY430" s="78" t="str">
        <f>IF(SUBSTITUTE($J$430,"-","")="","0","1")</f>
        <v>0</v>
      </c>
    </row>
    <row r="431" spans="1:51" ht="20.100000000000001" hidden="1" customHeight="1" x14ac:dyDescent="0.15">
      <c r="A431" s="176"/>
      <c r="B431" s="173"/>
      <c r="C431" s="167"/>
      <c r="D431" s="173"/>
      <c r="E431" s="324" t="s">
        <v>130</v>
      </c>
      <c r="F431" s="325"/>
      <c r="G431" s="326" t="s">
        <v>131</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56</v>
      </c>
      <c r="AC431" s="119"/>
      <c r="AD431" s="120"/>
      <c r="AE431" s="317" t="s">
        <v>132</v>
      </c>
      <c r="AF431" s="318"/>
      <c r="AG431" s="318"/>
      <c r="AH431" s="319"/>
      <c r="AI431" s="320" t="s">
        <v>133</v>
      </c>
      <c r="AJ431" s="320"/>
      <c r="AK431" s="320"/>
      <c r="AL431" s="144"/>
      <c r="AM431" s="320" t="s">
        <v>134</v>
      </c>
      <c r="AN431" s="320"/>
      <c r="AO431" s="320"/>
      <c r="AP431" s="144"/>
      <c r="AQ431" s="144" t="s">
        <v>57</v>
      </c>
      <c r="AR431" s="119"/>
      <c r="AS431" s="119"/>
      <c r="AT431" s="120"/>
      <c r="AU431" s="125" t="s">
        <v>58</v>
      </c>
      <c r="AV431" s="125"/>
      <c r="AW431" s="125"/>
      <c r="AX431" s="126"/>
      <c r="AY431">
        <f>COUNTA($G$433)</f>
        <v>0</v>
      </c>
    </row>
    <row r="432" spans="1:51" ht="20.100000000000001" hidden="1"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c r="AF432" s="187"/>
      <c r="AG432" s="122" t="s">
        <v>59</v>
      </c>
      <c r="AH432" s="123"/>
      <c r="AI432" s="321"/>
      <c r="AJ432" s="321"/>
      <c r="AK432" s="321"/>
      <c r="AL432" s="143"/>
      <c r="AM432" s="321"/>
      <c r="AN432" s="321"/>
      <c r="AO432" s="321"/>
      <c r="AP432" s="143"/>
      <c r="AQ432" s="236"/>
      <c r="AR432" s="187"/>
      <c r="AS432" s="122" t="s">
        <v>59</v>
      </c>
      <c r="AT432" s="123"/>
      <c r="AU432" s="187"/>
      <c r="AV432" s="187"/>
      <c r="AW432" s="122" t="s">
        <v>60</v>
      </c>
      <c r="AX432" s="182"/>
      <c r="AY432">
        <f>$AY$431</f>
        <v>0</v>
      </c>
    </row>
    <row r="433" spans="1:51" ht="20.100000000000001" hidden="1" customHeight="1" x14ac:dyDescent="0.15">
      <c r="A433" s="176"/>
      <c r="B433" s="173"/>
      <c r="C433" s="167"/>
      <c r="D433" s="173"/>
      <c r="E433" s="324"/>
      <c r="F433" s="325"/>
      <c r="G433" s="93"/>
      <c r="H433" s="94"/>
      <c r="I433" s="94"/>
      <c r="J433" s="94"/>
      <c r="K433" s="94"/>
      <c r="L433" s="94"/>
      <c r="M433" s="94"/>
      <c r="N433" s="94"/>
      <c r="O433" s="94"/>
      <c r="P433" s="94"/>
      <c r="Q433" s="94"/>
      <c r="R433" s="94"/>
      <c r="S433" s="94"/>
      <c r="T433" s="94"/>
      <c r="U433" s="94"/>
      <c r="V433" s="94"/>
      <c r="W433" s="94"/>
      <c r="X433" s="95"/>
      <c r="Y433" s="188" t="s">
        <v>63</v>
      </c>
      <c r="Z433" s="189"/>
      <c r="AA433" s="190"/>
      <c r="AB433" s="200"/>
      <c r="AC433" s="200"/>
      <c r="AD433" s="200"/>
      <c r="AE433" s="322"/>
      <c r="AF433" s="194"/>
      <c r="AG433" s="194"/>
      <c r="AH433" s="194"/>
      <c r="AI433" s="322"/>
      <c r="AJ433" s="194"/>
      <c r="AK433" s="194"/>
      <c r="AL433" s="194"/>
      <c r="AM433" s="322"/>
      <c r="AN433" s="194"/>
      <c r="AO433" s="194"/>
      <c r="AP433" s="323"/>
      <c r="AQ433" s="322"/>
      <c r="AR433" s="194"/>
      <c r="AS433" s="194"/>
      <c r="AT433" s="323"/>
      <c r="AU433" s="194"/>
      <c r="AV433" s="194"/>
      <c r="AW433" s="194"/>
      <c r="AX433" s="195"/>
      <c r="AY433">
        <f t="shared" ref="AY433:AY435" si="63">$AY$431</f>
        <v>0</v>
      </c>
    </row>
    <row r="434" spans="1:51" ht="20.100000000000001" hidden="1"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65</v>
      </c>
      <c r="Z434" s="197"/>
      <c r="AA434" s="198"/>
      <c r="AB434" s="192"/>
      <c r="AC434" s="192"/>
      <c r="AD434" s="192"/>
      <c r="AE434" s="322"/>
      <c r="AF434" s="194"/>
      <c r="AG434" s="194"/>
      <c r="AH434" s="323"/>
      <c r="AI434" s="322"/>
      <c r="AJ434" s="194"/>
      <c r="AK434" s="194"/>
      <c r="AL434" s="194"/>
      <c r="AM434" s="322"/>
      <c r="AN434" s="194"/>
      <c r="AO434" s="194"/>
      <c r="AP434" s="323"/>
      <c r="AQ434" s="322"/>
      <c r="AR434" s="194"/>
      <c r="AS434" s="194"/>
      <c r="AT434" s="323"/>
      <c r="AU434" s="194"/>
      <c r="AV434" s="194"/>
      <c r="AW434" s="194"/>
      <c r="AX434" s="195"/>
      <c r="AY434">
        <f t="shared" si="63"/>
        <v>0</v>
      </c>
    </row>
    <row r="435" spans="1:51" ht="20.100000000000001" hidden="1"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66</v>
      </c>
      <c r="Z435" s="197"/>
      <c r="AA435" s="198"/>
      <c r="AB435" s="564" t="s">
        <v>67</v>
      </c>
      <c r="AC435" s="564"/>
      <c r="AD435" s="564"/>
      <c r="AE435" s="322"/>
      <c r="AF435" s="194"/>
      <c r="AG435" s="194"/>
      <c r="AH435" s="323"/>
      <c r="AI435" s="322"/>
      <c r="AJ435" s="194"/>
      <c r="AK435" s="194"/>
      <c r="AL435" s="194"/>
      <c r="AM435" s="322"/>
      <c r="AN435" s="194"/>
      <c r="AO435" s="194"/>
      <c r="AP435" s="323"/>
      <c r="AQ435" s="322"/>
      <c r="AR435" s="194"/>
      <c r="AS435" s="194"/>
      <c r="AT435" s="323"/>
      <c r="AU435" s="194"/>
      <c r="AV435" s="194"/>
      <c r="AW435" s="194"/>
      <c r="AX435" s="195"/>
      <c r="AY435">
        <f t="shared" si="63"/>
        <v>0</v>
      </c>
    </row>
    <row r="436" spans="1:51" ht="20.100000000000001" hidden="1" customHeight="1" x14ac:dyDescent="0.15">
      <c r="A436" s="176"/>
      <c r="B436" s="173"/>
      <c r="C436" s="167"/>
      <c r="D436" s="173"/>
      <c r="E436" s="324" t="s">
        <v>130</v>
      </c>
      <c r="F436" s="325"/>
      <c r="G436" s="326" t="s">
        <v>131</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56</v>
      </c>
      <c r="AC436" s="119"/>
      <c r="AD436" s="120"/>
      <c r="AE436" s="317" t="s">
        <v>132</v>
      </c>
      <c r="AF436" s="318"/>
      <c r="AG436" s="318"/>
      <c r="AH436" s="319"/>
      <c r="AI436" s="320" t="s">
        <v>133</v>
      </c>
      <c r="AJ436" s="320"/>
      <c r="AK436" s="320"/>
      <c r="AL436" s="144"/>
      <c r="AM436" s="320" t="s">
        <v>134</v>
      </c>
      <c r="AN436" s="320"/>
      <c r="AO436" s="320"/>
      <c r="AP436" s="144"/>
      <c r="AQ436" s="144" t="s">
        <v>57</v>
      </c>
      <c r="AR436" s="119"/>
      <c r="AS436" s="119"/>
      <c r="AT436" s="120"/>
      <c r="AU436" s="125" t="s">
        <v>58</v>
      </c>
      <c r="AV436" s="125"/>
      <c r="AW436" s="125"/>
      <c r="AX436" s="126"/>
      <c r="AY436">
        <f>COUNTA($G$438)</f>
        <v>0</v>
      </c>
    </row>
    <row r="437" spans="1:51" ht="20.100000000000001"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59</v>
      </c>
      <c r="AH437" s="123"/>
      <c r="AI437" s="321"/>
      <c r="AJ437" s="321"/>
      <c r="AK437" s="321"/>
      <c r="AL437" s="143"/>
      <c r="AM437" s="321"/>
      <c r="AN437" s="321"/>
      <c r="AO437" s="321"/>
      <c r="AP437" s="143"/>
      <c r="AQ437" s="236"/>
      <c r="AR437" s="187"/>
      <c r="AS437" s="122" t="s">
        <v>59</v>
      </c>
      <c r="AT437" s="123"/>
      <c r="AU437" s="187"/>
      <c r="AV437" s="187"/>
      <c r="AW437" s="122" t="s">
        <v>60</v>
      </c>
      <c r="AX437" s="182"/>
      <c r="AY437">
        <f>$AY$436</f>
        <v>0</v>
      </c>
    </row>
    <row r="438" spans="1:51" ht="20.100000000000001"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63</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0.100000000000001"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65</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0.100000000000001"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66</v>
      </c>
      <c r="Z440" s="197"/>
      <c r="AA440" s="198"/>
      <c r="AB440" s="564" t="s">
        <v>67</v>
      </c>
      <c r="AC440" s="564"/>
      <c r="AD440" s="564"/>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20.100000000000001" hidden="1" customHeight="1" x14ac:dyDescent="0.15">
      <c r="A441" s="176"/>
      <c r="B441" s="173"/>
      <c r="C441" s="167"/>
      <c r="D441" s="173"/>
      <c r="E441" s="324" t="s">
        <v>130</v>
      </c>
      <c r="F441" s="325"/>
      <c r="G441" s="326" t="s">
        <v>131</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56</v>
      </c>
      <c r="AC441" s="119"/>
      <c r="AD441" s="120"/>
      <c r="AE441" s="317" t="s">
        <v>132</v>
      </c>
      <c r="AF441" s="318"/>
      <c r="AG441" s="318"/>
      <c r="AH441" s="319"/>
      <c r="AI441" s="320" t="s">
        <v>133</v>
      </c>
      <c r="AJ441" s="320"/>
      <c r="AK441" s="320"/>
      <c r="AL441" s="144"/>
      <c r="AM441" s="320" t="s">
        <v>134</v>
      </c>
      <c r="AN441" s="320"/>
      <c r="AO441" s="320"/>
      <c r="AP441" s="144"/>
      <c r="AQ441" s="144" t="s">
        <v>57</v>
      </c>
      <c r="AR441" s="119"/>
      <c r="AS441" s="119"/>
      <c r="AT441" s="120"/>
      <c r="AU441" s="125" t="s">
        <v>58</v>
      </c>
      <c r="AV441" s="125"/>
      <c r="AW441" s="125"/>
      <c r="AX441" s="126"/>
      <c r="AY441">
        <f>COUNTA($G$443)</f>
        <v>0</v>
      </c>
    </row>
    <row r="442" spans="1:51" ht="20.100000000000001"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59</v>
      </c>
      <c r="AH442" s="123"/>
      <c r="AI442" s="321"/>
      <c r="AJ442" s="321"/>
      <c r="AK442" s="321"/>
      <c r="AL442" s="143"/>
      <c r="AM442" s="321"/>
      <c r="AN442" s="321"/>
      <c r="AO442" s="321"/>
      <c r="AP442" s="143"/>
      <c r="AQ442" s="236"/>
      <c r="AR442" s="187"/>
      <c r="AS442" s="122" t="s">
        <v>59</v>
      </c>
      <c r="AT442" s="123"/>
      <c r="AU442" s="187"/>
      <c r="AV442" s="187"/>
      <c r="AW442" s="122" t="s">
        <v>60</v>
      </c>
      <c r="AX442" s="182"/>
      <c r="AY442">
        <f>$AY$441</f>
        <v>0</v>
      </c>
    </row>
    <row r="443" spans="1:51" ht="20.100000000000001"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63</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0.100000000000001"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65</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0.100000000000001"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66</v>
      </c>
      <c r="Z445" s="197"/>
      <c r="AA445" s="198"/>
      <c r="AB445" s="564" t="s">
        <v>67</v>
      </c>
      <c r="AC445" s="564"/>
      <c r="AD445" s="564"/>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20.100000000000001" hidden="1" customHeight="1" x14ac:dyDescent="0.15">
      <c r="A446" s="176"/>
      <c r="B446" s="173"/>
      <c r="C446" s="167"/>
      <c r="D446" s="173"/>
      <c r="E446" s="324" t="s">
        <v>130</v>
      </c>
      <c r="F446" s="325"/>
      <c r="G446" s="326" t="s">
        <v>131</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56</v>
      </c>
      <c r="AC446" s="119"/>
      <c r="AD446" s="120"/>
      <c r="AE446" s="317" t="s">
        <v>132</v>
      </c>
      <c r="AF446" s="318"/>
      <c r="AG446" s="318"/>
      <c r="AH446" s="319"/>
      <c r="AI446" s="320" t="s">
        <v>133</v>
      </c>
      <c r="AJ446" s="320"/>
      <c r="AK446" s="320"/>
      <c r="AL446" s="144"/>
      <c r="AM446" s="320" t="s">
        <v>134</v>
      </c>
      <c r="AN446" s="320"/>
      <c r="AO446" s="320"/>
      <c r="AP446" s="144"/>
      <c r="AQ446" s="144" t="s">
        <v>57</v>
      </c>
      <c r="AR446" s="119"/>
      <c r="AS446" s="119"/>
      <c r="AT446" s="120"/>
      <c r="AU446" s="125" t="s">
        <v>58</v>
      </c>
      <c r="AV446" s="125"/>
      <c r="AW446" s="125"/>
      <c r="AX446" s="126"/>
      <c r="AY446">
        <f>COUNTA($G$448)</f>
        <v>0</v>
      </c>
    </row>
    <row r="447" spans="1:51" ht="20.100000000000001"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59</v>
      </c>
      <c r="AH447" s="123"/>
      <c r="AI447" s="321"/>
      <c r="AJ447" s="321"/>
      <c r="AK447" s="321"/>
      <c r="AL447" s="143"/>
      <c r="AM447" s="321"/>
      <c r="AN447" s="321"/>
      <c r="AO447" s="321"/>
      <c r="AP447" s="143"/>
      <c r="AQ447" s="236"/>
      <c r="AR447" s="187"/>
      <c r="AS447" s="122" t="s">
        <v>59</v>
      </c>
      <c r="AT447" s="123"/>
      <c r="AU447" s="187"/>
      <c r="AV447" s="187"/>
      <c r="AW447" s="122" t="s">
        <v>60</v>
      </c>
      <c r="AX447" s="182"/>
      <c r="AY447">
        <f>$AY$446</f>
        <v>0</v>
      </c>
    </row>
    <row r="448" spans="1:51" ht="20.100000000000001"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63</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0.100000000000001"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65</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0.100000000000001"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66</v>
      </c>
      <c r="Z450" s="197"/>
      <c r="AA450" s="198"/>
      <c r="AB450" s="564" t="s">
        <v>67</v>
      </c>
      <c r="AC450" s="564"/>
      <c r="AD450" s="564"/>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20.100000000000001" hidden="1" customHeight="1" x14ac:dyDescent="0.15">
      <c r="A451" s="176"/>
      <c r="B451" s="173"/>
      <c r="C451" s="167"/>
      <c r="D451" s="173"/>
      <c r="E451" s="324" t="s">
        <v>130</v>
      </c>
      <c r="F451" s="325"/>
      <c r="G451" s="326" t="s">
        <v>131</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56</v>
      </c>
      <c r="AC451" s="119"/>
      <c r="AD451" s="120"/>
      <c r="AE451" s="317" t="s">
        <v>132</v>
      </c>
      <c r="AF451" s="318"/>
      <c r="AG451" s="318"/>
      <c r="AH451" s="319"/>
      <c r="AI451" s="320" t="s">
        <v>133</v>
      </c>
      <c r="AJ451" s="320"/>
      <c r="AK451" s="320"/>
      <c r="AL451" s="144"/>
      <c r="AM451" s="320" t="s">
        <v>134</v>
      </c>
      <c r="AN451" s="320"/>
      <c r="AO451" s="320"/>
      <c r="AP451" s="144"/>
      <c r="AQ451" s="144" t="s">
        <v>57</v>
      </c>
      <c r="AR451" s="119"/>
      <c r="AS451" s="119"/>
      <c r="AT451" s="120"/>
      <c r="AU451" s="125" t="s">
        <v>58</v>
      </c>
      <c r="AV451" s="125"/>
      <c r="AW451" s="125"/>
      <c r="AX451" s="126"/>
      <c r="AY451">
        <f>COUNTA($G$453)</f>
        <v>0</v>
      </c>
    </row>
    <row r="452" spans="1:51" ht="20.100000000000001"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59</v>
      </c>
      <c r="AH452" s="123"/>
      <c r="AI452" s="321"/>
      <c r="AJ452" s="321"/>
      <c r="AK452" s="321"/>
      <c r="AL452" s="143"/>
      <c r="AM452" s="321"/>
      <c r="AN452" s="321"/>
      <c r="AO452" s="321"/>
      <c r="AP452" s="143"/>
      <c r="AQ452" s="236"/>
      <c r="AR452" s="187"/>
      <c r="AS452" s="122" t="s">
        <v>59</v>
      </c>
      <c r="AT452" s="123"/>
      <c r="AU452" s="187"/>
      <c r="AV452" s="187"/>
      <c r="AW452" s="122" t="s">
        <v>60</v>
      </c>
      <c r="AX452" s="182"/>
      <c r="AY452">
        <f>$AY$451</f>
        <v>0</v>
      </c>
    </row>
    <row r="453" spans="1:51" ht="20.100000000000001"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63</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0.100000000000001"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65</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0.100000000000001"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66</v>
      </c>
      <c r="Z455" s="197"/>
      <c r="AA455" s="198"/>
      <c r="AB455" s="564" t="s">
        <v>67</v>
      </c>
      <c r="AC455" s="564"/>
      <c r="AD455" s="564"/>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20.100000000000001" hidden="1" customHeight="1" x14ac:dyDescent="0.15">
      <c r="A456" s="176"/>
      <c r="B456" s="173"/>
      <c r="C456" s="167"/>
      <c r="D456" s="173"/>
      <c r="E456" s="324" t="s">
        <v>135</v>
      </c>
      <c r="F456" s="325"/>
      <c r="G456" s="326" t="s">
        <v>136</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56</v>
      </c>
      <c r="AC456" s="119"/>
      <c r="AD456" s="120"/>
      <c r="AE456" s="317" t="s">
        <v>132</v>
      </c>
      <c r="AF456" s="318"/>
      <c r="AG456" s="318"/>
      <c r="AH456" s="319"/>
      <c r="AI456" s="320" t="s">
        <v>133</v>
      </c>
      <c r="AJ456" s="320"/>
      <c r="AK456" s="320"/>
      <c r="AL456" s="144"/>
      <c r="AM456" s="320" t="s">
        <v>134</v>
      </c>
      <c r="AN456" s="320"/>
      <c r="AO456" s="320"/>
      <c r="AP456" s="144"/>
      <c r="AQ456" s="144" t="s">
        <v>57</v>
      </c>
      <c r="AR456" s="119"/>
      <c r="AS456" s="119"/>
      <c r="AT456" s="120"/>
      <c r="AU456" s="125" t="s">
        <v>58</v>
      </c>
      <c r="AV456" s="125"/>
      <c r="AW456" s="125"/>
      <c r="AX456" s="126"/>
      <c r="AY456">
        <f>COUNTA($G$458)</f>
        <v>0</v>
      </c>
    </row>
    <row r="457" spans="1:51" ht="20.100000000000001" hidden="1"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c r="AF457" s="187"/>
      <c r="AG457" s="122" t="s">
        <v>59</v>
      </c>
      <c r="AH457" s="123"/>
      <c r="AI457" s="321"/>
      <c r="AJ457" s="321"/>
      <c r="AK457" s="321"/>
      <c r="AL457" s="143"/>
      <c r="AM457" s="321"/>
      <c r="AN457" s="321"/>
      <c r="AO457" s="321"/>
      <c r="AP457" s="143"/>
      <c r="AQ457" s="236"/>
      <c r="AR457" s="187"/>
      <c r="AS457" s="122" t="s">
        <v>59</v>
      </c>
      <c r="AT457" s="123"/>
      <c r="AU457" s="187"/>
      <c r="AV457" s="187"/>
      <c r="AW457" s="122" t="s">
        <v>60</v>
      </c>
      <c r="AX457" s="182"/>
      <c r="AY457">
        <f>$AY$456</f>
        <v>0</v>
      </c>
    </row>
    <row r="458" spans="1:51" ht="20.100000000000001" hidden="1" customHeight="1" x14ac:dyDescent="0.15">
      <c r="A458" s="176"/>
      <c r="B458" s="173"/>
      <c r="C458" s="167"/>
      <c r="D458" s="173"/>
      <c r="E458" s="324"/>
      <c r="F458" s="325"/>
      <c r="G458" s="93"/>
      <c r="H458" s="94"/>
      <c r="I458" s="94"/>
      <c r="J458" s="94"/>
      <c r="K458" s="94"/>
      <c r="L458" s="94"/>
      <c r="M458" s="94"/>
      <c r="N458" s="94"/>
      <c r="O458" s="94"/>
      <c r="P458" s="94"/>
      <c r="Q458" s="94"/>
      <c r="R458" s="94"/>
      <c r="S458" s="94"/>
      <c r="T458" s="94"/>
      <c r="U458" s="94"/>
      <c r="V458" s="94"/>
      <c r="W458" s="94"/>
      <c r="X458" s="95"/>
      <c r="Y458" s="188" t="s">
        <v>63</v>
      </c>
      <c r="Z458" s="189"/>
      <c r="AA458" s="190"/>
      <c r="AB458" s="200"/>
      <c r="AC458" s="200"/>
      <c r="AD458" s="200"/>
      <c r="AE458" s="322"/>
      <c r="AF458" s="194"/>
      <c r="AG458" s="194"/>
      <c r="AH458" s="194"/>
      <c r="AI458" s="322"/>
      <c r="AJ458" s="194"/>
      <c r="AK458" s="194"/>
      <c r="AL458" s="194"/>
      <c r="AM458" s="322"/>
      <c r="AN458" s="194"/>
      <c r="AO458" s="194"/>
      <c r="AP458" s="323"/>
      <c r="AQ458" s="322"/>
      <c r="AR458" s="194"/>
      <c r="AS458" s="194"/>
      <c r="AT458" s="323"/>
      <c r="AU458" s="194"/>
      <c r="AV458" s="194"/>
      <c r="AW458" s="194"/>
      <c r="AX458" s="195"/>
      <c r="AY458">
        <f t="shared" ref="AY458:AY460" si="68">$AY$456</f>
        <v>0</v>
      </c>
    </row>
    <row r="459" spans="1:51" ht="20.100000000000001" hidden="1"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65</v>
      </c>
      <c r="Z459" s="197"/>
      <c r="AA459" s="198"/>
      <c r="AB459" s="192"/>
      <c r="AC459" s="192"/>
      <c r="AD459" s="192"/>
      <c r="AE459" s="322"/>
      <c r="AF459" s="194"/>
      <c r="AG459" s="194"/>
      <c r="AH459" s="323"/>
      <c r="AI459" s="322"/>
      <c r="AJ459" s="194"/>
      <c r="AK459" s="194"/>
      <c r="AL459" s="194"/>
      <c r="AM459" s="322"/>
      <c r="AN459" s="194"/>
      <c r="AO459" s="194"/>
      <c r="AP459" s="323"/>
      <c r="AQ459" s="322"/>
      <c r="AR459" s="194"/>
      <c r="AS459" s="194"/>
      <c r="AT459" s="323"/>
      <c r="AU459" s="194"/>
      <c r="AV459" s="194"/>
      <c r="AW459" s="194"/>
      <c r="AX459" s="195"/>
      <c r="AY459">
        <f t="shared" si="68"/>
        <v>0</v>
      </c>
    </row>
    <row r="460" spans="1:51" ht="20.100000000000001" hidden="1"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66</v>
      </c>
      <c r="Z460" s="197"/>
      <c r="AA460" s="198"/>
      <c r="AB460" s="564" t="s">
        <v>67</v>
      </c>
      <c r="AC460" s="564"/>
      <c r="AD460" s="564"/>
      <c r="AE460" s="322"/>
      <c r="AF460" s="194"/>
      <c r="AG460" s="194"/>
      <c r="AH460" s="323"/>
      <c r="AI460" s="322"/>
      <c r="AJ460" s="194"/>
      <c r="AK460" s="194"/>
      <c r="AL460" s="194"/>
      <c r="AM460" s="322"/>
      <c r="AN460" s="194"/>
      <c r="AO460" s="194"/>
      <c r="AP460" s="323"/>
      <c r="AQ460" s="322"/>
      <c r="AR460" s="194"/>
      <c r="AS460" s="194"/>
      <c r="AT460" s="323"/>
      <c r="AU460" s="194"/>
      <c r="AV460" s="194"/>
      <c r="AW460" s="194"/>
      <c r="AX460" s="195"/>
      <c r="AY460">
        <f t="shared" si="68"/>
        <v>0</v>
      </c>
    </row>
    <row r="461" spans="1:51" ht="20.100000000000001" hidden="1" customHeight="1" x14ac:dyDescent="0.15">
      <c r="A461" s="176"/>
      <c r="B461" s="173"/>
      <c r="C461" s="167"/>
      <c r="D461" s="173"/>
      <c r="E461" s="324" t="s">
        <v>135</v>
      </c>
      <c r="F461" s="325"/>
      <c r="G461" s="326" t="s">
        <v>136</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56</v>
      </c>
      <c r="AC461" s="119"/>
      <c r="AD461" s="120"/>
      <c r="AE461" s="317" t="s">
        <v>132</v>
      </c>
      <c r="AF461" s="318"/>
      <c r="AG461" s="318"/>
      <c r="AH461" s="319"/>
      <c r="AI461" s="320" t="s">
        <v>133</v>
      </c>
      <c r="AJ461" s="320"/>
      <c r="AK461" s="320"/>
      <c r="AL461" s="144"/>
      <c r="AM461" s="320" t="s">
        <v>134</v>
      </c>
      <c r="AN461" s="320"/>
      <c r="AO461" s="320"/>
      <c r="AP461" s="144"/>
      <c r="AQ461" s="144" t="s">
        <v>57</v>
      </c>
      <c r="AR461" s="119"/>
      <c r="AS461" s="119"/>
      <c r="AT461" s="120"/>
      <c r="AU461" s="125" t="s">
        <v>58</v>
      </c>
      <c r="AV461" s="125"/>
      <c r="AW461" s="125"/>
      <c r="AX461" s="126"/>
      <c r="AY461">
        <f>COUNTA($G$463)</f>
        <v>0</v>
      </c>
    </row>
    <row r="462" spans="1:51" ht="20.100000000000001"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59</v>
      </c>
      <c r="AH462" s="123"/>
      <c r="AI462" s="321"/>
      <c r="AJ462" s="321"/>
      <c r="AK462" s="321"/>
      <c r="AL462" s="143"/>
      <c r="AM462" s="321"/>
      <c r="AN462" s="321"/>
      <c r="AO462" s="321"/>
      <c r="AP462" s="143"/>
      <c r="AQ462" s="236"/>
      <c r="AR462" s="187"/>
      <c r="AS462" s="122" t="s">
        <v>59</v>
      </c>
      <c r="AT462" s="123"/>
      <c r="AU462" s="187"/>
      <c r="AV462" s="187"/>
      <c r="AW462" s="122" t="s">
        <v>60</v>
      </c>
      <c r="AX462" s="182"/>
      <c r="AY462">
        <f>$AY$461</f>
        <v>0</v>
      </c>
    </row>
    <row r="463" spans="1:51" ht="20.100000000000001"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63</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0.100000000000001"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65</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0.100000000000001"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66</v>
      </c>
      <c r="Z465" s="197"/>
      <c r="AA465" s="198"/>
      <c r="AB465" s="564" t="s">
        <v>67</v>
      </c>
      <c r="AC465" s="564"/>
      <c r="AD465" s="564"/>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20.100000000000001" hidden="1" customHeight="1" x14ac:dyDescent="0.15">
      <c r="A466" s="176"/>
      <c r="B466" s="173"/>
      <c r="C466" s="167"/>
      <c r="D466" s="173"/>
      <c r="E466" s="324" t="s">
        <v>135</v>
      </c>
      <c r="F466" s="325"/>
      <c r="G466" s="326" t="s">
        <v>136</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56</v>
      </c>
      <c r="AC466" s="119"/>
      <c r="AD466" s="120"/>
      <c r="AE466" s="317" t="s">
        <v>132</v>
      </c>
      <c r="AF466" s="318"/>
      <c r="AG466" s="318"/>
      <c r="AH466" s="319"/>
      <c r="AI466" s="320" t="s">
        <v>133</v>
      </c>
      <c r="AJ466" s="320"/>
      <c r="AK466" s="320"/>
      <c r="AL466" s="144"/>
      <c r="AM466" s="320" t="s">
        <v>134</v>
      </c>
      <c r="AN466" s="320"/>
      <c r="AO466" s="320"/>
      <c r="AP466" s="144"/>
      <c r="AQ466" s="144" t="s">
        <v>57</v>
      </c>
      <c r="AR466" s="119"/>
      <c r="AS466" s="119"/>
      <c r="AT466" s="120"/>
      <c r="AU466" s="125" t="s">
        <v>58</v>
      </c>
      <c r="AV466" s="125"/>
      <c r="AW466" s="125"/>
      <c r="AX466" s="126"/>
      <c r="AY466">
        <f>COUNTA($G$468)</f>
        <v>0</v>
      </c>
    </row>
    <row r="467" spans="1:51" ht="20.100000000000001"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59</v>
      </c>
      <c r="AH467" s="123"/>
      <c r="AI467" s="321"/>
      <c r="AJ467" s="321"/>
      <c r="AK467" s="321"/>
      <c r="AL467" s="143"/>
      <c r="AM467" s="321"/>
      <c r="AN467" s="321"/>
      <c r="AO467" s="321"/>
      <c r="AP467" s="143"/>
      <c r="AQ467" s="236"/>
      <c r="AR467" s="187"/>
      <c r="AS467" s="122" t="s">
        <v>59</v>
      </c>
      <c r="AT467" s="123"/>
      <c r="AU467" s="187"/>
      <c r="AV467" s="187"/>
      <c r="AW467" s="122" t="s">
        <v>60</v>
      </c>
      <c r="AX467" s="182"/>
      <c r="AY467">
        <f>$AY$466</f>
        <v>0</v>
      </c>
    </row>
    <row r="468" spans="1:51" ht="20.100000000000001"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63</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0.100000000000001"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65</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0.100000000000001"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66</v>
      </c>
      <c r="Z470" s="197"/>
      <c r="AA470" s="198"/>
      <c r="AB470" s="564" t="s">
        <v>67</v>
      </c>
      <c r="AC470" s="564"/>
      <c r="AD470" s="564"/>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20.100000000000001" hidden="1" customHeight="1" x14ac:dyDescent="0.15">
      <c r="A471" s="176"/>
      <c r="B471" s="173"/>
      <c r="C471" s="167"/>
      <c r="D471" s="173"/>
      <c r="E471" s="324" t="s">
        <v>135</v>
      </c>
      <c r="F471" s="325"/>
      <c r="G471" s="326" t="s">
        <v>136</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56</v>
      </c>
      <c r="AC471" s="119"/>
      <c r="AD471" s="120"/>
      <c r="AE471" s="317" t="s">
        <v>132</v>
      </c>
      <c r="AF471" s="318"/>
      <c r="AG471" s="318"/>
      <c r="AH471" s="319"/>
      <c r="AI471" s="320" t="s">
        <v>133</v>
      </c>
      <c r="AJ471" s="320"/>
      <c r="AK471" s="320"/>
      <c r="AL471" s="144"/>
      <c r="AM471" s="320" t="s">
        <v>134</v>
      </c>
      <c r="AN471" s="320"/>
      <c r="AO471" s="320"/>
      <c r="AP471" s="144"/>
      <c r="AQ471" s="144" t="s">
        <v>57</v>
      </c>
      <c r="AR471" s="119"/>
      <c r="AS471" s="119"/>
      <c r="AT471" s="120"/>
      <c r="AU471" s="125" t="s">
        <v>58</v>
      </c>
      <c r="AV471" s="125"/>
      <c r="AW471" s="125"/>
      <c r="AX471" s="126"/>
      <c r="AY471">
        <f>COUNTA($G$473)</f>
        <v>0</v>
      </c>
    </row>
    <row r="472" spans="1:51" ht="20.100000000000001"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59</v>
      </c>
      <c r="AH472" s="123"/>
      <c r="AI472" s="321"/>
      <c r="AJ472" s="321"/>
      <c r="AK472" s="321"/>
      <c r="AL472" s="143"/>
      <c r="AM472" s="321"/>
      <c r="AN472" s="321"/>
      <c r="AO472" s="321"/>
      <c r="AP472" s="143"/>
      <c r="AQ472" s="236"/>
      <c r="AR472" s="187"/>
      <c r="AS472" s="122" t="s">
        <v>59</v>
      </c>
      <c r="AT472" s="123"/>
      <c r="AU472" s="187"/>
      <c r="AV472" s="187"/>
      <c r="AW472" s="122" t="s">
        <v>60</v>
      </c>
      <c r="AX472" s="182"/>
      <c r="AY472">
        <f>$AY$471</f>
        <v>0</v>
      </c>
    </row>
    <row r="473" spans="1:51" ht="20.100000000000001"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63</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0.100000000000001"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65</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0.100000000000001"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66</v>
      </c>
      <c r="Z475" s="197"/>
      <c r="AA475" s="198"/>
      <c r="AB475" s="564" t="s">
        <v>67</v>
      </c>
      <c r="AC475" s="564"/>
      <c r="AD475" s="564"/>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20.100000000000001" hidden="1" customHeight="1" x14ac:dyDescent="0.15">
      <c r="A476" s="176"/>
      <c r="B476" s="173"/>
      <c r="C476" s="167"/>
      <c r="D476" s="173"/>
      <c r="E476" s="324" t="s">
        <v>135</v>
      </c>
      <c r="F476" s="325"/>
      <c r="G476" s="326" t="s">
        <v>136</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56</v>
      </c>
      <c r="AC476" s="119"/>
      <c r="AD476" s="120"/>
      <c r="AE476" s="317" t="s">
        <v>132</v>
      </c>
      <c r="AF476" s="318"/>
      <c r="AG476" s="318"/>
      <c r="AH476" s="319"/>
      <c r="AI476" s="320" t="s">
        <v>133</v>
      </c>
      <c r="AJ476" s="320"/>
      <c r="AK476" s="320"/>
      <c r="AL476" s="144"/>
      <c r="AM476" s="320" t="s">
        <v>134</v>
      </c>
      <c r="AN476" s="320"/>
      <c r="AO476" s="320"/>
      <c r="AP476" s="144"/>
      <c r="AQ476" s="144" t="s">
        <v>57</v>
      </c>
      <c r="AR476" s="119"/>
      <c r="AS476" s="119"/>
      <c r="AT476" s="120"/>
      <c r="AU476" s="125" t="s">
        <v>58</v>
      </c>
      <c r="AV476" s="125"/>
      <c r="AW476" s="125"/>
      <c r="AX476" s="126"/>
      <c r="AY476">
        <f>COUNTA($G$478)</f>
        <v>0</v>
      </c>
    </row>
    <row r="477" spans="1:51" ht="20.100000000000001"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59</v>
      </c>
      <c r="AH477" s="123"/>
      <c r="AI477" s="321"/>
      <c r="AJ477" s="321"/>
      <c r="AK477" s="321"/>
      <c r="AL477" s="143"/>
      <c r="AM477" s="321"/>
      <c r="AN477" s="321"/>
      <c r="AO477" s="321"/>
      <c r="AP477" s="143"/>
      <c r="AQ477" s="236"/>
      <c r="AR477" s="187"/>
      <c r="AS477" s="122" t="s">
        <v>59</v>
      </c>
      <c r="AT477" s="123"/>
      <c r="AU477" s="187"/>
      <c r="AV477" s="187"/>
      <c r="AW477" s="122" t="s">
        <v>60</v>
      </c>
      <c r="AX477" s="182"/>
      <c r="AY477">
        <f>$AY$476</f>
        <v>0</v>
      </c>
    </row>
    <row r="478" spans="1:51" ht="20.100000000000001"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63</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0.100000000000001"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65</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0.100000000000001"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66</v>
      </c>
      <c r="Z480" s="197"/>
      <c r="AA480" s="198"/>
      <c r="AB480" s="564" t="s">
        <v>67</v>
      </c>
      <c r="AC480" s="564"/>
      <c r="AD480" s="564"/>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0.100000000000001" hidden="1" customHeight="1" x14ac:dyDescent="0.15">
      <c r="A481" s="176"/>
      <c r="B481" s="173"/>
      <c r="C481" s="167"/>
      <c r="D481" s="173"/>
      <c r="E481" s="111" t="s">
        <v>137</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20.100000000000001" hidden="1"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20.100000000000001" hidden="1" customHeight="1" x14ac:dyDescent="0.15">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0</v>
      </c>
    </row>
    <row r="484" spans="1:51" ht="20.100000000000001" hidden="1" customHeight="1" x14ac:dyDescent="0.15">
      <c r="A484" s="176"/>
      <c r="B484" s="173"/>
      <c r="C484" s="167"/>
      <c r="D484" s="173"/>
      <c r="E484" s="161" t="s">
        <v>138</v>
      </c>
      <c r="F484" s="162"/>
      <c r="G484" s="882" t="s">
        <v>129</v>
      </c>
      <c r="H484" s="112"/>
      <c r="I484" s="112"/>
      <c r="J484" s="883"/>
      <c r="K484" s="884"/>
      <c r="L484" s="884"/>
      <c r="M484" s="884"/>
      <c r="N484" s="884"/>
      <c r="O484" s="884"/>
      <c r="P484" s="884"/>
      <c r="Q484" s="884"/>
      <c r="R484" s="884"/>
      <c r="S484" s="884"/>
      <c r="T484" s="885"/>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6"/>
      <c r="AY484" s="78" t="str">
        <f>IF(SUBSTITUTE($J$484,"-","")="","0","1")</f>
        <v>0</v>
      </c>
    </row>
    <row r="485" spans="1:51" ht="20.100000000000001" hidden="1" customHeight="1" x14ac:dyDescent="0.15">
      <c r="A485" s="176"/>
      <c r="B485" s="173"/>
      <c r="C485" s="167"/>
      <c r="D485" s="173"/>
      <c r="E485" s="324" t="s">
        <v>130</v>
      </c>
      <c r="F485" s="325"/>
      <c r="G485" s="326" t="s">
        <v>131</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56</v>
      </c>
      <c r="AC485" s="119"/>
      <c r="AD485" s="120"/>
      <c r="AE485" s="317" t="s">
        <v>132</v>
      </c>
      <c r="AF485" s="318"/>
      <c r="AG485" s="318"/>
      <c r="AH485" s="319"/>
      <c r="AI485" s="320" t="s">
        <v>133</v>
      </c>
      <c r="AJ485" s="320"/>
      <c r="AK485" s="320"/>
      <c r="AL485" s="144"/>
      <c r="AM485" s="320" t="s">
        <v>134</v>
      </c>
      <c r="AN485" s="320"/>
      <c r="AO485" s="320"/>
      <c r="AP485" s="144"/>
      <c r="AQ485" s="144" t="s">
        <v>57</v>
      </c>
      <c r="AR485" s="119"/>
      <c r="AS485" s="119"/>
      <c r="AT485" s="120"/>
      <c r="AU485" s="125" t="s">
        <v>58</v>
      </c>
      <c r="AV485" s="125"/>
      <c r="AW485" s="125"/>
      <c r="AX485" s="126"/>
      <c r="AY485">
        <f>COUNTA($G$487)</f>
        <v>0</v>
      </c>
    </row>
    <row r="486" spans="1:51" ht="20.100000000000001"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59</v>
      </c>
      <c r="AH486" s="123"/>
      <c r="AI486" s="321"/>
      <c r="AJ486" s="321"/>
      <c r="AK486" s="321"/>
      <c r="AL486" s="143"/>
      <c r="AM486" s="321"/>
      <c r="AN486" s="321"/>
      <c r="AO486" s="321"/>
      <c r="AP486" s="143"/>
      <c r="AQ486" s="236"/>
      <c r="AR486" s="187"/>
      <c r="AS486" s="122" t="s">
        <v>59</v>
      </c>
      <c r="AT486" s="123"/>
      <c r="AU486" s="187"/>
      <c r="AV486" s="187"/>
      <c r="AW486" s="122" t="s">
        <v>60</v>
      </c>
      <c r="AX486" s="182"/>
      <c r="AY486">
        <f>$AY$485</f>
        <v>0</v>
      </c>
    </row>
    <row r="487" spans="1:51" ht="20.100000000000001"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63</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0.100000000000001"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65</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0.100000000000001"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66</v>
      </c>
      <c r="Z489" s="197"/>
      <c r="AA489" s="198"/>
      <c r="AB489" s="564" t="s">
        <v>67</v>
      </c>
      <c r="AC489" s="564"/>
      <c r="AD489" s="564"/>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20.100000000000001" hidden="1" customHeight="1" x14ac:dyDescent="0.15">
      <c r="A490" s="176"/>
      <c r="B490" s="173"/>
      <c r="C490" s="167"/>
      <c r="D490" s="173"/>
      <c r="E490" s="324" t="s">
        <v>130</v>
      </c>
      <c r="F490" s="325"/>
      <c r="G490" s="326" t="s">
        <v>131</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56</v>
      </c>
      <c r="AC490" s="119"/>
      <c r="AD490" s="120"/>
      <c r="AE490" s="317" t="s">
        <v>132</v>
      </c>
      <c r="AF490" s="318"/>
      <c r="AG490" s="318"/>
      <c r="AH490" s="319"/>
      <c r="AI490" s="320" t="s">
        <v>133</v>
      </c>
      <c r="AJ490" s="320"/>
      <c r="AK490" s="320"/>
      <c r="AL490" s="144"/>
      <c r="AM490" s="320" t="s">
        <v>134</v>
      </c>
      <c r="AN490" s="320"/>
      <c r="AO490" s="320"/>
      <c r="AP490" s="144"/>
      <c r="AQ490" s="144" t="s">
        <v>57</v>
      </c>
      <c r="AR490" s="119"/>
      <c r="AS490" s="119"/>
      <c r="AT490" s="120"/>
      <c r="AU490" s="125" t="s">
        <v>58</v>
      </c>
      <c r="AV490" s="125"/>
      <c r="AW490" s="125"/>
      <c r="AX490" s="126"/>
      <c r="AY490">
        <f>COUNTA($G$492)</f>
        <v>0</v>
      </c>
    </row>
    <row r="491" spans="1:51" ht="20.100000000000001"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59</v>
      </c>
      <c r="AH491" s="123"/>
      <c r="AI491" s="321"/>
      <c r="AJ491" s="321"/>
      <c r="AK491" s="321"/>
      <c r="AL491" s="143"/>
      <c r="AM491" s="321"/>
      <c r="AN491" s="321"/>
      <c r="AO491" s="321"/>
      <c r="AP491" s="143"/>
      <c r="AQ491" s="236"/>
      <c r="AR491" s="187"/>
      <c r="AS491" s="122" t="s">
        <v>59</v>
      </c>
      <c r="AT491" s="123"/>
      <c r="AU491" s="187"/>
      <c r="AV491" s="187"/>
      <c r="AW491" s="122" t="s">
        <v>60</v>
      </c>
      <c r="AX491" s="182"/>
      <c r="AY491">
        <f>$AY$490</f>
        <v>0</v>
      </c>
    </row>
    <row r="492" spans="1:51" ht="20.100000000000001"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63</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0.100000000000001"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65</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0.100000000000001"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66</v>
      </c>
      <c r="Z494" s="197"/>
      <c r="AA494" s="198"/>
      <c r="AB494" s="564" t="s">
        <v>67</v>
      </c>
      <c r="AC494" s="564"/>
      <c r="AD494" s="564"/>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20.100000000000001" hidden="1" customHeight="1" x14ac:dyDescent="0.15">
      <c r="A495" s="176"/>
      <c r="B495" s="173"/>
      <c r="C495" s="167"/>
      <c r="D495" s="173"/>
      <c r="E495" s="324" t="s">
        <v>130</v>
      </c>
      <c r="F495" s="325"/>
      <c r="G495" s="326" t="s">
        <v>131</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56</v>
      </c>
      <c r="AC495" s="119"/>
      <c r="AD495" s="120"/>
      <c r="AE495" s="317" t="s">
        <v>132</v>
      </c>
      <c r="AF495" s="318"/>
      <c r="AG495" s="318"/>
      <c r="AH495" s="319"/>
      <c r="AI495" s="320" t="s">
        <v>133</v>
      </c>
      <c r="AJ495" s="320"/>
      <c r="AK495" s="320"/>
      <c r="AL495" s="144"/>
      <c r="AM495" s="320" t="s">
        <v>134</v>
      </c>
      <c r="AN495" s="320"/>
      <c r="AO495" s="320"/>
      <c r="AP495" s="144"/>
      <c r="AQ495" s="144" t="s">
        <v>57</v>
      </c>
      <c r="AR495" s="119"/>
      <c r="AS495" s="119"/>
      <c r="AT495" s="120"/>
      <c r="AU495" s="125" t="s">
        <v>58</v>
      </c>
      <c r="AV495" s="125"/>
      <c r="AW495" s="125"/>
      <c r="AX495" s="126"/>
      <c r="AY495">
        <f>COUNTA($G$497)</f>
        <v>0</v>
      </c>
    </row>
    <row r="496" spans="1:51" ht="20.100000000000001"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59</v>
      </c>
      <c r="AH496" s="123"/>
      <c r="AI496" s="321"/>
      <c r="AJ496" s="321"/>
      <c r="AK496" s="321"/>
      <c r="AL496" s="143"/>
      <c r="AM496" s="321"/>
      <c r="AN496" s="321"/>
      <c r="AO496" s="321"/>
      <c r="AP496" s="143"/>
      <c r="AQ496" s="236"/>
      <c r="AR496" s="187"/>
      <c r="AS496" s="122" t="s">
        <v>59</v>
      </c>
      <c r="AT496" s="123"/>
      <c r="AU496" s="187"/>
      <c r="AV496" s="187"/>
      <c r="AW496" s="122" t="s">
        <v>60</v>
      </c>
      <c r="AX496" s="182"/>
      <c r="AY496">
        <f>$AY$495</f>
        <v>0</v>
      </c>
    </row>
    <row r="497" spans="1:51" ht="20.100000000000001"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63</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0.100000000000001"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65</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0.100000000000001"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66</v>
      </c>
      <c r="Z499" s="197"/>
      <c r="AA499" s="198"/>
      <c r="AB499" s="564" t="s">
        <v>67</v>
      </c>
      <c r="AC499" s="564"/>
      <c r="AD499" s="564"/>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20.100000000000001" hidden="1" customHeight="1" x14ac:dyDescent="0.15">
      <c r="A500" s="176"/>
      <c r="B500" s="173"/>
      <c r="C500" s="167"/>
      <c r="D500" s="173"/>
      <c r="E500" s="324" t="s">
        <v>130</v>
      </c>
      <c r="F500" s="325"/>
      <c r="G500" s="326" t="s">
        <v>131</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56</v>
      </c>
      <c r="AC500" s="119"/>
      <c r="AD500" s="120"/>
      <c r="AE500" s="317" t="s">
        <v>132</v>
      </c>
      <c r="AF500" s="318"/>
      <c r="AG500" s="318"/>
      <c r="AH500" s="319"/>
      <c r="AI500" s="320" t="s">
        <v>133</v>
      </c>
      <c r="AJ500" s="320"/>
      <c r="AK500" s="320"/>
      <c r="AL500" s="144"/>
      <c r="AM500" s="320" t="s">
        <v>134</v>
      </c>
      <c r="AN500" s="320"/>
      <c r="AO500" s="320"/>
      <c r="AP500" s="144"/>
      <c r="AQ500" s="144" t="s">
        <v>57</v>
      </c>
      <c r="AR500" s="119"/>
      <c r="AS500" s="119"/>
      <c r="AT500" s="120"/>
      <c r="AU500" s="125" t="s">
        <v>58</v>
      </c>
      <c r="AV500" s="125"/>
      <c r="AW500" s="125"/>
      <c r="AX500" s="126"/>
      <c r="AY500">
        <f>COUNTA($G$502)</f>
        <v>0</v>
      </c>
    </row>
    <row r="501" spans="1:51" ht="20.100000000000001"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59</v>
      </c>
      <c r="AH501" s="123"/>
      <c r="AI501" s="321"/>
      <c r="AJ501" s="321"/>
      <c r="AK501" s="321"/>
      <c r="AL501" s="143"/>
      <c r="AM501" s="321"/>
      <c r="AN501" s="321"/>
      <c r="AO501" s="321"/>
      <c r="AP501" s="143"/>
      <c r="AQ501" s="236"/>
      <c r="AR501" s="187"/>
      <c r="AS501" s="122" t="s">
        <v>59</v>
      </c>
      <c r="AT501" s="123"/>
      <c r="AU501" s="187"/>
      <c r="AV501" s="187"/>
      <c r="AW501" s="122" t="s">
        <v>60</v>
      </c>
      <c r="AX501" s="182"/>
      <c r="AY501">
        <f>$AY$500</f>
        <v>0</v>
      </c>
    </row>
    <row r="502" spans="1:51" ht="20.100000000000001"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63</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0.100000000000001"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65</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0.100000000000001"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66</v>
      </c>
      <c r="Z504" s="197"/>
      <c r="AA504" s="198"/>
      <c r="AB504" s="564" t="s">
        <v>67</v>
      </c>
      <c r="AC504" s="564"/>
      <c r="AD504" s="564"/>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20.100000000000001" hidden="1" customHeight="1" x14ac:dyDescent="0.15">
      <c r="A505" s="176"/>
      <c r="B505" s="173"/>
      <c r="C505" s="167"/>
      <c r="D505" s="173"/>
      <c r="E505" s="324" t="s">
        <v>130</v>
      </c>
      <c r="F505" s="325"/>
      <c r="G505" s="326" t="s">
        <v>131</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56</v>
      </c>
      <c r="AC505" s="119"/>
      <c r="AD505" s="120"/>
      <c r="AE505" s="317" t="s">
        <v>132</v>
      </c>
      <c r="AF505" s="318"/>
      <c r="AG505" s="318"/>
      <c r="AH505" s="319"/>
      <c r="AI505" s="320" t="s">
        <v>133</v>
      </c>
      <c r="AJ505" s="320"/>
      <c r="AK505" s="320"/>
      <c r="AL505" s="144"/>
      <c r="AM505" s="320" t="s">
        <v>134</v>
      </c>
      <c r="AN505" s="320"/>
      <c r="AO505" s="320"/>
      <c r="AP505" s="144"/>
      <c r="AQ505" s="144" t="s">
        <v>57</v>
      </c>
      <c r="AR505" s="119"/>
      <c r="AS505" s="119"/>
      <c r="AT505" s="120"/>
      <c r="AU505" s="125" t="s">
        <v>58</v>
      </c>
      <c r="AV505" s="125"/>
      <c r="AW505" s="125"/>
      <c r="AX505" s="126"/>
      <c r="AY505">
        <f>COUNTA($G$507)</f>
        <v>0</v>
      </c>
    </row>
    <row r="506" spans="1:51" ht="20.100000000000001"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59</v>
      </c>
      <c r="AH506" s="123"/>
      <c r="AI506" s="321"/>
      <c r="AJ506" s="321"/>
      <c r="AK506" s="321"/>
      <c r="AL506" s="143"/>
      <c r="AM506" s="321"/>
      <c r="AN506" s="321"/>
      <c r="AO506" s="321"/>
      <c r="AP506" s="143"/>
      <c r="AQ506" s="236"/>
      <c r="AR506" s="187"/>
      <c r="AS506" s="122" t="s">
        <v>59</v>
      </c>
      <c r="AT506" s="123"/>
      <c r="AU506" s="187"/>
      <c r="AV506" s="187"/>
      <c r="AW506" s="122" t="s">
        <v>60</v>
      </c>
      <c r="AX506" s="182"/>
      <c r="AY506">
        <f>$AY$505</f>
        <v>0</v>
      </c>
    </row>
    <row r="507" spans="1:51" ht="20.100000000000001"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63</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0.100000000000001"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65</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0.100000000000001"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66</v>
      </c>
      <c r="Z509" s="197"/>
      <c r="AA509" s="198"/>
      <c r="AB509" s="564" t="s">
        <v>67</v>
      </c>
      <c r="AC509" s="564"/>
      <c r="AD509" s="564"/>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20.100000000000001" hidden="1" customHeight="1" x14ac:dyDescent="0.15">
      <c r="A510" s="176"/>
      <c r="B510" s="173"/>
      <c r="C510" s="167"/>
      <c r="D510" s="173"/>
      <c r="E510" s="324" t="s">
        <v>135</v>
      </c>
      <c r="F510" s="325"/>
      <c r="G510" s="326" t="s">
        <v>136</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56</v>
      </c>
      <c r="AC510" s="119"/>
      <c r="AD510" s="120"/>
      <c r="AE510" s="317" t="s">
        <v>132</v>
      </c>
      <c r="AF510" s="318"/>
      <c r="AG510" s="318"/>
      <c r="AH510" s="319"/>
      <c r="AI510" s="320" t="s">
        <v>133</v>
      </c>
      <c r="AJ510" s="320"/>
      <c r="AK510" s="320"/>
      <c r="AL510" s="144"/>
      <c r="AM510" s="320" t="s">
        <v>134</v>
      </c>
      <c r="AN510" s="320"/>
      <c r="AO510" s="320"/>
      <c r="AP510" s="144"/>
      <c r="AQ510" s="144" t="s">
        <v>57</v>
      </c>
      <c r="AR510" s="119"/>
      <c r="AS510" s="119"/>
      <c r="AT510" s="120"/>
      <c r="AU510" s="125" t="s">
        <v>58</v>
      </c>
      <c r="AV510" s="125"/>
      <c r="AW510" s="125"/>
      <c r="AX510" s="126"/>
      <c r="AY510">
        <f>COUNTA($G$512)</f>
        <v>0</v>
      </c>
    </row>
    <row r="511" spans="1:51" ht="20.100000000000001"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59</v>
      </c>
      <c r="AH511" s="123"/>
      <c r="AI511" s="321"/>
      <c r="AJ511" s="321"/>
      <c r="AK511" s="321"/>
      <c r="AL511" s="143"/>
      <c r="AM511" s="321"/>
      <c r="AN511" s="321"/>
      <c r="AO511" s="321"/>
      <c r="AP511" s="143"/>
      <c r="AQ511" s="236"/>
      <c r="AR511" s="187"/>
      <c r="AS511" s="122" t="s">
        <v>59</v>
      </c>
      <c r="AT511" s="123"/>
      <c r="AU511" s="187"/>
      <c r="AV511" s="187"/>
      <c r="AW511" s="122" t="s">
        <v>60</v>
      </c>
      <c r="AX511" s="182"/>
      <c r="AY511">
        <f>$AY$510</f>
        <v>0</v>
      </c>
    </row>
    <row r="512" spans="1:51" ht="20.100000000000001"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63</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0.100000000000001"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65</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0.100000000000001"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66</v>
      </c>
      <c r="Z514" s="197"/>
      <c r="AA514" s="198"/>
      <c r="AB514" s="564" t="s">
        <v>67</v>
      </c>
      <c r="AC514" s="564"/>
      <c r="AD514" s="564"/>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20.100000000000001" hidden="1" customHeight="1" x14ac:dyDescent="0.15">
      <c r="A515" s="176"/>
      <c r="B515" s="173"/>
      <c r="C515" s="167"/>
      <c r="D515" s="173"/>
      <c r="E515" s="324" t="s">
        <v>135</v>
      </c>
      <c r="F515" s="325"/>
      <c r="G515" s="326" t="s">
        <v>136</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56</v>
      </c>
      <c r="AC515" s="119"/>
      <c r="AD515" s="120"/>
      <c r="AE515" s="317" t="s">
        <v>132</v>
      </c>
      <c r="AF515" s="318"/>
      <c r="AG515" s="318"/>
      <c r="AH515" s="319"/>
      <c r="AI515" s="320" t="s">
        <v>133</v>
      </c>
      <c r="AJ515" s="320"/>
      <c r="AK515" s="320"/>
      <c r="AL515" s="144"/>
      <c r="AM515" s="320" t="s">
        <v>134</v>
      </c>
      <c r="AN515" s="320"/>
      <c r="AO515" s="320"/>
      <c r="AP515" s="144"/>
      <c r="AQ515" s="144" t="s">
        <v>57</v>
      </c>
      <c r="AR515" s="119"/>
      <c r="AS515" s="119"/>
      <c r="AT515" s="120"/>
      <c r="AU515" s="125" t="s">
        <v>58</v>
      </c>
      <c r="AV515" s="125"/>
      <c r="AW515" s="125"/>
      <c r="AX515" s="126"/>
      <c r="AY515">
        <f>COUNTA($G$517)</f>
        <v>0</v>
      </c>
    </row>
    <row r="516" spans="1:51" ht="20.100000000000001"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59</v>
      </c>
      <c r="AH516" s="123"/>
      <c r="AI516" s="321"/>
      <c r="AJ516" s="321"/>
      <c r="AK516" s="321"/>
      <c r="AL516" s="143"/>
      <c r="AM516" s="321"/>
      <c r="AN516" s="321"/>
      <c r="AO516" s="321"/>
      <c r="AP516" s="143"/>
      <c r="AQ516" s="236"/>
      <c r="AR516" s="187"/>
      <c r="AS516" s="122" t="s">
        <v>59</v>
      </c>
      <c r="AT516" s="123"/>
      <c r="AU516" s="187"/>
      <c r="AV516" s="187"/>
      <c r="AW516" s="122" t="s">
        <v>60</v>
      </c>
      <c r="AX516" s="182"/>
      <c r="AY516">
        <f>$AY$515</f>
        <v>0</v>
      </c>
    </row>
    <row r="517" spans="1:51" ht="20.100000000000001"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63</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0.100000000000001"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65</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0.100000000000001"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66</v>
      </c>
      <c r="Z519" s="197"/>
      <c r="AA519" s="198"/>
      <c r="AB519" s="564" t="s">
        <v>67</v>
      </c>
      <c r="AC519" s="564"/>
      <c r="AD519" s="564"/>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20.100000000000001" hidden="1" customHeight="1" x14ac:dyDescent="0.15">
      <c r="A520" s="176"/>
      <c r="B520" s="173"/>
      <c r="C520" s="167"/>
      <c r="D520" s="173"/>
      <c r="E520" s="324" t="s">
        <v>135</v>
      </c>
      <c r="F520" s="325"/>
      <c r="G520" s="326" t="s">
        <v>136</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56</v>
      </c>
      <c r="AC520" s="119"/>
      <c r="AD520" s="120"/>
      <c r="AE520" s="317" t="s">
        <v>132</v>
      </c>
      <c r="AF520" s="318"/>
      <c r="AG520" s="318"/>
      <c r="AH520" s="319"/>
      <c r="AI520" s="320" t="s">
        <v>133</v>
      </c>
      <c r="AJ520" s="320"/>
      <c r="AK520" s="320"/>
      <c r="AL520" s="144"/>
      <c r="AM520" s="320" t="s">
        <v>134</v>
      </c>
      <c r="AN520" s="320"/>
      <c r="AO520" s="320"/>
      <c r="AP520" s="144"/>
      <c r="AQ520" s="144" t="s">
        <v>57</v>
      </c>
      <c r="AR520" s="119"/>
      <c r="AS520" s="119"/>
      <c r="AT520" s="120"/>
      <c r="AU520" s="125" t="s">
        <v>58</v>
      </c>
      <c r="AV520" s="125"/>
      <c r="AW520" s="125"/>
      <c r="AX520" s="126"/>
      <c r="AY520">
        <f>COUNTA($G$522)</f>
        <v>0</v>
      </c>
    </row>
    <row r="521" spans="1:51" ht="20.100000000000001"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59</v>
      </c>
      <c r="AH521" s="123"/>
      <c r="AI521" s="321"/>
      <c r="AJ521" s="321"/>
      <c r="AK521" s="321"/>
      <c r="AL521" s="143"/>
      <c r="AM521" s="321"/>
      <c r="AN521" s="321"/>
      <c r="AO521" s="321"/>
      <c r="AP521" s="143"/>
      <c r="AQ521" s="236"/>
      <c r="AR521" s="187"/>
      <c r="AS521" s="122" t="s">
        <v>59</v>
      </c>
      <c r="AT521" s="123"/>
      <c r="AU521" s="187"/>
      <c r="AV521" s="187"/>
      <c r="AW521" s="122" t="s">
        <v>60</v>
      </c>
      <c r="AX521" s="182"/>
      <c r="AY521">
        <f>$AY$520</f>
        <v>0</v>
      </c>
    </row>
    <row r="522" spans="1:51" ht="20.100000000000001"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63</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0.100000000000001"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65</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0.100000000000001"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66</v>
      </c>
      <c r="Z524" s="197"/>
      <c r="AA524" s="198"/>
      <c r="AB524" s="564" t="s">
        <v>67</v>
      </c>
      <c r="AC524" s="564"/>
      <c r="AD524" s="564"/>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20.100000000000001" hidden="1" customHeight="1" x14ac:dyDescent="0.15">
      <c r="A525" s="176"/>
      <c r="B525" s="173"/>
      <c r="C525" s="167"/>
      <c r="D525" s="173"/>
      <c r="E525" s="324" t="s">
        <v>135</v>
      </c>
      <c r="F525" s="325"/>
      <c r="G525" s="326" t="s">
        <v>136</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56</v>
      </c>
      <c r="AC525" s="119"/>
      <c r="AD525" s="120"/>
      <c r="AE525" s="317" t="s">
        <v>132</v>
      </c>
      <c r="AF525" s="318"/>
      <c r="AG525" s="318"/>
      <c r="AH525" s="319"/>
      <c r="AI525" s="320" t="s">
        <v>133</v>
      </c>
      <c r="AJ525" s="320"/>
      <c r="AK525" s="320"/>
      <c r="AL525" s="144"/>
      <c r="AM525" s="320" t="s">
        <v>134</v>
      </c>
      <c r="AN525" s="320"/>
      <c r="AO525" s="320"/>
      <c r="AP525" s="144"/>
      <c r="AQ525" s="144" t="s">
        <v>57</v>
      </c>
      <c r="AR525" s="119"/>
      <c r="AS525" s="119"/>
      <c r="AT525" s="120"/>
      <c r="AU525" s="125" t="s">
        <v>58</v>
      </c>
      <c r="AV525" s="125"/>
      <c r="AW525" s="125"/>
      <c r="AX525" s="126"/>
      <c r="AY525">
        <f>COUNTA($G$527)</f>
        <v>0</v>
      </c>
    </row>
    <row r="526" spans="1:51" ht="20.100000000000001"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59</v>
      </c>
      <c r="AH526" s="123"/>
      <c r="AI526" s="321"/>
      <c r="AJ526" s="321"/>
      <c r="AK526" s="321"/>
      <c r="AL526" s="143"/>
      <c r="AM526" s="321"/>
      <c r="AN526" s="321"/>
      <c r="AO526" s="321"/>
      <c r="AP526" s="143"/>
      <c r="AQ526" s="236"/>
      <c r="AR526" s="187"/>
      <c r="AS526" s="122" t="s">
        <v>59</v>
      </c>
      <c r="AT526" s="123"/>
      <c r="AU526" s="187"/>
      <c r="AV526" s="187"/>
      <c r="AW526" s="122" t="s">
        <v>60</v>
      </c>
      <c r="AX526" s="182"/>
      <c r="AY526">
        <f>$AY$525</f>
        <v>0</v>
      </c>
    </row>
    <row r="527" spans="1:51" ht="20.100000000000001"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63</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0.100000000000001"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65</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0.100000000000001"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66</v>
      </c>
      <c r="Z529" s="197"/>
      <c r="AA529" s="198"/>
      <c r="AB529" s="564" t="s">
        <v>67</v>
      </c>
      <c r="AC529" s="564"/>
      <c r="AD529" s="564"/>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20.100000000000001" hidden="1" customHeight="1" x14ac:dyDescent="0.15">
      <c r="A530" s="176"/>
      <c r="B530" s="173"/>
      <c r="C530" s="167"/>
      <c r="D530" s="173"/>
      <c r="E530" s="324" t="s">
        <v>135</v>
      </c>
      <c r="F530" s="325"/>
      <c r="G530" s="326" t="s">
        <v>136</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56</v>
      </c>
      <c r="AC530" s="119"/>
      <c r="AD530" s="120"/>
      <c r="AE530" s="317" t="s">
        <v>132</v>
      </c>
      <c r="AF530" s="318"/>
      <c r="AG530" s="318"/>
      <c r="AH530" s="319"/>
      <c r="AI530" s="320" t="s">
        <v>133</v>
      </c>
      <c r="AJ530" s="320"/>
      <c r="AK530" s="320"/>
      <c r="AL530" s="144"/>
      <c r="AM530" s="320" t="s">
        <v>134</v>
      </c>
      <c r="AN530" s="320"/>
      <c r="AO530" s="320"/>
      <c r="AP530" s="144"/>
      <c r="AQ530" s="144" t="s">
        <v>57</v>
      </c>
      <c r="AR530" s="119"/>
      <c r="AS530" s="119"/>
      <c r="AT530" s="120"/>
      <c r="AU530" s="125" t="s">
        <v>58</v>
      </c>
      <c r="AV530" s="125"/>
      <c r="AW530" s="125"/>
      <c r="AX530" s="126"/>
      <c r="AY530">
        <f>COUNTA($G$532)</f>
        <v>0</v>
      </c>
    </row>
    <row r="531" spans="1:51" ht="20.100000000000001"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59</v>
      </c>
      <c r="AH531" s="123"/>
      <c r="AI531" s="321"/>
      <c r="AJ531" s="321"/>
      <c r="AK531" s="321"/>
      <c r="AL531" s="143"/>
      <c r="AM531" s="321"/>
      <c r="AN531" s="321"/>
      <c r="AO531" s="321"/>
      <c r="AP531" s="143"/>
      <c r="AQ531" s="236"/>
      <c r="AR531" s="187"/>
      <c r="AS531" s="122" t="s">
        <v>59</v>
      </c>
      <c r="AT531" s="123"/>
      <c r="AU531" s="187"/>
      <c r="AV531" s="187"/>
      <c r="AW531" s="122" t="s">
        <v>60</v>
      </c>
      <c r="AX531" s="182"/>
      <c r="AY531">
        <f>$AY$530</f>
        <v>0</v>
      </c>
    </row>
    <row r="532" spans="1:51" ht="20.100000000000001"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63</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0.100000000000001"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65</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0.100000000000001"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66</v>
      </c>
      <c r="Z534" s="197"/>
      <c r="AA534" s="198"/>
      <c r="AB534" s="564" t="s">
        <v>67</v>
      </c>
      <c r="AC534" s="564"/>
      <c r="AD534" s="564"/>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0.100000000000001" hidden="1" customHeight="1" x14ac:dyDescent="0.15">
      <c r="A535" s="176"/>
      <c r="B535" s="173"/>
      <c r="C535" s="167"/>
      <c r="D535" s="173"/>
      <c r="E535" s="111" t="s">
        <v>139</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0.100000000000001"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0.100000000000001"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20.100000000000001" hidden="1" customHeight="1" x14ac:dyDescent="0.15">
      <c r="A538" s="176"/>
      <c r="B538" s="173"/>
      <c r="C538" s="167"/>
      <c r="D538" s="173"/>
      <c r="E538" s="161" t="s">
        <v>138</v>
      </c>
      <c r="F538" s="162"/>
      <c r="G538" s="882" t="s">
        <v>129</v>
      </c>
      <c r="H538" s="112"/>
      <c r="I538" s="112"/>
      <c r="J538" s="883"/>
      <c r="K538" s="884"/>
      <c r="L538" s="884"/>
      <c r="M538" s="884"/>
      <c r="N538" s="884"/>
      <c r="O538" s="884"/>
      <c r="P538" s="884"/>
      <c r="Q538" s="884"/>
      <c r="R538" s="884"/>
      <c r="S538" s="884"/>
      <c r="T538" s="885"/>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6"/>
      <c r="AY538" s="78" t="str">
        <f>IF(SUBSTITUTE($J$538,"-","")="","0","1")</f>
        <v>0</v>
      </c>
    </row>
    <row r="539" spans="1:51" ht="20.100000000000001" hidden="1" customHeight="1" x14ac:dyDescent="0.15">
      <c r="A539" s="176"/>
      <c r="B539" s="173"/>
      <c r="C539" s="167"/>
      <c r="D539" s="173"/>
      <c r="E539" s="324" t="s">
        <v>130</v>
      </c>
      <c r="F539" s="325"/>
      <c r="G539" s="326" t="s">
        <v>131</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56</v>
      </c>
      <c r="AC539" s="119"/>
      <c r="AD539" s="120"/>
      <c r="AE539" s="317" t="s">
        <v>132</v>
      </c>
      <c r="AF539" s="318"/>
      <c r="AG539" s="318"/>
      <c r="AH539" s="319"/>
      <c r="AI539" s="320" t="s">
        <v>133</v>
      </c>
      <c r="AJ539" s="320"/>
      <c r="AK539" s="320"/>
      <c r="AL539" s="144"/>
      <c r="AM539" s="320" t="s">
        <v>134</v>
      </c>
      <c r="AN539" s="320"/>
      <c r="AO539" s="320"/>
      <c r="AP539" s="144"/>
      <c r="AQ539" s="144" t="s">
        <v>57</v>
      </c>
      <c r="AR539" s="119"/>
      <c r="AS539" s="119"/>
      <c r="AT539" s="120"/>
      <c r="AU539" s="125" t="s">
        <v>58</v>
      </c>
      <c r="AV539" s="125"/>
      <c r="AW539" s="125"/>
      <c r="AX539" s="126"/>
      <c r="AY539">
        <f>COUNTA($G$541)</f>
        <v>0</v>
      </c>
    </row>
    <row r="540" spans="1:51" ht="20.100000000000001"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59</v>
      </c>
      <c r="AH540" s="123"/>
      <c r="AI540" s="321"/>
      <c r="AJ540" s="321"/>
      <c r="AK540" s="321"/>
      <c r="AL540" s="143"/>
      <c r="AM540" s="321"/>
      <c r="AN540" s="321"/>
      <c r="AO540" s="321"/>
      <c r="AP540" s="143"/>
      <c r="AQ540" s="236"/>
      <c r="AR540" s="187"/>
      <c r="AS540" s="122" t="s">
        <v>59</v>
      </c>
      <c r="AT540" s="123"/>
      <c r="AU540" s="187"/>
      <c r="AV540" s="187"/>
      <c r="AW540" s="122" t="s">
        <v>60</v>
      </c>
      <c r="AX540" s="182"/>
      <c r="AY540">
        <f>$AY$539</f>
        <v>0</v>
      </c>
    </row>
    <row r="541" spans="1:51" ht="20.100000000000001"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63</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0.100000000000001"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65</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0.100000000000001"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66</v>
      </c>
      <c r="Z543" s="197"/>
      <c r="AA543" s="198"/>
      <c r="AB543" s="564" t="s">
        <v>67</v>
      </c>
      <c r="AC543" s="564"/>
      <c r="AD543" s="564"/>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20.100000000000001" hidden="1" customHeight="1" x14ac:dyDescent="0.15">
      <c r="A544" s="176"/>
      <c r="B544" s="173"/>
      <c r="C544" s="167"/>
      <c r="D544" s="173"/>
      <c r="E544" s="324" t="s">
        <v>130</v>
      </c>
      <c r="F544" s="325"/>
      <c r="G544" s="326" t="s">
        <v>131</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56</v>
      </c>
      <c r="AC544" s="119"/>
      <c r="AD544" s="120"/>
      <c r="AE544" s="317" t="s">
        <v>132</v>
      </c>
      <c r="AF544" s="318"/>
      <c r="AG544" s="318"/>
      <c r="AH544" s="319"/>
      <c r="AI544" s="320" t="s">
        <v>133</v>
      </c>
      <c r="AJ544" s="320"/>
      <c r="AK544" s="320"/>
      <c r="AL544" s="144"/>
      <c r="AM544" s="320" t="s">
        <v>134</v>
      </c>
      <c r="AN544" s="320"/>
      <c r="AO544" s="320"/>
      <c r="AP544" s="144"/>
      <c r="AQ544" s="144" t="s">
        <v>57</v>
      </c>
      <c r="AR544" s="119"/>
      <c r="AS544" s="119"/>
      <c r="AT544" s="120"/>
      <c r="AU544" s="125" t="s">
        <v>58</v>
      </c>
      <c r="AV544" s="125"/>
      <c r="AW544" s="125"/>
      <c r="AX544" s="126"/>
      <c r="AY544">
        <f>COUNTA($G$546)</f>
        <v>0</v>
      </c>
    </row>
    <row r="545" spans="1:51" ht="20.100000000000001"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59</v>
      </c>
      <c r="AH545" s="123"/>
      <c r="AI545" s="321"/>
      <c r="AJ545" s="321"/>
      <c r="AK545" s="321"/>
      <c r="AL545" s="143"/>
      <c r="AM545" s="321"/>
      <c r="AN545" s="321"/>
      <c r="AO545" s="321"/>
      <c r="AP545" s="143"/>
      <c r="AQ545" s="236"/>
      <c r="AR545" s="187"/>
      <c r="AS545" s="122" t="s">
        <v>59</v>
      </c>
      <c r="AT545" s="123"/>
      <c r="AU545" s="187"/>
      <c r="AV545" s="187"/>
      <c r="AW545" s="122" t="s">
        <v>60</v>
      </c>
      <c r="AX545" s="182"/>
      <c r="AY545">
        <f>$AY$544</f>
        <v>0</v>
      </c>
    </row>
    <row r="546" spans="1:51" ht="20.100000000000001"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63</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0.100000000000001"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65</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0.100000000000001"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66</v>
      </c>
      <c r="Z548" s="197"/>
      <c r="AA548" s="198"/>
      <c r="AB548" s="564" t="s">
        <v>67</v>
      </c>
      <c r="AC548" s="564"/>
      <c r="AD548" s="564"/>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20.100000000000001" hidden="1" customHeight="1" x14ac:dyDescent="0.15">
      <c r="A549" s="176"/>
      <c r="B549" s="173"/>
      <c r="C549" s="167"/>
      <c r="D549" s="173"/>
      <c r="E549" s="324" t="s">
        <v>130</v>
      </c>
      <c r="F549" s="325"/>
      <c r="G549" s="326" t="s">
        <v>131</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56</v>
      </c>
      <c r="AC549" s="119"/>
      <c r="AD549" s="120"/>
      <c r="AE549" s="317" t="s">
        <v>132</v>
      </c>
      <c r="AF549" s="318"/>
      <c r="AG549" s="318"/>
      <c r="AH549" s="319"/>
      <c r="AI549" s="320" t="s">
        <v>133</v>
      </c>
      <c r="AJ549" s="320"/>
      <c r="AK549" s="320"/>
      <c r="AL549" s="144"/>
      <c r="AM549" s="320" t="s">
        <v>134</v>
      </c>
      <c r="AN549" s="320"/>
      <c r="AO549" s="320"/>
      <c r="AP549" s="144"/>
      <c r="AQ549" s="144" t="s">
        <v>57</v>
      </c>
      <c r="AR549" s="119"/>
      <c r="AS549" s="119"/>
      <c r="AT549" s="120"/>
      <c r="AU549" s="125" t="s">
        <v>58</v>
      </c>
      <c r="AV549" s="125"/>
      <c r="AW549" s="125"/>
      <c r="AX549" s="126"/>
      <c r="AY549">
        <f>COUNTA($G$551)</f>
        <v>0</v>
      </c>
    </row>
    <row r="550" spans="1:51" ht="20.100000000000001"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59</v>
      </c>
      <c r="AH550" s="123"/>
      <c r="AI550" s="321"/>
      <c r="AJ550" s="321"/>
      <c r="AK550" s="321"/>
      <c r="AL550" s="143"/>
      <c r="AM550" s="321"/>
      <c r="AN550" s="321"/>
      <c r="AO550" s="321"/>
      <c r="AP550" s="143"/>
      <c r="AQ550" s="236"/>
      <c r="AR550" s="187"/>
      <c r="AS550" s="122" t="s">
        <v>59</v>
      </c>
      <c r="AT550" s="123"/>
      <c r="AU550" s="187"/>
      <c r="AV550" s="187"/>
      <c r="AW550" s="122" t="s">
        <v>60</v>
      </c>
      <c r="AX550" s="182"/>
      <c r="AY550">
        <f>$AY$549</f>
        <v>0</v>
      </c>
    </row>
    <row r="551" spans="1:51" ht="20.100000000000001"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63</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0.100000000000001"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65</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0.100000000000001"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66</v>
      </c>
      <c r="Z553" s="197"/>
      <c r="AA553" s="198"/>
      <c r="AB553" s="564" t="s">
        <v>67</v>
      </c>
      <c r="AC553" s="564"/>
      <c r="AD553" s="564"/>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20.100000000000001" hidden="1" customHeight="1" x14ac:dyDescent="0.15">
      <c r="A554" s="176"/>
      <c r="B554" s="173"/>
      <c r="C554" s="167"/>
      <c r="D554" s="173"/>
      <c r="E554" s="324" t="s">
        <v>130</v>
      </c>
      <c r="F554" s="325"/>
      <c r="G554" s="326" t="s">
        <v>131</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56</v>
      </c>
      <c r="AC554" s="119"/>
      <c r="AD554" s="120"/>
      <c r="AE554" s="317" t="s">
        <v>132</v>
      </c>
      <c r="AF554" s="318"/>
      <c r="AG554" s="318"/>
      <c r="AH554" s="319"/>
      <c r="AI554" s="320" t="s">
        <v>133</v>
      </c>
      <c r="AJ554" s="320"/>
      <c r="AK554" s="320"/>
      <c r="AL554" s="144"/>
      <c r="AM554" s="320" t="s">
        <v>134</v>
      </c>
      <c r="AN554" s="320"/>
      <c r="AO554" s="320"/>
      <c r="AP554" s="144"/>
      <c r="AQ554" s="144" t="s">
        <v>57</v>
      </c>
      <c r="AR554" s="119"/>
      <c r="AS554" s="119"/>
      <c r="AT554" s="120"/>
      <c r="AU554" s="125" t="s">
        <v>58</v>
      </c>
      <c r="AV554" s="125"/>
      <c r="AW554" s="125"/>
      <c r="AX554" s="126"/>
      <c r="AY554">
        <f>COUNTA($G$556)</f>
        <v>0</v>
      </c>
    </row>
    <row r="555" spans="1:51" ht="20.100000000000001"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59</v>
      </c>
      <c r="AH555" s="123"/>
      <c r="AI555" s="321"/>
      <c r="AJ555" s="321"/>
      <c r="AK555" s="321"/>
      <c r="AL555" s="143"/>
      <c r="AM555" s="321"/>
      <c r="AN555" s="321"/>
      <c r="AO555" s="321"/>
      <c r="AP555" s="143"/>
      <c r="AQ555" s="236"/>
      <c r="AR555" s="187"/>
      <c r="AS555" s="122" t="s">
        <v>59</v>
      </c>
      <c r="AT555" s="123"/>
      <c r="AU555" s="187"/>
      <c r="AV555" s="187"/>
      <c r="AW555" s="122" t="s">
        <v>60</v>
      </c>
      <c r="AX555" s="182"/>
      <c r="AY555">
        <f>$AY$554</f>
        <v>0</v>
      </c>
    </row>
    <row r="556" spans="1:51" ht="20.100000000000001"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63</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0.100000000000001"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65</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0.100000000000001"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66</v>
      </c>
      <c r="Z558" s="197"/>
      <c r="AA558" s="198"/>
      <c r="AB558" s="564" t="s">
        <v>67</v>
      </c>
      <c r="AC558" s="564"/>
      <c r="AD558" s="564"/>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20.100000000000001" hidden="1" customHeight="1" x14ac:dyDescent="0.15">
      <c r="A559" s="176"/>
      <c r="B559" s="173"/>
      <c r="C559" s="167"/>
      <c r="D559" s="173"/>
      <c r="E559" s="324" t="s">
        <v>130</v>
      </c>
      <c r="F559" s="325"/>
      <c r="G559" s="326" t="s">
        <v>131</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56</v>
      </c>
      <c r="AC559" s="119"/>
      <c r="AD559" s="120"/>
      <c r="AE559" s="317" t="s">
        <v>132</v>
      </c>
      <c r="AF559" s="318"/>
      <c r="AG559" s="318"/>
      <c r="AH559" s="319"/>
      <c r="AI559" s="320" t="s">
        <v>133</v>
      </c>
      <c r="AJ559" s="320"/>
      <c r="AK559" s="320"/>
      <c r="AL559" s="144"/>
      <c r="AM559" s="320" t="s">
        <v>134</v>
      </c>
      <c r="AN559" s="320"/>
      <c r="AO559" s="320"/>
      <c r="AP559" s="144"/>
      <c r="AQ559" s="144" t="s">
        <v>57</v>
      </c>
      <c r="AR559" s="119"/>
      <c r="AS559" s="119"/>
      <c r="AT559" s="120"/>
      <c r="AU559" s="125" t="s">
        <v>58</v>
      </c>
      <c r="AV559" s="125"/>
      <c r="AW559" s="125"/>
      <c r="AX559" s="126"/>
      <c r="AY559">
        <f>COUNTA($G$561)</f>
        <v>0</v>
      </c>
    </row>
    <row r="560" spans="1:51" ht="20.100000000000001"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59</v>
      </c>
      <c r="AH560" s="123"/>
      <c r="AI560" s="321"/>
      <c r="AJ560" s="321"/>
      <c r="AK560" s="321"/>
      <c r="AL560" s="143"/>
      <c r="AM560" s="321"/>
      <c r="AN560" s="321"/>
      <c r="AO560" s="321"/>
      <c r="AP560" s="143"/>
      <c r="AQ560" s="236"/>
      <c r="AR560" s="187"/>
      <c r="AS560" s="122" t="s">
        <v>59</v>
      </c>
      <c r="AT560" s="123"/>
      <c r="AU560" s="187"/>
      <c r="AV560" s="187"/>
      <c r="AW560" s="122" t="s">
        <v>60</v>
      </c>
      <c r="AX560" s="182"/>
      <c r="AY560">
        <f>$AY$559</f>
        <v>0</v>
      </c>
    </row>
    <row r="561" spans="1:51" ht="20.100000000000001"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63</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0.100000000000001"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65</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0.100000000000001"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66</v>
      </c>
      <c r="Z563" s="197"/>
      <c r="AA563" s="198"/>
      <c r="AB563" s="564" t="s">
        <v>67</v>
      </c>
      <c r="AC563" s="564"/>
      <c r="AD563" s="564"/>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20.100000000000001" hidden="1" customHeight="1" x14ac:dyDescent="0.15">
      <c r="A564" s="176"/>
      <c r="B564" s="173"/>
      <c r="C564" s="167"/>
      <c r="D564" s="173"/>
      <c r="E564" s="324" t="s">
        <v>135</v>
      </c>
      <c r="F564" s="325"/>
      <c r="G564" s="326" t="s">
        <v>136</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56</v>
      </c>
      <c r="AC564" s="119"/>
      <c r="AD564" s="120"/>
      <c r="AE564" s="317" t="s">
        <v>132</v>
      </c>
      <c r="AF564" s="318"/>
      <c r="AG564" s="318"/>
      <c r="AH564" s="319"/>
      <c r="AI564" s="320" t="s">
        <v>133</v>
      </c>
      <c r="AJ564" s="320"/>
      <c r="AK564" s="320"/>
      <c r="AL564" s="144"/>
      <c r="AM564" s="320" t="s">
        <v>134</v>
      </c>
      <c r="AN564" s="320"/>
      <c r="AO564" s="320"/>
      <c r="AP564" s="144"/>
      <c r="AQ564" s="144" t="s">
        <v>57</v>
      </c>
      <c r="AR564" s="119"/>
      <c r="AS564" s="119"/>
      <c r="AT564" s="120"/>
      <c r="AU564" s="125" t="s">
        <v>58</v>
      </c>
      <c r="AV564" s="125"/>
      <c r="AW564" s="125"/>
      <c r="AX564" s="126"/>
      <c r="AY564">
        <f>COUNTA($G$566)</f>
        <v>0</v>
      </c>
    </row>
    <row r="565" spans="1:51" ht="20.100000000000001"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59</v>
      </c>
      <c r="AH565" s="123"/>
      <c r="AI565" s="321"/>
      <c r="AJ565" s="321"/>
      <c r="AK565" s="321"/>
      <c r="AL565" s="143"/>
      <c r="AM565" s="321"/>
      <c r="AN565" s="321"/>
      <c r="AO565" s="321"/>
      <c r="AP565" s="143"/>
      <c r="AQ565" s="236"/>
      <c r="AR565" s="187"/>
      <c r="AS565" s="122" t="s">
        <v>59</v>
      </c>
      <c r="AT565" s="123"/>
      <c r="AU565" s="187"/>
      <c r="AV565" s="187"/>
      <c r="AW565" s="122" t="s">
        <v>60</v>
      </c>
      <c r="AX565" s="182"/>
      <c r="AY565">
        <f>$AY$564</f>
        <v>0</v>
      </c>
    </row>
    <row r="566" spans="1:51" ht="20.100000000000001"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63</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0.100000000000001"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65</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0.100000000000001"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66</v>
      </c>
      <c r="Z568" s="197"/>
      <c r="AA568" s="198"/>
      <c r="AB568" s="564" t="s">
        <v>67</v>
      </c>
      <c r="AC568" s="564"/>
      <c r="AD568" s="564"/>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20.100000000000001" hidden="1" customHeight="1" x14ac:dyDescent="0.15">
      <c r="A569" s="176"/>
      <c r="B569" s="173"/>
      <c r="C569" s="167"/>
      <c r="D569" s="173"/>
      <c r="E569" s="324" t="s">
        <v>135</v>
      </c>
      <c r="F569" s="325"/>
      <c r="G569" s="326" t="s">
        <v>136</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56</v>
      </c>
      <c r="AC569" s="119"/>
      <c r="AD569" s="120"/>
      <c r="AE569" s="317" t="s">
        <v>132</v>
      </c>
      <c r="AF569" s="318"/>
      <c r="AG569" s="318"/>
      <c r="AH569" s="319"/>
      <c r="AI569" s="320" t="s">
        <v>133</v>
      </c>
      <c r="AJ569" s="320"/>
      <c r="AK569" s="320"/>
      <c r="AL569" s="144"/>
      <c r="AM569" s="320" t="s">
        <v>134</v>
      </c>
      <c r="AN569" s="320"/>
      <c r="AO569" s="320"/>
      <c r="AP569" s="144"/>
      <c r="AQ569" s="144" t="s">
        <v>57</v>
      </c>
      <c r="AR569" s="119"/>
      <c r="AS569" s="119"/>
      <c r="AT569" s="120"/>
      <c r="AU569" s="125" t="s">
        <v>58</v>
      </c>
      <c r="AV569" s="125"/>
      <c r="AW569" s="125"/>
      <c r="AX569" s="126"/>
      <c r="AY569">
        <f>COUNTA($G$571)</f>
        <v>0</v>
      </c>
    </row>
    <row r="570" spans="1:51" ht="20.100000000000001"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59</v>
      </c>
      <c r="AH570" s="123"/>
      <c r="AI570" s="321"/>
      <c r="AJ570" s="321"/>
      <c r="AK570" s="321"/>
      <c r="AL570" s="143"/>
      <c r="AM570" s="321"/>
      <c r="AN570" s="321"/>
      <c r="AO570" s="321"/>
      <c r="AP570" s="143"/>
      <c r="AQ570" s="236"/>
      <c r="AR570" s="187"/>
      <c r="AS570" s="122" t="s">
        <v>59</v>
      </c>
      <c r="AT570" s="123"/>
      <c r="AU570" s="187"/>
      <c r="AV570" s="187"/>
      <c r="AW570" s="122" t="s">
        <v>60</v>
      </c>
      <c r="AX570" s="182"/>
      <c r="AY570">
        <f>$AY$569</f>
        <v>0</v>
      </c>
    </row>
    <row r="571" spans="1:51" ht="20.100000000000001"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63</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0.100000000000001"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65</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0.100000000000001"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66</v>
      </c>
      <c r="Z573" s="197"/>
      <c r="AA573" s="198"/>
      <c r="AB573" s="564" t="s">
        <v>67</v>
      </c>
      <c r="AC573" s="564"/>
      <c r="AD573" s="564"/>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20.100000000000001" hidden="1" customHeight="1" x14ac:dyDescent="0.15">
      <c r="A574" s="176"/>
      <c r="B574" s="173"/>
      <c r="C574" s="167"/>
      <c r="D574" s="173"/>
      <c r="E574" s="324" t="s">
        <v>135</v>
      </c>
      <c r="F574" s="325"/>
      <c r="G574" s="326" t="s">
        <v>136</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56</v>
      </c>
      <c r="AC574" s="119"/>
      <c r="AD574" s="120"/>
      <c r="AE574" s="317" t="s">
        <v>132</v>
      </c>
      <c r="AF574" s="318"/>
      <c r="AG574" s="318"/>
      <c r="AH574" s="319"/>
      <c r="AI574" s="320" t="s">
        <v>133</v>
      </c>
      <c r="AJ574" s="320"/>
      <c r="AK574" s="320"/>
      <c r="AL574" s="144"/>
      <c r="AM574" s="320" t="s">
        <v>134</v>
      </c>
      <c r="AN574" s="320"/>
      <c r="AO574" s="320"/>
      <c r="AP574" s="144"/>
      <c r="AQ574" s="144" t="s">
        <v>57</v>
      </c>
      <c r="AR574" s="119"/>
      <c r="AS574" s="119"/>
      <c r="AT574" s="120"/>
      <c r="AU574" s="125" t="s">
        <v>58</v>
      </c>
      <c r="AV574" s="125"/>
      <c r="AW574" s="125"/>
      <c r="AX574" s="126"/>
      <c r="AY574">
        <f>COUNTA($G$576)</f>
        <v>0</v>
      </c>
    </row>
    <row r="575" spans="1:51" ht="20.100000000000001"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59</v>
      </c>
      <c r="AH575" s="123"/>
      <c r="AI575" s="321"/>
      <c r="AJ575" s="321"/>
      <c r="AK575" s="321"/>
      <c r="AL575" s="143"/>
      <c r="AM575" s="321"/>
      <c r="AN575" s="321"/>
      <c r="AO575" s="321"/>
      <c r="AP575" s="143"/>
      <c r="AQ575" s="236"/>
      <c r="AR575" s="187"/>
      <c r="AS575" s="122" t="s">
        <v>59</v>
      </c>
      <c r="AT575" s="123"/>
      <c r="AU575" s="187"/>
      <c r="AV575" s="187"/>
      <c r="AW575" s="122" t="s">
        <v>60</v>
      </c>
      <c r="AX575" s="182"/>
      <c r="AY575">
        <f>$AY$574</f>
        <v>0</v>
      </c>
    </row>
    <row r="576" spans="1:51" ht="20.100000000000001"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63</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0.100000000000001"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65</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0.100000000000001"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66</v>
      </c>
      <c r="Z578" s="197"/>
      <c r="AA578" s="198"/>
      <c r="AB578" s="564" t="s">
        <v>67</v>
      </c>
      <c r="AC578" s="564"/>
      <c r="AD578" s="564"/>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20.100000000000001" hidden="1" customHeight="1" x14ac:dyDescent="0.15">
      <c r="A579" s="176"/>
      <c r="B579" s="173"/>
      <c r="C579" s="167"/>
      <c r="D579" s="173"/>
      <c r="E579" s="324" t="s">
        <v>135</v>
      </c>
      <c r="F579" s="325"/>
      <c r="G579" s="326" t="s">
        <v>136</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56</v>
      </c>
      <c r="AC579" s="119"/>
      <c r="AD579" s="120"/>
      <c r="AE579" s="317" t="s">
        <v>132</v>
      </c>
      <c r="AF579" s="318"/>
      <c r="AG579" s="318"/>
      <c r="AH579" s="319"/>
      <c r="AI579" s="320" t="s">
        <v>133</v>
      </c>
      <c r="AJ579" s="320"/>
      <c r="AK579" s="320"/>
      <c r="AL579" s="144"/>
      <c r="AM579" s="320" t="s">
        <v>134</v>
      </c>
      <c r="AN579" s="320"/>
      <c r="AO579" s="320"/>
      <c r="AP579" s="144"/>
      <c r="AQ579" s="144" t="s">
        <v>57</v>
      </c>
      <c r="AR579" s="119"/>
      <c r="AS579" s="119"/>
      <c r="AT579" s="120"/>
      <c r="AU579" s="125" t="s">
        <v>58</v>
      </c>
      <c r="AV579" s="125"/>
      <c r="AW579" s="125"/>
      <c r="AX579" s="126"/>
      <c r="AY579">
        <f>COUNTA($G$581)</f>
        <v>0</v>
      </c>
    </row>
    <row r="580" spans="1:51" ht="20.100000000000001"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59</v>
      </c>
      <c r="AH580" s="123"/>
      <c r="AI580" s="321"/>
      <c r="AJ580" s="321"/>
      <c r="AK580" s="321"/>
      <c r="AL580" s="143"/>
      <c r="AM580" s="321"/>
      <c r="AN580" s="321"/>
      <c r="AO580" s="321"/>
      <c r="AP580" s="143"/>
      <c r="AQ580" s="236"/>
      <c r="AR580" s="187"/>
      <c r="AS580" s="122" t="s">
        <v>59</v>
      </c>
      <c r="AT580" s="123"/>
      <c r="AU580" s="187"/>
      <c r="AV580" s="187"/>
      <c r="AW580" s="122" t="s">
        <v>60</v>
      </c>
      <c r="AX580" s="182"/>
      <c r="AY580">
        <f>$AY$579</f>
        <v>0</v>
      </c>
    </row>
    <row r="581" spans="1:51" ht="20.100000000000001"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63</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0.100000000000001"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65</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0.100000000000001"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66</v>
      </c>
      <c r="Z583" s="197"/>
      <c r="AA583" s="198"/>
      <c r="AB583" s="564" t="s">
        <v>67</v>
      </c>
      <c r="AC583" s="564"/>
      <c r="AD583" s="564"/>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20.100000000000001" hidden="1" customHeight="1" x14ac:dyDescent="0.15">
      <c r="A584" s="176"/>
      <c r="B584" s="173"/>
      <c r="C584" s="167"/>
      <c r="D584" s="173"/>
      <c r="E584" s="324" t="s">
        <v>135</v>
      </c>
      <c r="F584" s="325"/>
      <c r="G584" s="326" t="s">
        <v>136</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56</v>
      </c>
      <c r="AC584" s="119"/>
      <c r="AD584" s="120"/>
      <c r="AE584" s="317" t="s">
        <v>132</v>
      </c>
      <c r="AF584" s="318"/>
      <c r="AG584" s="318"/>
      <c r="AH584" s="319"/>
      <c r="AI584" s="320" t="s">
        <v>133</v>
      </c>
      <c r="AJ584" s="320"/>
      <c r="AK584" s="320"/>
      <c r="AL584" s="144"/>
      <c r="AM584" s="320" t="s">
        <v>134</v>
      </c>
      <c r="AN584" s="320"/>
      <c r="AO584" s="320"/>
      <c r="AP584" s="144"/>
      <c r="AQ584" s="144" t="s">
        <v>57</v>
      </c>
      <c r="AR584" s="119"/>
      <c r="AS584" s="119"/>
      <c r="AT584" s="120"/>
      <c r="AU584" s="125" t="s">
        <v>58</v>
      </c>
      <c r="AV584" s="125"/>
      <c r="AW584" s="125"/>
      <c r="AX584" s="126"/>
      <c r="AY584">
        <f>COUNTA($G$586)</f>
        <v>0</v>
      </c>
    </row>
    <row r="585" spans="1:51" ht="20.100000000000001"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59</v>
      </c>
      <c r="AH585" s="123"/>
      <c r="AI585" s="321"/>
      <c r="AJ585" s="321"/>
      <c r="AK585" s="321"/>
      <c r="AL585" s="143"/>
      <c r="AM585" s="321"/>
      <c r="AN585" s="321"/>
      <c r="AO585" s="321"/>
      <c r="AP585" s="143"/>
      <c r="AQ585" s="236"/>
      <c r="AR585" s="187"/>
      <c r="AS585" s="122" t="s">
        <v>59</v>
      </c>
      <c r="AT585" s="123"/>
      <c r="AU585" s="187"/>
      <c r="AV585" s="187"/>
      <c r="AW585" s="122" t="s">
        <v>60</v>
      </c>
      <c r="AX585" s="182"/>
      <c r="AY585">
        <f>$AY$584</f>
        <v>0</v>
      </c>
    </row>
    <row r="586" spans="1:51" ht="20.100000000000001"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63</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0.100000000000001"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65</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0.100000000000001"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66</v>
      </c>
      <c r="Z588" s="197"/>
      <c r="AA588" s="198"/>
      <c r="AB588" s="564" t="s">
        <v>67</v>
      </c>
      <c r="AC588" s="564"/>
      <c r="AD588" s="564"/>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0.100000000000001" hidden="1" customHeight="1" x14ac:dyDescent="0.15">
      <c r="A589" s="176"/>
      <c r="B589" s="173"/>
      <c r="C589" s="167"/>
      <c r="D589" s="173"/>
      <c r="E589" s="111" t="s">
        <v>139</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0.100000000000001"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0.100000000000001"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20.100000000000001" hidden="1" customHeight="1" x14ac:dyDescent="0.15">
      <c r="A592" s="176"/>
      <c r="B592" s="173"/>
      <c r="C592" s="167"/>
      <c r="D592" s="173"/>
      <c r="E592" s="161" t="s">
        <v>138</v>
      </c>
      <c r="F592" s="162"/>
      <c r="G592" s="882" t="s">
        <v>129</v>
      </c>
      <c r="H592" s="112"/>
      <c r="I592" s="112"/>
      <c r="J592" s="883"/>
      <c r="K592" s="884"/>
      <c r="L592" s="884"/>
      <c r="M592" s="884"/>
      <c r="N592" s="884"/>
      <c r="O592" s="884"/>
      <c r="P592" s="884"/>
      <c r="Q592" s="884"/>
      <c r="R592" s="884"/>
      <c r="S592" s="884"/>
      <c r="T592" s="885"/>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6"/>
      <c r="AY592" s="78" t="str">
        <f>IF(SUBSTITUTE($J$592,"-","")="","0","1")</f>
        <v>0</v>
      </c>
    </row>
    <row r="593" spans="1:51" ht="20.100000000000001" hidden="1" customHeight="1" x14ac:dyDescent="0.15">
      <c r="A593" s="176"/>
      <c r="B593" s="173"/>
      <c r="C593" s="167"/>
      <c r="D593" s="173"/>
      <c r="E593" s="324" t="s">
        <v>130</v>
      </c>
      <c r="F593" s="325"/>
      <c r="G593" s="326" t="s">
        <v>131</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56</v>
      </c>
      <c r="AC593" s="119"/>
      <c r="AD593" s="120"/>
      <c r="AE593" s="317" t="s">
        <v>132</v>
      </c>
      <c r="AF593" s="318"/>
      <c r="AG593" s="318"/>
      <c r="AH593" s="319"/>
      <c r="AI593" s="320" t="s">
        <v>133</v>
      </c>
      <c r="AJ593" s="320"/>
      <c r="AK593" s="320"/>
      <c r="AL593" s="144"/>
      <c r="AM593" s="320" t="s">
        <v>134</v>
      </c>
      <c r="AN593" s="320"/>
      <c r="AO593" s="320"/>
      <c r="AP593" s="144"/>
      <c r="AQ593" s="144" t="s">
        <v>57</v>
      </c>
      <c r="AR593" s="119"/>
      <c r="AS593" s="119"/>
      <c r="AT593" s="120"/>
      <c r="AU593" s="125" t="s">
        <v>58</v>
      </c>
      <c r="AV593" s="125"/>
      <c r="AW593" s="125"/>
      <c r="AX593" s="126"/>
      <c r="AY593">
        <f>COUNTA($G$595)</f>
        <v>0</v>
      </c>
    </row>
    <row r="594" spans="1:51" ht="20.100000000000001"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59</v>
      </c>
      <c r="AH594" s="123"/>
      <c r="AI594" s="321"/>
      <c r="AJ594" s="321"/>
      <c r="AK594" s="321"/>
      <c r="AL594" s="143"/>
      <c r="AM594" s="321"/>
      <c r="AN594" s="321"/>
      <c r="AO594" s="321"/>
      <c r="AP594" s="143"/>
      <c r="AQ594" s="236"/>
      <c r="AR594" s="187"/>
      <c r="AS594" s="122" t="s">
        <v>59</v>
      </c>
      <c r="AT594" s="123"/>
      <c r="AU594" s="187"/>
      <c r="AV594" s="187"/>
      <c r="AW594" s="122" t="s">
        <v>60</v>
      </c>
      <c r="AX594" s="182"/>
      <c r="AY594">
        <f>$AY$593</f>
        <v>0</v>
      </c>
    </row>
    <row r="595" spans="1:51" ht="20.100000000000001"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63</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0.100000000000001"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65</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0.100000000000001"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66</v>
      </c>
      <c r="Z597" s="197"/>
      <c r="AA597" s="198"/>
      <c r="AB597" s="564" t="s">
        <v>67</v>
      </c>
      <c r="AC597" s="564"/>
      <c r="AD597" s="564"/>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20.100000000000001" hidden="1" customHeight="1" x14ac:dyDescent="0.15">
      <c r="A598" s="176"/>
      <c r="B598" s="173"/>
      <c r="C598" s="167"/>
      <c r="D598" s="173"/>
      <c r="E598" s="324" t="s">
        <v>130</v>
      </c>
      <c r="F598" s="325"/>
      <c r="G598" s="326" t="s">
        <v>131</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56</v>
      </c>
      <c r="AC598" s="119"/>
      <c r="AD598" s="120"/>
      <c r="AE598" s="317" t="s">
        <v>132</v>
      </c>
      <c r="AF598" s="318"/>
      <c r="AG598" s="318"/>
      <c r="AH598" s="319"/>
      <c r="AI598" s="320" t="s">
        <v>133</v>
      </c>
      <c r="AJ598" s="320"/>
      <c r="AK598" s="320"/>
      <c r="AL598" s="144"/>
      <c r="AM598" s="320" t="s">
        <v>134</v>
      </c>
      <c r="AN598" s="320"/>
      <c r="AO598" s="320"/>
      <c r="AP598" s="144"/>
      <c r="AQ598" s="144" t="s">
        <v>57</v>
      </c>
      <c r="AR598" s="119"/>
      <c r="AS598" s="119"/>
      <c r="AT598" s="120"/>
      <c r="AU598" s="125" t="s">
        <v>58</v>
      </c>
      <c r="AV598" s="125"/>
      <c r="AW598" s="125"/>
      <c r="AX598" s="126"/>
      <c r="AY598">
        <f>COUNTA($G$600)</f>
        <v>0</v>
      </c>
    </row>
    <row r="599" spans="1:51" ht="20.100000000000001"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59</v>
      </c>
      <c r="AH599" s="123"/>
      <c r="AI599" s="321"/>
      <c r="AJ599" s="321"/>
      <c r="AK599" s="321"/>
      <c r="AL599" s="143"/>
      <c r="AM599" s="321"/>
      <c r="AN599" s="321"/>
      <c r="AO599" s="321"/>
      <c r="AP599" s="143"/>
      <c r="AQ599" s="236"/>
      <c r="AR599" s="187"/>
      <c r="AS599" s="122" t="s">
        <v>59</v>
      </c>
      <c r="AT599" s="123"/>
      <c r="AU599" s="187"/>
      <c r="AV599" s="187"/>
      <c r="AW599" s="122" t="s">
        <v>60</v>
      </c>
      <c r="AX599" s="182"/>
      <c r="AY599">
        <f>$AY$598</f>
        <v>0</v>
      </c>
    </row>
    <row r="600" spans="1:51" ht="20.100000000000001"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63</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0.100000000000001"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65</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0.100000000000001"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66</v>
      </c>
      <c r="Z602" s="197"/>
      <c r="AA602" s="198"/>
      <c r="AB602" s="564" t="s">
        <v>67</v>
      </c>
      <c r="AC602" s="564"/>
      <c r="AD602" s="564"/>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20.100000000000001" hidden="1" customHeight="1" x14ac:dyDescent="0.15">
      <c r="A603" s="176"/>
      <c r="B603" s="173"/>
      <c r="C603" s="167"/>
      <c r="D603" s="173"/>
      <c r="E603" s="324" t="s">
        <v>130</v>
      </c>
      <c r="F603" s="325"/>
      <c r="G603" s="326" t="s">
        <v>131</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56</v>
      </c>
      <c r="AC603" s="119"/>
      <c r="AD603" s="120"/>
      <c r="AE603" s="317" t="s">
        <v>132</v>
      </c>
      <c r="AF603" s="318"/>
      <c r="AG603" s="318"/>
      <c r="AH603" s="319"/>
      <c r="AI603" s="320" t="s">
        <v>133</v>
      </c>
      <c r="AJ603" s="320"/>
      <c r="AK603" s="320"/>
      <c r="AL603" s="144"/>
      <c r="AM603" s="320" t="s">
        <v>134</v>
      </c>
      <c r="AN603" s="320"/>
      <c r="AO603" s="320"/>
      <c r="AP603" s="144"/>
      <c r="AQ603" s="144" t="s">
        <v>57</v>
      </c>
      <c r="AR603" s="119"/>
      <c r="AS603" s="119"/>
      <c r="AT603" s="120"/>
      <c r="AU603" s="125" t="s">
        <v>58</v>
      </c>
      <c r="AV603" s="125"/>
      <c r="AW603" s="125"/>
      <c r="AX603" s="126"/>
      <c r="AY603">
        <f>COUNTA($G$605)</f>
        <v>0</v>
      </c>
    </row>
    <row r="604" spans="1:51" ht="20.100000000000001"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59</v>
      </c>
      <c r="AH604" s="123"/>
      <c r="AI604" s="321"/>
      <c r="AJ604" s="321"/>
      <c r="AK604" s="321"/>
      <c r="AL604" s="143"/>
      <c r="AM604" s="321"/>
      <c r="AN604" s="321"/>
      <c r="AO604" s="321"/>
      <c r="AP604" s="143"/>
      <c r="AQ604" s="236"/>
      <c r="AR604" s="187"/>
      <c r="AS604" s="122" t="s">
        <v>59</v>
      </c>
      <c r="AT604" s="123"/>
      <c r="AU604" s="187"/>
      <c r="AV604" s="187"/>
      <c r="AW604" s="122" t="s">
        <v>60</v>
      </c>
      <c r="AX604" s="182"/>
      <c r="AY604">
        <f>$AY$603</f>
        <v>0</v>
      </c>
    </row>
    <row r="605" spans="1:51" ht="20.100000000000001"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63</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0.100000000000001"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65</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0.100000000000001"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66</v>
      </c>
      <c r="Z607" s="197"/>
      <c r="AA607" s="198"/>
      <c r="AB607" s="564" t="s">
        <v>67</v>
      </c>
      <c r="AC607" s="564"/>
      <c r="AD607" s="564"/>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20.100000000000001" hidden="1" customHeight="1" x14ac:dyDescent="0.15">
      <c r="A608" s="176"/>
      <c r="B608" s="173"/>
      <c r="C608" s="167"/>
      <c r="D608" s="173"/>
      <c r="E608" s="324" t="s">
        <v>130</v>
      </c>
      <c r="F608" s="325"/>
      <c r="G608" s="326" t="s">
        <v>131</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56</v>
      </c>
      <c r="AC608" s="119"/>
      <c r="AD608" s="120"/>
      <c r="AE608" s="317" t="s">
        <v>132</v>
      </c>
      <c r="AF608" s="318"/>
      <c r="AG608" s="318"/>
      <c r="AH608" s="319"/>
      <c r="AI608" s="320" t="s">
        <v>133</v>
      </c>
      <c r="AJ608" s="320"/>
      <c r="AK608" s="320"/>
      <c r="AL608" s="144"/>
      <c r="AM608" s="320" t="s">
        <v>134</v>
      </c>
      <c r="AN608" s="320"/>
      <c r="AO608" s="320"/>
      <c r="AP608" s="144"/>
      <c r="AQ608" s="144" t="s">
        <v>57</v>
      </c>
      <c r="AR608" s="119"/>
      <c r="AS608" s="119"/>
      <c r="AT608" s="120"/>
      <c r="AU608" s="125" t="s">
        <v>58</v>
      </c>
      <c r="AV608" s="125"/>
      <c r="AW608" s="125"/>
      <c r="AX608" s="126"/>
      <c r="AY608">
        <f>COUNTA($G$610)</f>
        <v>0</v>
      </c>
    </row>
    <row r="609" spans="1:51" ht="20.100000000000001"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59</v>
      </c>
      <c r="AH609" s="123"/>
      <c r="AI609" s="321"/>
      <c r="AJ609" s="321"/>
      <c r="AK609" s="321"/>
      <c r="AL609" s="143"/>
      <c r="AM609" s="321"/>
      <c r="AN609" s="321"/>
      <c r="AO609" s="321"/>
      <c r="AP609" s="143"/>
      <c r="AQ609" s="236"/>
      <c r="AR609" s="187"/>
      <c r="AS609" s="122" t="s">
        <v>59</v>
      </c>
      <c r="AT609" s="123"/>
      <c r="AU609" s="187"/>
      <c r="AV609" s="187"/>
      <c r="AW609" s="122" t="s">
        <v>60</v>
      </c>
      <c r="AX609" s="182"/>
      <c r="AY609">
        <f>$AY$608</f>
        <v>0</v>
      </c>
    </row>
    <row r="610" spans="1:51" ht="20.100000000000001"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63</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0.100000000000001"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65</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0.100000000000001"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66</v>
      </c>
      <c r="Z612" s="197"/>
      <c r="AA612" s="198"/>
      <c r="AB612" s="564" t="s">
        <v>67</v>
      </c>
      <c r="AC612" s="564"/>
      <c r="AD612" s="564"/>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20.100000000000001" hidden="1" customHeight="1" x14ac:dyDescent="0.15">
      <c r="A613" s="176"/>
      <c r="B613" s="173"/>
      <c r="C613" s="167"/>
      <c r="D613" s="173"/>
      <c r="E613" s="324" t="s">
        <v>130</v>
      </c>
      <c r="F613" s="325"/>
      <c r="G613" s="326" t="s">
        <v>131</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56</v>
      </c>
      <c r="AC613" s="119"/>
      <c r="AD613" s="120"/>
      <c r="AE613" s="317" t="s">
        <v>132</v>
      </c>
      <c r="AF613" s="318"/>
      <c r="AG613" s="318"/>
      <c r="AH613" s="319"/>
      <c r="AI613" s="320" t="s">
        <v>133</v>
      </c>
      <c r="AJ613" s="320"/>
      <c r="AK613" s="320"/>
      <c r="AL613" s="144"/>
      <c r="AM613" s="320" t="s">
        <v>134</v>
      </c>
      <c r="AN613" s="320"/>
      <c r="AO613" s="320"/>
      <c r="AP613" s="144"/>
      <c r="AQ613" s="144" t="s">
        <v>57</v>
      </c>
      <c r="AR613" s="119"/>
      <c r="AS613" s="119"/>
      <c r="AT613" s="120"/>
      <c r="AU613" s="125" t="s">
        <v>58</v>
      </c>
      <c r="AV613" s="125"/>
      <c r="AW613" s="125"/>
      <c r="AX613" s="126"/>
      <c r="AY613">
        <f>COUNTA($G$615)</f>
        <v>0</v>
      </c>
    </row>
    <row r="614" spans="1:51" ht="20.100000000000001"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59</v>
      </c>
      <c r="AH614" s="123"/>
      <c r="AI614" s="321"/>
      <c r="AJ614" s="321"/>
      <c r="AK614" s="321"/>
      <c r="AL614" s="143"/>
      <c r="AM614" s="321"/>
      <c r="AN614" s="321"/>
      <c r="AO614" s="321"/>
      <c r="AP614" s="143"/>
      <c r="AQ614" s="236"/>
      <c r="AR614" s="187"/>
      <c r="AS614" s="122" t="s">
        <v>59</v>
      </c>
      <c r="AT614" s="123"/>
      <c r="AU614" s="187"/>
      <c r="AV614" s="187"/>
      <c r="AW614" s="122" t="s">
        <v>60</v>
      </c>
      <c r="AX614" s="182"/>
      <c r="AY614">
        <f>$AY$613</f>
        <v>0</v>
      </c>
    </row>
    <row r="615" spans="1:51" ht="20.100000000000001"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63</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0.100000000000001"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65</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0.100000000000001"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66</v>
      </c>
      <c r="Z617" s="197"/>
      <c r="AA617" s="198"/>
      <c r="AB617" s="564" t="s">
        <v>67</v>
      </c>
      <c r="AC617" s="564"/>
      <c r="AD617" s="564"/>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20.100000000000001" hidden="1" customHeight="1" x14ac:dyDescent="0.15">
      <c r="A618" s="176"/>
      <c r="B618" s="173"/>
      <c r="C618" s="167"/>
      <c r="D618" s="173"/>
      <c r="E618" s="324" t="s">
        <v>135</v>
      </c>
      <c r="F618" s="325"/>
      <c r="G618" s="326" t="s">
        <v>136</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56</v>
      </c>
      <c r="AC618" s="119"/>
      <c r="AD618" s="120"/>
      <c r="AE618" s="317" t="s">
        <v>132</v>
      </c>
      <c r="AF618" s="318"/>
      <c r="AG618" s="318"/>
      <c r="AH618" s="319"/>
      <c r="AI618" s="320" t="s">
        <v>133</v>
      </c>
      <c r="AJ618" s="320"/>
      <c r="AK618" s="320"/>
      <c r="AL618" s="144"/>
      <c r="AM618" s="320" t="s">
        <v>134</v>
      </c>
      <c r="AN618" s="320"/>
      <c r="AO618" s="320"/>
      <c r="AP618" s="144"/>
      <c r="AQ618" s="144" t="s">
        <v>57</v>
      </c>
      <c r="AR618" s="119"/>
      <c r="AS618" s="119"/>
      <c r="AT618" s="120"/>
      <c r="AU618" s="125" t="s">
        <v>58</v>
      </c>
      <c r="AV618" s="125"/>
      <c r="AW618" s="125"/>
      <c r="AX618" s="126"/>
      <c r="AY618">
        <f>COUNTA($G$620)</f>
        <v>0</v>
      </c>
    </row>
    <row r="619" spans="1:51" ht="20.100000000000001"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59</v>
      </c>
      <c r="AH619" s="123"/>
      <c r="AI619" s="321"/>
      <c r="AJ619" s="321"/>
      <c r="AK619" s="321"/>
      <c r="AL619" s="143"/>
      <c r="AM619" s="321"/>
      <c r="AN619" s="321"/>
      <c r="AO619" s="321"/>
      <c r="AP619" s="143"/>
      <c r="AQ619" s="236"/>
      <c r="AR619" s="187"/>
      <c r="AS619" s="122" t="s">
        <v>59</v>
      </c>
      <c r="AT619" s="123"/>
      <c r="AU619" s="187"/>
      <c r="AV619" s="187"/>
      <c r="AW619" s="122" t="s">
        <v>60</v>
      </c>
      <c r="AX619" s="182"/>
      <c r="AY619">
        <f>$AY$618</f>
        <v>0</v>
      </c>
    </row>
    <row r="620" spans="1:51" ht="20.100000000000001"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63</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0.100000000000001"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65</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0.100000000000001"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66</v>
      </c>
      <c r="Z622" s="197"/>
      <c r="AA622" s="198"/>
      <c r="AB622" s="564" t="s">
        <v>67</v>
      </c>
      <c r="AC622" s="564"/>
      <c r="AD622" s="564"/>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20.100000000000001" hidden="1" customHeight="1" x14ac:dyDescent="0.15">
      <c r="A623" s="176"/>
      <c r="B623" s="173"/>
      <c r="C623" s="167"/>
      <c r="D623" s="173"/>
      <c r="E623" s="324" t="s">
        <v>135</v>
      </c>
      <c r="F623" s="325"/>
      <c r="G623" s="326" t="s">
        <v>136</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56</v>
      </c>
      <c r="AC623" s="119"/>
      <c r="AD623" s="120"/>
      <c r="AE623" s="317" t="s">
        <v>132</v>
      </c>
      <c r="AF623" s="318"/>
      <c r="AG623" s="318"/>
      <c r="AH623" s="319"/>
      <c r="AI623" s="320" t="s">
        <v>133</v>
      </c>
      <c r="AJ623" s="320"/>
      <c r="AK623" s="320"/>
      <c r="AL623" s="144"/>
      <c r="AM623" s="320" t="s">
        <v>134</v>
      </c>
      <c r="AN623" s="320"/>
      <c r="AO623" s="320"/>
      <c r="AP623" s="144"/>
      <c r="AQ623" s="144" t="s">
        <v>57</v>
      </c>
      <c r="AR623" s="119"/>
      <c r="AS623" s="119"/>
      <c r="AT623" s="120"/>
      <c r="AU623" s="125" t="s">
        <v>58</v>
      </c>
      <c r="AV623" s="125"/>
      <c r="AW623" s="125"/>
      <c r="AX623" s="126"/>
      <c r="AY623">
        <f>COUNTA($G$625)</f>
        <v>0</v>
      </c>
    </row>
    <row r="624" spans="1:51" ht="20.100000000000001"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59</v>
      </c>
      <c r="AH624" s="123"/>
      <c r="AI624" s="321"/>
      <c r="AJ624" s="321"/>
      <c r="AK624" s="321"/>
      <c r="AL624" s="143"/>
      <c r="AM624" s="321"/>
      <c r="AN624" s="321"/>
      <c r="AO624" s="321"/>
      <c r="AP624" s="143"/>
      <c r="AQ624" s="236"/>
      <c r="AR624" s="187"/>
      <c r="AS624" s="122" t="s">
        <v>59</v>
      </c>
      <c r="AT624" s="123"/>
      <c r="AU624" s="187"/>
      <c r="AV624" s="187"/>
      <c r="AW624" s="122" t="s">
        <v>60</v>
      </c>
      <c r="AX624" s="182"/>
      <c r="AY624">
        <f>$AY$623</f>
        <v>0</v>
      </c>
    </row>
    <row r="625" spans="1:51" ht="20.100000000000001"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63</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0.100000000000001"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65</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0.100000000000001"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66</v>
      </c>
      <c r="Z627" s="197"/>
      <c r="AA627" s="198"/>
      <c r="AB627" s="564" t="s">
        <v>67</v>
      </c>
      <c r="AC627" s="564"/>
      <c r="AD627" s="564"/>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20.100000000000001" hidden="1" customHeight="1" x14ac:dyDescent="0.15">
      <c r="A628" s="176"/>
      <c r="B628" s="173"/>
      <c r="C628" s="167"/>
      <c r="D628" s="173"/>
      <c r="E628" s="324" t="s">
        <v>135</v>
      </c>
      <c r="F628" s="325"/>
      <c r="G628" s="326" t="s">
        <v>136</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56</v>
      </c>
      <c r="AC628" s="119"/>
      <c r="AD628" s="120"/>
      <c r="AE628" s="317" t="s">
        <v>132</v>
      </c>
      <c r="AF628" s="318"/>
      <c r="AG628" s="318"/>
      <c r="AH628" s="319"/>
      <c r="AI628" s="320" t="s">
        <v>133</v>
      </c>
      <c r="AJ628" s="320"/>
      <c r="AK628" s="320"/>
      <c r="AL628" s="144"/>
      <c r="AM628" s="320" t="s">
        <v>134</v>
      </c>
      <c r="AN628" s="320"/>
      <c r="AO628" s="320"/>
      <c r="AP628" s="144"/>
      <c r="AQ628" s="144" t="s">
        <v>57</v>
      </c>
      <c r="AR628" s="119"/>
      <c r="AS628" s="119"/>
      <c r="AT628" s="120"/>
      <c r="AU628" s="125" t="s">
        <v>58</v>
      </c>
      <c r="AV628" s="125"/>
      <c r="AW628" s="125"/>
      <c r="AX628" s="126"/>
      <c r="AY628">
        <f>COUNTA($G$630)</f>
        <v>0</v>
      </c>
    </row>
    <row r="629" spans="1:51" ht="20.100000000000001"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59</v>
      </c>
      <c r="AH629" s="123"/>
      <c r="AI629" s="321"/>
      <c r="AJ629" s="321"/>
      <c r="AK629" s="321"/>
      <c r="AL629" s="143"/>
      <c r="AM629" s="321"/>
      <c r="AN629" s="321"/>
      <c r="AO629" s="321"/>
      <c r="AP629" s="143"/>
      <c r="AQ629" s="236"/>
      <c r="AR629" s="187"/>
      <c r="AS629" s="122" t="s">
        <v>59</v>
      </c>
      <c r="AT629" s="123"/>
      <c r="AU629" s="187"/>
      <c r="AV629" s="187"/>
      <c r="AW629" s="122" t="s">
        <v>60</v>
      </c>
      <c r="AX629" s="182"/>
      <c r="AY629">
        <f>$AY$628</f>
        <v>0</v>
      </c>
    </row>
    <row r="630" spans="1:51" ht="20.100000000000001"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63</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0.100000000000001"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65</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0.100000000000001"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66</v>
      </c>
      <c r="Z632" s="197"/>
      <c r="AA632" s="198"/>
      <c r="AB632" s="564" t="s">
        <v>67</v>
      </c>
      <c r="AC632" s="564"/>
      <c r="AD632" s="564"/>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20.100000000000001" hidden="1" customHeight="1" x14ac:dyDescent="0.15">
      <c r="A633" s="176"/>
      <c r="B633" s="173"/>
      <c r="C633" s="167"/>
      <c r="D633" s="173"/>
      <c r="E633" s="324" t="s">
        <v>135</v>
      </c>
      <c r="F633" s="325"/>
      <c r="G633" s="326" t="s">
        <v>136</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56</v>
      </c>
      <c r="AC633" s="119"/>
      <c r="AD633" s="120"/>
      <c r="AE633" s="317" t="s">
        <v>132</v>
      </c>
      <c r="AF633" s="318"/>
      <c r="AG633" s="318"/>
      <c r="AH633" s="319"/>
      <c r="AI633" s="320" t="s">
        <v>133</v>
      </c>
      <c r="AJ633" s="320"/>
      <c r="AK633" s="320"/>
      <c r="AL633" s="144"/>
      <c r="AM633" s="320" t="s">
        <v>134</v>
      </c>
      <c r="AN633" s="320"/>
      <c r="AO633" s="320"/>
      <c r="AP633" s="144"/>
      <c r="AQ633" s="144" t="s">
        <v>57</v>
      </c>
      <c r="AR633" s="119"/>
      <c r="AS633" s="119"/>
      <c r="AT633" s="120"/>
      <c r="AU633" s="125" t="s">
        <v>58</v>
      </c>
      <c r="AV633" s="125"/>
      <c r="AW633" s="125"/>
      <c r="AX633" s="126"/>
      <c r="AY633">
        <f>COUNTA($G$635)</f>
        <v>0</v>
      </c>
    </row>
    <row r="634" spans="1:51" ht="20.100000000000001"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59</v>
      </c>
      <c r="AH634" s="123"/>
      <c r="AI634" s="321"/>
      <c r="AJ634" s="321"/>
      <c r="AK634" s="321"/>
      <c r="AL634" s="143"/>
      <c r="AM634" s="321"/>
      <c r="AN634" s="321"/>
      <c r="AO634" s="321"/>
      <c r="AP634" s="143"/>
      <c r="AQ634" s="236"/>
      <c r="AR634" s="187"/>
      <c r="AS634" s="122" t="s">
        <v>59</v>
      </c>
      <c r="AT634" s="123"/>
      <c r="AU634" s="187"/>
      <c r="AV634" s="187"/>
      <c r="AW634" s="122" t="s">
        <v>60</v>
      </c>
      <c r="AX634" s="182"/>
      <c r="AY634">
        <f>$AY$633</f>
        <v>0</v>
      </c>
    </row>
    <row r="635" spans="1:51" ht="20.100000000000001"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63</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0.100000000000001"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65</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0.100000000000001"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66</v>
      </c>
      <c r="Z637" s="197"/>
      <c r="AA637" s="198"/>
      <c r="AB637" s="564" t="s">
        <v>67</v>
      </c>
      <c r="AC637" s="564"/>
      <c r="AD637" s="564"/>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20.100000000000001" hidden="1" customHeight="1" x14ac:dyDescent="0.15">
      <c r="A638" s="176"/>
      <c r="B638" s="173"/>
      <c r="C638" s="167"/>
      <c r="D638" s="173"/>
      <c r="E638" s="324" t="s">
        <v>135</v>
      </c>
      <c r="F638" s="325"/>
      <c r="G638" s="326" t="s">
        <v>136</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56</v>
      </c>
      <c r="AC638" s="119"/>
      <c r="AD638" s="120"/>
      <c r="AE638" s="317" t="s">
        <v>132</v>
      </c>
      <c r="AF638" s="318"/>
      <c r="AG638" s="318"/>
      <c r="AH638" s="319"/>
      <c r="AI638" s="320" t="s">
        <v>133</v>
      </c>
      <c r="AJ638" s="320"/>
      <c r="AK638" s="320"/>
      <c r="AL638" s="144"/>
      <c r="AM638" s="320" t="s">
        <v>134</v>
      </c>
      <c r="AN638" s="320"/>
      <c r="AO638" s="320"/>
      <c r="AP638" s="144"/>
      <c r="AQ638" s="144" t="s">
        <v>57</v>
      </c>
      <c r="AR638" s="119"/>
      <c r="AS638" s="119"/>
      <c r="AT638" s="120"/>
      <c r="AU638" s="125" t="s">
        <v>58</v>
      </c>
      <c r="AV638" s="125"/>
      <c r="AW638" s="125"/>
      <c r="AX638" s="126"/>
      <c r="AY638">
        <f>COUNTA($G$640)</f>
        <v>0</v>
      </c>
    </row>
    <row r="639" spans="1:51" ht="20.100000000000001"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59</v>
      </c>
      <c r="AH639" s="123"/>
      <c r="AI639" s="321"/>
      <c r="AJ639" s="321"/>
      <c r="AK639" s="321"/>
      <c r="AL639" s="143"/>
      <c r="AM639" s="321"/>
      <c r="AN639" s="321"/>
      <c r="AO639" s="321"/>
      <c r="AP639" s="143"/>
      <c r="AQ639" s="236"/>
      <c r="AR639" s="187"/>
      <c r="AS639" s="122" t="s">
        <v>59</v>
      </c>
      <c r="AT639" s="123"/>
      <c r="AU639" s="187"/>
      <c r="AV639" s="187"/>
      <c r="AW639" s="122" t="s">
        <v>60</v>
      </c>
      <c r="AX639" s="182"/>
      <c r="AY639">
        <f>$AY$638</f>
        <v>0</v>
      </c>
    </row>
    <row r="640" spans="1:51" ht="20.100000000000001"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63</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0.100000000000001"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65</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0.100000000000001"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66</v>
      </c>
      <c r="Z642" s="197"/>
      <c r="AA642" s="198"/>
      <c r="AB642" s="564" t="s">
        <v>67</v>
      </c>
      <c r="AC642" s="564"/>
      <c r="AD642" s="564"/>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0.100000000000001" hidden="1" customHeight="1" x14ac:dyDescent="0.15">
      <c r="A643" s="176"/>
      <c r="B643" s="173"/>
      <c r="C643" s="167"/>
      <c r="D643" s="173"/>
      <c r="E643" s="111" t="s">
        <v>139</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0.100000000000001"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0.100000000000001"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20.100000000000001" hidden="1" customHeight="1" x14ac:dyDescent="0.15">
      <c r="A646" s="176"/>
      <c r="B646" s="173"/>
      <c r="C646" s="167"/>
      <c r="D646" s="173"/>
      <c r="E646" s="161" t="s">
        <v>138</v>
      </c>
      <c r="F646" s="162"/>
      <c r="G646" s="882" t="s">
        <v>129</v>
      </c>
      <c r="H646" s="112"/>
      <c r="I646" s="112"/>
      <c r="J646" s="883"/>
      <c r="K646" s="884"/>
      <c r="L646" s="884"/>
      <c r="M646" s="884"/>
      <c r="N646" s="884"/>
      <c r="O646" s="884"/>
      <c r="P646" s="884"/>
      <c r="Q646" s="884"/>
      <c r="R646" s="884"/>
      <c r="S646" s="884"/>
      <c r="T646" s="885"/>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6"/>
      <c r="AY646" s="78" t="str">
        <f>IF(SUBSTITUTE($J$646,"-","")="","0","1")</f>
        <v>0</v>
      </c>
    </row>
    <row r="647" spans="1:51" ht="20.100000000000001" hidden="1" customHeight="1" x14ac:dyDescent="0.15">
      <c r="A647" s="176"/>
      <c r="B647" s="173"/>
      <c r="C647" s="167"/>
      <c r="D647" s="173"/>
      <c r="E647" s="324" t="s">
        <v>130</v>
      </c>
      <c r="F647" s="325"/>
      <c r="G647" s="326" t="s">
        <v>131</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56</v>
      </c>
      <c r="AC647" s="119"/>
      <c r="AD647" s="120"/>
      <c r="AE647" s="317" t="s">
        <v>132</v>
      </c>
      <c r="AF647" s="318"/>
      <c r="AG647" s="318"/>
      <c r="AH647" s="319"/>
      <c r="AI647" s="320" t="s">
        <v>133</v>
      </c>
      <c r="AJ647" s="320"/>
      <c r="AK647" s="320"/>
      <c r="AL647" s="144"/>
      <c r="AM647" s="320" t="s">
        <v>134</v>
      </c>
      <c r="AN647" s="320"/>
      <c r="AO647" s="320"/>
      <c r="AP647" s="144"/>
      <c r="AQ647" s="144" t="s">
        <v>57</v>
      </c>
      <c r="AR647" s="119"/>
      <c r="AS647" s="119"/>
      <c r="AT647" s="120"/>
      <c r="AU647" s="125" t="s">
        <v>58</v>
      </c>
      <c r="AV647" s="125"/>
      <c r="AW647" s="125"/>
      <c r="AX647" s="126"/>
      <c r="AY647">
        <f>COUNTA($G$649)</f>
        <v>0</v>
      </c>
    </row>
    <row r="648" spans="1:51" ht="20.100000000000001"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59</v>
      </c>
      <c r="AH648" s="123"/>
      <c r="AI648" s="321"/>
      <c r="AJ648" s="321"/>
      <c r="AK648" s="321"/>
      <c r="AL648" s="143"/>
      <c r="AM648" s="321"/>
      <c r="AN648" s="321"/>
      <c r="AO648" s="321"/>
      <c r="AP648" s="143"/>
      <c r="AQ648" s="236"/>
      <c r="AR648" s="187"/>
      <c r="AS648" s="122" t="s">
        <v>59</v>
      </c>
      <c r="AT648" s="123"/>
      <c r="AU648" s="187"/>
      <c r="AV648" s="187"/>
      <c r="AW648" s="122" t="s">
        <v>60</v>
      </c>
      <c r="AX648" s="182"/>
      <c r="AY648">
        <f>$AY$647</f>
        <v>0</v>
      </c>
    </row>
    <row r="649" spans="1:51" ht="20.100000000000001"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63</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0.100000000000001"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65</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0.100000000000001"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66</v>
      </c>
      <c r="Z651" s="197"/>
      <c r="AA651" s="198"/>
      <c r="AB651" s="564" t="s">
        <v>67</v>
      </c>
      <c r="AC651" s="564"/>
      <c r="AD651" s="564"/>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20.100000000000001" hidden="1" customHeight="1" x14ac:dyDescent="0.15">
      <c r="A652" s="176"/>
      <c r="B652" s="173"/>
      <c r="C652" s="167"/>
      <c r="D652" s="173"/>
      <c r="E652" s="324" t="s">
        <v>130</v>
      </c>
      <c r="F652" s="325"/>
      <c r="G652" s="326" t="s">
        <v>131</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56</v>
      </c>
      <c r="AC652" s="119"/>
      <c r="AD652" s="120"/>
      <c r="AE652" s="317" t="s">
        <v>132</v>
      </c>
      <c r="AF652" s="318"/>
      <c r="AG652" s="318"/>
      <c r="AH652" s="319"/>
      <c r="AI652" s="320" t="s">
        <v>133</v>
      </c>
      <c r="AJ652" s="320"/>
      <c r="AK652" s="320"/>
      <c r="AL652" s="144"/>
      <c r="AM652" s="320" t="s">
        <v>134</v>
      </c>
      <c r="AN652" s="320"/>
      <c r="AO652" s="320"/>
      <c r="AP652" s="144"/>
      <c r="AQ652" s="144" t="s">
        <v>57</v>
      </c>
      <c r="AR652" s="119"/>
      <c r="AS652" s="119"/>
      <c r="AT652" s="120"/>
      <c r="AU652" s="125" t="s">
        <v>58</v>
      </c>
      <c r="AV652" s="125"/>
      <c r="AW652" s="125"/>
      <c r="AX652" s="126"/>
      <c r="AY652">
        <f>COUNTA($G$654)</f>
        <v>0</v>
      </c>
    </row>
    <row r="653" spans="1:51" ht="20.100000000000001"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59</v>
      </c>
      <c r="AH653" s="123"/>
      <c r="AI653" s="321"/>
      <c r="AJ653" s="321"/>
      <c r="AK653" s="321"/>
      <c r="AL653" s="143"/>
      <c r="AM653" s="321"/>
      <c r="AN653" s="321"/>
      <c r="AO653" s="321"/>
      <c r="AP653" s="143"/>
      <c r="AQ653" s="236"/>
      <c r="AR653" s="187"/>
      <c r="AS653" s="122" t="s">
        <v>59</v>
      </c>
      <c r="AT653" s="123"/>
      <c r="AU653" s="187"/>
      <c r="AV653" s="187"/>
      <c r="AW653" s="122" t="s">
        <v>60</v>
      </c>
      <c r="AX653" s="182"/>
      <c r="AY653">
        <f>$AY$652</f>
        <v>0</v>
      </c>
    </row>
    <row r="654" spans="1:51" ht="20.100000000000001"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63</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0.100000000000001"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65</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0.100000000000001"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66</v>
      </c>
      <c r="Z656" s="197"/>
      <c r="AA656" s="198"/>
      <c r="AB656" s="564" t="s">
        <v>67</v>
      </c>
      <c r="AC656" s="564"/>
      <c r="AD656" s="564"/>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20.100000000000001" hidden="1" customHeight="1" x14ac:dyDescent="0.15">
      <c r="A657" s="176"/>
      <c r="B657" s="173"/>
      <c r="C657" s="167"/>
      <c r="D657" s="173"/>
      <c r="E657" s="324" t="s">
        <v>130</v>
      </c>
      <c r="F657" s="325"/>
      <c r="G657" s="326" t="s">
        <v>131</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56</v>
      </c>
      <c r="AC657" s="119"/>
      <c r="AD657" s="120"/>
      <c r="AE657" s="317" t="s">
        <v>132</v>
      </c>
      <c r="AF657" s="318"/>
      <c r="AG657" s="318"/>
      <c r="AH657" s="319"/>
      <c r="AI657" s="320" t="s">
        <v>133</v>
      </c>
      <c r="AJ657" s="320"/>
      <c r="AK657" s="320"/>
      <c r="AL657" s="144"/>
      <c r="AM657" s="320" t="s">
        <v>134</v>
      </c>
      <c r="AN657" s="320"/>
      <c r="AO657" s="320"/>
      <c r="AP657" s="144"/>
      <c r="AQ657" s="144" t="s">
        <v>57</v>
      </c>
      <c r="AR657" s="119"/>
      <c r="AS657" s="119"/>
      <c r="AT657" s="120"/>
      <c r="AU657" s="125" t="s">
        <v>58</v>
      </c>
      <c r="AV657" s="125"/>
      <c r="AW657" s="125"/>
      <c r="AX657" s="126"/>
      <c r="AY657">
        <f>COUNTA($G$659)</f>
        <v>0</v>
      </c>
    </row>
    <row r="658" spans="1:51" ht="20.100000000000001"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59</v>
      </c>
      <c r="AH658" s="123"/>
      <c r="AI658" s="321"/>
      <c r="AJ658" s="321"/>
      <c r="AK658" s="321"/>
      <c r="AL658" s="143"/>
      <c r="AM658" s="321"/>
      <c r="AN658" s="321"/>
      <c r="AO658" s="321"/>
      <c r="AP658" s="143"/>
      <c r="AQ658" s="236"/>
      <c r="AR658" s="187"/>
      <c r="AS658" s="122" t="s">
        <v>59</v>
      </c>
      <c r="AT658" s="123"/>
      <c r="AU658" s="187"/>
      <c r="AV658" s="187"/>
      <c r="AW658" s="122" t="s">
        <v>60</v>
      </c>
      <c r="AX658" s="182"/>
      <c r="AY658">
        <f>$AY$657</f>
        <v>0</v>
      </c>
    </row>
    <row r="659" spans="1:51" ht="20.100000000000001"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63</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0.100000000000001"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65</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0.100000000000001"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66</v>
      </c>
      <c r="Z661" s="197"/>
      <c r="AA661" s="198"/>
      <c r="AB661" s="564" t="s">
        <v>67</v>
      </c>
      <c r="AC661" s="564"/>
      <c r="AD661" s="564"/>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20.100000000000001" hidden="1" customHeight="1" x14ac:dyDescent="0.15">
      <c r="A662" s="176"/>
      <c r="B662" s="173"/>
      <c r="C662" s="167"/>
      <c r="D662" s="173"/>
      <c r="E662" s="324" t="s">
        <v>130</v>
      </c>
      <c r="F662" s="325"/>
      <c r="G662" s="326" t="s">
        <v>131</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56</v>
      </c>
      <c r="AC662" s="119"/>
      <c r="AD662" s="120"/>
      <c r="AE662" s="317" t="s">
        <v>132</v>
      </c>
      <c r="AF662" s="318"/>
      <c r="AG662" s="318"/>
      <c r="AH662" s="319"/>
      <c r="AI662" s="320" t="s">
        <v>133</v>
      </c>
      <c r="AJ662" s="320"/>
      <c r="AK662" s="320"/>
      <c r="AL662" s="144"/>
      <c r="AM662" s="320" t="s">
        <v>134</v>
      </c>
      <c r="AN662" s="320"/>
      <c r="AO662" s="320"/>
      <c r="AP662" s="144"/>
      <c r="AQ662" s="144" t="s">
        <v>57</v>
      </c>
      <c r="AR662" s="119"/>
      <c r="AS662" s="119"/>
      <c r="AT662" s="120"/>
      <c r="AU662" s="125" t="s">
        <v>58</v>
      </c>
      <c r="AV662" s="125"/>
      <c r="AW662" s="125"/>
      <c r="AX662" s="126"/>
      <c r="AY662">
        <f>COUNTA($G$664)</f>
        <v>0</v>
      </c>
    </row>
    <row r="663" spans="1:51" ht="20.100000000000001"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59</v>
      </c>
      <c r="AH663" s="123"/>
      <c r="AI663" s="321"/>
      <c r="AJ663" s="321"/>
      <c r="AK663" s="321"/>
      <c r="AL663" s="143"/>
      <c r="AM663" s="321"/>
      <c r="AN663" s="321"/>
      <c r="AO663" s="321"/>
      <c r="AP663" s="143"/>
      <c r="AQ663" s="236"/>
      <c r="AR663" s="187"/>
      <c r="AS663" s="122" t="s">
        <v>59</v>
      </c>
      <c r="AT663" s="123"/>
      <c r="AU663" s="187"/>
      <c r="AV663" s="187"/>
      <c r="AW663" s="122" t="s">
        <v>60</v>
      </c>
      <c r="AX663" s="182"/>
      <c r="AY663">
        <f>$AY$662</f>
        <v>0</v>
      </c>
    </row>
    <row r="664" spans="1:51" ht="20.100000000000001"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63</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0.100000000000001"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65</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0.100000000000001"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66</v>
      </c>
      <c r="Z666" s="197"/>
      <c r="AA666" s="198"/>
      <c r="AB666" s="564" t="s">
        <v>67</v>
      </c>
      <c r="AC666" s="564"/>
      <c r="AD666" s="564"/>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20.100000000000001" hidden="1" customHeight="1" x14ac:dyDescent="0.15">
      <c r="A667" s="176"/>
      <c r="B667" s="173"/>
      <c r="C667" s="167"/>
      <c r="D667" s="173"/>
      <c r="E667" s="324" t="s">
        <v>130</v>
      </c>
      <c r="F667" s="325"/>
      <c r="G667" s="326" t="s">
        <v>131</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56</v>
      </c>
      <c r="AC667" s="119"/>
      <c r="AD667" s="120"/>
      <c r="AE667" s="317" t="s">
        <v>132</v>
      </c>
      <c r="AF667" s="318"/>
      <c r="AG667" s="318"/>
      <c r="AH667" s="319"/>
      <c r="AI667" s="320" t="s">
        <v>133</v>
      </c>
      <c r="AJ667" s="320"/>
      <c r="AK667" s="320"/>
      <c r="AL667" s="144"/>
      <c r="AM667" s="320" t="s">
        <v>134</v>
      </c>
      <c r="AN667" s="320"/>
      <c r="AO667" s="320"/>
      <c r="AP667" s="144"/>
      <c r="AQ667" s="144" t="s">
        <v>57</v>
      </c>
      <c r="AR667" s="119"/>
      <c r="AS667" s="119"/>
      <c r="AT667" s="120"/>
      <c r="AU667" s="125" t="s">
        <v>58</v>
      </c>
      <c r="AV667" s="125"/>
      <c r="AW667" s="125"/>
      <c r="AX667" s="126"/>
      <c r="AY667">
        <f>COUNTA($G$669)</f>
        <v>0</v>
      </c>
    </row>
    <row r="668" spans="1:51" ht="20.100000000000001"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59</v>
      </c>
      <c r="AH668" s="123"/>
      <c r="AI668" s="321"/>
      <c r="AJ668" s="321"/>
      <c r="AK668" s="321"/>
      <c r="AL668" s="143"/>
      <c r="AM668" s="321"/>
      <c r="AN668" s="321"/>
      <c r="AO668" s="321"/>
      <c r="AP668" s="143"/>
      <c r="AQ668" s="236"/>
      <c r="AR668" s="187"/>
      <c r="AS668" s="122" t="s">
        <v>59</v>
      </c>
      <c r="AT668" s="123"/>
      <c r="AU668" s="187"/>
      <c r="AV668" s="187"/>
      <c r="AW668" s="122" t="s">
        <v>60</v>
      </c>
      <c r="AX668" s="182"/>
      <c r="AY668">
        <f>$AY$667</f>
        <v>0</v>
      </c>
    </row>
    <row r="669" spans="1:51" ht="20.100000000000001"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63</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0.100000000000001"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65</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0.100000000000001"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66</v>
      </c>
      <c r="Z671" s="197"/>
      <c r="AA671" s="198"/>
      <c r="AB671" s="564" t="s">
        <v>67</v>
      </c>
      <c r="AC671" s="564"/>
      <c r="AD671" s="564"/>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20.100000000000001" hidden="1" customHeight="1" x14ac:dyDescent="0.15">
      <c r="A672" s="176"/>
      <c r="B672" s="173"/>
      <c r="C672" s="167"/>
      <c r="D672" s="173"/>
      <c r="E672" s="324" t="s">
        <v>135</v>
      </c>
      <c r="F672" s="325"/>
      <c r="G672" s="326" t="s">
        <v>136</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56</v>
      </c>
      <c r="AC672" s="119"/>
      <c r="AD672" s="120"/>
      <c r="AE672" s="317" t="s">
        <v>132</v>
      </c>
      <c r="AF672" s="318"/>
      <c r="AG672" s="318"/>
      <c r="AH672" s="319"/>
      <c r="AI672" s="320" t="s">
        <v>133</v>
      </c>
      <c r="AJ672" s="320"/>
      <c r="AK672" s="320"/>
      <c r="AL672" s="144"/>
      <c r="AM672" s="320" t="s">
        <v>134</v>
      </c>
      <c r="AN672" s="320"/>
      <c r="AO672" s="320"/>
      <c r="AP672" s="144"/>
      <c r="AQ672" s="144" t="s">
        <v>57</v>
      </c>
      <c r="AR672" s="119"/>
      <c r="AS672" s="119"/>
      <c r="AT672" s="120"/>
      <c r="AU672" s="125" t="s">
        <v>58</v>
      </c>
      <c r="AV672" s="125"/>
      <c r="AW672" s="125"/>
      <c r="AX672" s="126"/>
      <c r="AY672">
        <f>COUNTA($G$674)</f>
        <v>0</v>
      </c>
    </row>
    <row r="673" spans="1:51" ht="20.100000000000001"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59</v>
      </c>
      <c r="AH673" s="123"/>
      <c r="AI673" s="321"/>
      <c r="AJ673" s="321"/>
      <c r="AK673" s="321"/>
      <c r="AL673" s="143"/>
      <c r="AM673" s="321"/>
      <c r="AN673" s="321"/>
      <c r="AO673" s="321"/>
      <c r="AP673" s="143"/>
      <c r="AQ673" s="236"/>
      <c r="AR673" s="187"/>
      <c r="AS673" s="122" t="s">
        <v>59</v>
      </c>
      <c r="AT673" s="123"/>
      <c r="AU673" s="187"/>
      <c r="AV673" s="187"/>
      <c r="AW673" s="122" t="s">
        <v>60</v>
      </c>
      <c r="AX673" s="182"/>
      <c r="AY673">
        <f>$AY$672</f>
        <v>0</v>
      </c>
    </row>
    <row r="674" spans="1:51" ht="20.100000000000001"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63</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0.100000000000001"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65</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0.100000000000001"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66</v>
      </c>
      <c r="Z676" s="197"/>
      <c r="AA676" s="198"/>
      <c r="AB676" s="564" t="s">
        <v>67</v>
      </c>
      <c r="AC676" s="564"/>
      <c r="AD676" s="564"/>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20.100000000000001" hidden="1" customHeight="1" x14ac:dyDescent="0.15">
      <c r="A677" s="176"/>
      <c r="B677" s="173"/>
      <c r="C677" s="167"/>
      <c r="D677" s="173"/>
      <c r="E677" s="324" t="s">
        <v>135</v>
      </c>
      <c r="F677" s="325"/>
      <c r="G677" s="326" t="s">
        <v>136</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56</v>
      </c>
      <c r="AC677" s="119"/>
      <c r="AD677" s="120"/>
      <c r="AE677" s="317" t="s">
        <v>132</v>
      </c>
      <c r="AF677" s="318"/>
      <c r="AG677" s="318"/>
      <c r="AH677" s="319"/>
      <c r="AI677" s="320" t="s">
        <v>133</v>
      </c>
      <c r="AJ677" s="320"/>
      <c r="AK677" s="320"/>
      <c r="AL677" s="144"/>
      <c r="AM677" s="320" t="s">
        <v>134</v>
      </c>
      <c r="AN677" s="320"/>
      <c r="AO677" s="320"/>
      <c r="AP677" s="144"/>
      <c r="AQ677" s="144" t="s">
        <v>57</v>
      </c>
      <c r="AR677" s="119"/>
      <c r="AS677" s="119"/>
      <c r="AT677" s="120"/>
      <c r="AU677" s="125" t="s">
        <v>58</v>
      </c>
      <c r="AV677" s="125"/>
      <c r="AW677" s="125"/>
      <c r="AX677" s="126"/>
      <c r="AY677">
        <f>COUNTA($G$679)</f>
        <v>0</v>
      </c>
    </row>
    <row r="678" spans="1:51" ht="20.100000000000001"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59</v>
      </c>
      <c r="AH678" s="123"/>
      <c r="AI678" s="321"/>
      <c r="AJ678" s="321"/>
      <c r="AK678" s="321"/>
      <c r="AL678" s="143"/>
      <c r="AM678" s="321"/>
      <c r="AN678" s="321"/>
      <c r="AO678" s="321"/>
      <c r="AP678" s="143"/>
      <c r="AQ678" s="236"/>
      <c r="AR678" s="187"/>
      <c r="AS678" s="122" t="s">
        <v>59</v>
      </c>
      <c r="AT678" s="123"/>
      <c r="AU678" s="187"/>
      <c r="AV678" s="187"/>
      <c r="AW678" s="122" t="s">
        <v>60</v>
      </c>
      <c r="AX678" s="182"/>
      <c r="AY678">
        <f>$AY$677</f>
        <v>0</v>
      </c>
    </row>
    <row r="679" spans="1:51" ht="20.100000000000001"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63</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0.100000000000001"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65</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0.100000000000001"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66</v>
      </c>
      <c r="Z681" s="197"/>
      <c r="AA681" s="198"/>
      <c r="AB681" s="564" t="s">
        <v>67</v>
      </c>
      <c r="AC681" s="564"/>
      <c r="AD681" s="564"/>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20.100000000000001" hidden="1" customHeight="1" x14ac:dyDescent="0.15">
      <c r="A682" s="176"/>
      <c r="B682" s="173"/>
      <c r="C682" s="167"/>
      <c r="D682" s="173"/>
      <c r="E682" s="324" t="s">
        <v>135</v>
      </c>
      <c r="F682" s="325"/>
      <c r="G682" s="326" t="s">
        <v>136</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56</v>
      </c>
      <c r="AC682" s="119"/>
      <c r="AD682" s="120"/>
      <c r="AE682" s="317" t="s">
        <v>132</v>
      </c>
      <c r="AF682" s="318"/>
      <c r="AG682" s="318"/>
      <c r="AH682" s="319"/>
      <c r="AI682" s="320" t="s">
        <v>133</v>
      </c>
      <c r="AJ682" s="320"/>
      <c r="AK682" s="320"/>
      <c r="AL682" s="144"/>
      <c r="AM682" s="320" t="s">
        <v>134</v>
      </c>
      <c r="AN682" s="320"/>
      <c r="AO682" s="320"/>
      <c r="AP682" s="144"/>
      <c r="AQ682" s="144" t="s">
        <v>57</v>
      </c>
      <c r="AR682" s="119"/>
      <c r="AS682" s="119"/>
      <c r="AT682" s="120"/>
      <c r="AU682" s="125" t="s">
        <v>58</v>
      </c>
      <c r="AV682" s="125"/>
      <c r="AW682" s="125"/>
      <c r="AX682" s="126"/>
      <c r="AY682">
        <f>COUNTA($G$684)</f>
        <v>0</v>
      </c>
    </row>
    <row r="683" spans="1:51" ht="20.100000000000001"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59</v>
      </c>
      <c r="AH683" s="123"/>
      <c r="AI683" s="321"/>
      <c r="AJ683" s="321"/>
      <c r="AK683" s="321"/>
      <c r="AL683" s="143"/>
      <c r="AM683" s="321"/>
      <c r="AN683" s="321"/>
      <c r="AO683" s="321"/>
      <c r="AP683" s="143"/>
      <c r="AQ683" s="236"/>
      <c r="AR683" s="187"/>
      <c r="AS683" s="122" t="s">
        <v>59</v>
      </c>
      <c r="AT683" s="123"/>
      <c r="AU683" s="187"/>
      <c r="AV683" s="187"/>
      <c r="AW683" s="122" t="s">
        <v>60</v>
      </c>
      <c r="AX683" s="182"/>
      <c r="AY683">
        <f>$AY$682</f>
        <v>0</v>
      </c>
    </row>
    <row r="684" spans="1:51" ht="20.100000000000001"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63</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0.100000000000001"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65</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0.100000000000001"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66</v>
      </c>
      <c r="Z686" s="197"/>
      <c r="AA686" s="198"/>
      <c r="AB686" s="564" t="s">
        <v>67</v>
      </c>
      <c r="AC686" s="564"/>
      <c r="AD686" s="564"/>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20.100000000000001" hidden="1" customHeight="1" x14ac:dyDescent="0.15">
      <c r="A687" s="176"/>
      <c r="B687" s="173"/>
      <c r="C687" s="167"/>
      <c r="D687" s="173"/>
      <c r="E687" s="324" t="s">
        <v>135</v>
      </c>
      <c r="F687" s="325"/>
      <c r="G687" s="326" t="s">
        <v>136</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56</v>
      </c>
      <c r="AC687" s="119"/>
      <c r="AD687" s="120"/>
      <c r="AE687" s="317" t="s">
        <v>132</v>
      </c>
      <c r="AF687" s="318"/>
      <c r="AG687" s="318"/>
      <c r="AH687" s="319"/>
      <c r="AI687" s="320" t="s">
        <v>133</v>
      </c>
      <c r="AJ687" s="320"/>
      <c r="AK687" s="320"/>
      <c r="AL687" s="144"/>
      <c r="AM687" s="320" t="s">
        <v>134</v>
      </c>
      <c r="AN687" s="320"/>
      <c r="AO687" s="320"/>
      <c r="AP687" s="144"/>
      <c r="AQ687" s="144" t="s">
        <v>57</v>
      </c>
      <c r="AR687" s="119"/>
      <c r="AS687" s="119"/>
      <c r="AT687" s="120"/>
      <c r="AU687" s="125" t="s">
        <v>58</v>
      </c>
      <c r="AV687" s="125"/>
      <c r="AW687" s="125"/>
      <c r="AX687" s="126"/>
      <c r="AY687">
        <f>COUNTA($G$689)</f>
        <v>0</v>
      </c>
    </row>
    <row r="688" spans="1:51" ht="20.100000000000001"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59</v>
      </c>
      <c r="AH688" s="123"/>
      <c r="AI688" s="321"/>
      <c r="AJ688" s="321"/>
      <c r="AK688" s="321"/>
      <c r="AL688" s="143"/>
      <c r="AM688" s="321"/>
      <c r="AN688" s="321"/>
      <c r="AO688" s="321"/>
      <c r="AP688" s="143"/>
      <c r="AQ688" s="236"/>
      <c r="AR688" s="187"/>
      <c r="AS688" s="122" t="s">
        <v>59</v>
      </c>
      <c r="AT688" s="123"/>
      <c r="AU688" s="187"/>
      <c r="AV688" s="187"/>
      <c r="AW688" s="122" t="s">
        <v>60</v>
      </c>
      <c r="AX688" s="182"/>
      <c r="AY688">
        <f>$AY$687</f>
        <v>0</v>
      </c>
    </row>
    <row r="689" spans="1:51" ht="20.100000000000001"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63</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0.100000000000001"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65</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0.100000000000001"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66</v>
      </c>
      <c r="Z691" s="197"/>
      <c r="AA691" s="198"/>
      <c r="AB691" s="564" t="s">
        <v>67</v>
      </c>
      <c r="AC691" s="564"/>
      <c r="AD691" s="564"/>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20.100000000000001" hidden="1" customHeight="1" x14ac:dyDescent="0.15">
      <c r="A692" s="176"/>
      <c r="B692" s="173"/>
      <c r="C692" s="167"/>
      <c r="D692" s="173"/>
      <c r="E692" s="324" t="s">
        <v>135</v>
      </c>
      <c r="F692" s="325"/>
      <c r="G692" s="326" t="s">
        <v>136</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56</v>
      </c>
      <c r="AC692" s="119"/>
      <c r="AD692" s="120"/>
      <c r="AE692" s="317" t="s">
        <v>132</v>
      </c>
      <c r="AF692" s="318"/>
      <c r="AG692" s="318"/>
      <c r="AH692" s="319"/>
      <c r="AI692" s="320" t="s">
        <v>133</v>
      </c>
      <c r="AJ692" s="320"/>
      <c r="AK692" s="320"/>
      <c r="AL692" s="144"/>
      <c r="AM692" s="320" t="s">
        <v>134</v>
      </c>
      <c r="AN692" s="320"/>
      <c r="AO692" s="320"/>
      <c r="AP692" s="144"/>
      <c r="AQ692" s="144" t="s">
        <v>57</v>
      </c>
      <c r="AR692" s="119"/>
      <c r="AS692" s="119"/>
      <c r="AT692" s="120"/>
      <c r="AU692" s="125" t="s">
        <v>58</v>
      </c>
      <c r="AV692" s="125"/>
      <c r="AW692" s="125"/>
      <c r="AX692" s="126"/>
      <c r="AY692">
        <f>COUNTA($G$694)</f>
        <v>0</v>
      </c>
    </row>
    <row r="693" spans="1:51" ht="20.100000000000001"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59</v>
      </c>
      <c r="AH693" s="123"/>
      <c r="AI693" s="321"/>
      <c r="AJ693" s="321"/>
      <c r="AK693" s="321"/>
      <c r="AL693" s="143"/>
      <c r="AM693" s="321"/>
      <c r="AN693" s="321"/>
      <c r="AO693" s="321"/>
      <c r="AP693" s="143"/>
      <c r="AQ693" s="236"/>
      <c r="AR693" s="187"/>
      <c r="AS693" s="122" t="s">
        <v>59</v>
      </c>
      <c r="AT693" s="123"/>
      <c r="AU693" s="187"/>
      <c r="AV693" s="187"/>
      <c r="AW693" s="122" t="s">
        <v>60</v>
      </c>
      <c r="AX693" s="182"/>
      <c r="AY693">
        <f>$AY$692</f>
        <v>0</v>
      </c>
    </row>
    <row r="694" spans="1:51" ht="20.100000000000001"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63</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0.100000000000001"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65</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0.100000000000001"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66</v>
      </c>
      <c r="Z696" s="197"/>
      <c r="AA696" s="198"/>
      <c r="AB696" s="564" t="s">
        <v>67</v>
      </c>
      <c r="AC696" s="564"/>
      <c r="AD696" s="564"/>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0.100000000000001" hidden="1" customHeight="1" x14ac:dyDescent="0.15">
      <c r="A697" s="176"/>
      <c r="B697" s="173"/>
      <c r="C697" s="167"/>
      <c r="D697" s="173"/>
      <c r="E697" s="111" t="s">
        <v>139</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0.100000000000001"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0.100000000000001" hidden="1" customHeight="1" thickBot="1" x14ac:dyDescent="0.2">
      <c r="A699" s="177"/>
      <c r="B699" s="178"/>
      <c r="C699" s="916"/>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0.100000000000001" customHeight="1" x14ac:dyDescent="0.15">
      <c r="A700" s="890" t="s">
        <v>140</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3" t="s">
        <v>141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142</v>
      </c>
      <c r="AE701" s="362"/>
      <c r="AF701" s="362"/>
      <c r="AG701" s="807" t="s">
        <v>143</v>
      </c>
      <c r="AH701" s="362"/>
      <c r="AI701" s="362"/>
      <c r="AJ701" s="362"/>
      <c r="AK701" s="362"/>
      <c r="AL701" s="362"/>
      <c r="AM701" s="362"/>
      <c r="AN701" s="362"/>
      <c r="AO701" s="362"/>
      <c r="AP701" s="362"/>
      <c r="AQ701" s="362"/>
      <c r="AR701" s="362"/>
      <c r="AS701" s="362"/>
      <c r="AT701" s="362"/>
      <c r="AU701" s="362"/>
      <c r="AV701" s="362"/>
      <c r="AW701" s="362"/>
      <c r="AX701" s="808"/>
    </row>
    <row r="702" spans="1:51" ht="27" customHeight="1" x14ac:dyDescent="0.15">
      <c r="A702" s="853" t="s">
        <v>144</v>
      </c>
      <c r="B702" s="854"/>
      <c r="C702" s="692" t="s">
        <v>145</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7" t="s">
        <v>146</v>
      </c>
      <c r="AE702" s="328"/>
      <c r="AF702" s="328"/>
      <c r="AG702" s="365" t="s">
        <v>147</v>
      </c>
      <c r="AH702" s="366"/>
      <c r="AI702" s="366"/>
      <c r="AJ702" s="366"/>
      <c r="AK702" s="366"/>
      <c r="AL702" s="366"/>
      <c r="AM702" s="366"/>
      <c r="AN702" s="366"/>
      <c r="AO702" s="366"/>
      <c r="AP702" s="366"/>
      <c r="AQ702" s="366"/>
      <c r="AR702" s="366"/>
      <c r="AS702" s="366"/>
      <c r="AT702" s="366"/>
      <c r="AU702" s="366"/>
      <c r="AV702" s="366"/>
      <c r="AW702" s="366"/>
      <c r="AX702" s="367"/>
    </row>
    <row r="703" spans="1:51" ht="27" customHeight="1" x14ac:dyDescent="0.15">
      <c r="A703" s="855"/>
      <c r="B703" s="856"/>
      <c r="C703" s="799" t="s">
        <v>148</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2"/>
      <c r="AD703" s="308" t="s">
        <v>146</v>
      </c>
      <c r="AE703" s="309"/>
      <c r="AF703" s="309"/>
      <c r="AG703" s="90" t="s">
        <v>149</v>
      </c>
      <c r="AH703" s="91"/>
      <c r="AI703" s="91"/>
      <c r="AJ703" s="91"/>
      <c r="AK703" s="91"/>
      <c r="AL703" s="91"/>
      <c r="AM703" s="91"/>
      <c r="AN703" s="91"/>
      <c r="AO703" s="91"/>
      <c r="AP703" s="91"/>
      <c r="AQ703" s="91"/>
      <c r="AR703" s="91"/>
      <c r="AS703" s="91"/>
      <c r="AT703" s="91"/>
      <c r="AU703" s="91"/>
      <c r="AV703" s="91"/>
      <c r="AW703" s="91"/>
      <c r="AX703" s="92"/>
    </row>
    <row r="704" spans="1:51" ht="27" customHeight="1" x14ac:dyDescent="0.15">
      <c r="A704" s="857"/>
      <c r="B704" s="858"/>
      <c r="C704" s="801" t="s">
        <v>150</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146</v>
      </c>
      <c r="AE704" s="766"/>
      <c r="AF704" s="766"/>
      <c r="AG704" s="154" t="s">
        <v>151</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4" t="s">
        <v>152</v>
      </c>
      <c r="B705" s="625"/>
      <c r="C705" s="804" t="s">
        <v>153</v>
      </c>
      <c r="D705" s="805"/>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6"/>
      <c r="AD705" s="698" t="s">
        <v>154</v>
      </c>
      <c r="AE705" s="699"/>
      <c r="AF705" s="699"/>
      <c r="AG705" s="114" t="s">
        <v>155</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6"/>
      <c r="B706" s="627"/>
      <c r="C706" s="777"/>
      <c r="D706" s="778"/>
      <c r="E706" s="713" t="s">
        <v>156</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8" t="s">
        <v>157</v>
      </c>
      <c r="AE706" s="309"/>
      <c r="AF706" s="647"/>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6"/>
      <c r="B707" s="627"/>
      <c r="C707" s="779"/>
      <c r="D707" s="780"/>
      <c r="E707" s="716" t="s">
        <v>158</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t="s">
        <v>159</v>
      </c>
      <c r="AE707" s="819"/>
      <c r="AF707" s="819"/>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26"/>
      <c r="B708" s="628"/>
      <c r="C708" s="796" t="s">
        <v>160</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8" t="s">
        <v>161</v>
      </c>
      <c r="AE708" s="589"/>
      <c r="AF708" s="589"/>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6"/>
      <c r="B709" s="628"/>
      <c r="C709" s="371" t="s">
        <v>162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8" t="s">
        <v>146</v>
      </c>
      <c r="AE709" s="309"/>
      <c r="AF709" s="309"/>
      <c r="AG709" s="90" t="s">
        <v>155</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6"/>
      <c r="B710" s="628"/>
      <c r="C710" s="371" t="s">
        <v>163</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8" t="s">
        <v>161</v>
      </c>
      <c r="AE710" s="309"/>
      <c r="AF710" s="309"/>
      <c r="AG710" s="90"/>
      <c r="AH710" s="91"/>
      <c r="AI710" s="91"/>
      <c r="AJ710" s="91"/>
      <c r="AK710" s="91"/>
      <c r="AL710" s="91"/>
      <c r="AM710" s="91"/>
      <c r="AN710" s="91"/>
      <c r="AO710" s="91"/>
      <c r="AP710" s="91"/>
      <c r="AQ710" s="91"/>
      <c r="AR710" s="91"/>
      <c r="AS710" s="91"/>
      <c r="AT710" s="91"/>
      <c r="AU710" s="91"/>
      <c r="AV710" s="91"/>
      <c r="AW710" s="91"/>
      <c r="AX710" s="92"/>
    </row>
    <row r="711" spans="1:50" ht="40.5" customHeight="1" x14ac:dyDescent="0.15">
      <c r="A711" s="626"/>
      <c r="B711" s="628"/>
      <c r="C711" s="371" t="s">
        <v>164</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8" t="s">
        <v>146</v>
      </c>
      <c r="AE711" s="309"/>
      <c r="AF711" s="309"/>
      <c r="AG711" s="90" t="s">
        <v>165</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26"/>
      <c r="B712" s="628"/>
      <c r="C712" s="371" t="s">
        <v>166</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5" t="s">
        <v>161</v>
      </c>
      <c r="AE712" s="766"/>
      <c r="AF712" s="766"/>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6"/>
      <c r="B713" s="628"/>
      <c r="C713" s="931" t="s">
        <v>167</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8" t="s">
        <v>161</v>
      </c>
      <c r="AE713" s="309"/>
      <c r="AF713" s="647"/>
      <c r="AG713" s="90"/>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29"/>
      <c r="B714" s="630"/>
      <c r="C714" s="631" t="s">
        <v>168</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0" t="s">
        <v>161</v>
      </c>
      <c r="AE714" s="791"/>
      <c r="AF714" s="792"/>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4" t="s">
        <v>169</v>
      </c>
      <c r="B715" s="767"/>
      <c r="C715" s="768" t="s">
        <v>170</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8" t="s">
        <v>146</v>
      </c>
      <c r="AE715" s="589"/>
      <c r="AF715" s="640"/>
      <c r="AG715" s="725" t="s">
        <v>171</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6"/>
      <c r="B716" s="628"/>
      <c r="C716" s="604" t="s">
        <v>172</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161</v>
      </c>
      <c r="AE716" s="611"/>
      <c r="AF716" s="611"/>
      <c r="AG716" s="90"/>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6"/>
      <c r="B717" s="628"/>
      <c r="C717" s="371" t="s">
        <v>173</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8" t="s">
        <v>146</v>
      </c>
      <c r="AE717" s="309"/>
      <c r="AF717" s="309"/>
      <c r="AG717" s="90" t="s">
        <v>171</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29"/>
      <c r="B718" s="630"/>
      <c r="C718" s="371" t="s">
        <v>174</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8" t="s">
        <v>146</v>
      </c>
      <c r="AE718" s="309"/>
      <c r="AF718" s="309"/>
      <c r="AG718" s="116" t="s">
        <v>175</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59" t="s">
        <v>176</v>
      </c>
      <c r="B719" s="760"/>
      <c r="C719" s="607" t="s">
        <v>177</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c r="AE719" s="589"/>
      <c r="AF719" s="589"/>
      <c r="AG719" s="114" t="s">
        <v>178</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1"/>
      <c r="B720" s="762"/>
      <c r="C720" s="285" t="s">
        <v>179</v>
      </c>
      <c r="D720" s="283"/>
      <c r="E720" s="283"/>
      <c r="F720" s="286"/>
      <c r="G720" s="282" t="s">
        <v>180</v>
      </c>
      <c r="H720" s="283"/>
      <c r="I720" s="283"/>
      <c r="J720" s="283"/>
      <c r="K720" s="283"/>
      <c r="L720" s="283"/>
      <c r="M720" s="283"/>
      <c r="N720" s="282" t="s">
        <v>181</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1"/>
      <c r="B721" s="762"/>
      <c r="C721" s="279"/>
      <c r="D721" s="280"/>
      <c r="E721" s="280"/>
      <c r="F721" s="281"/>
      <c r="G721" s="270"/>
      <c r="H721" s="271"/>
      <c r="I721" s="63" t="str">
        <f>IF(OR(G721="　", G721=""), "", "-")</f>
        <v/>
      </c>
      <c r="J721" s="274"/>
      <c r="K721" s="274"/>
      <c r="L721" s="63" t="str">
        <f>IF(M721="","","-")</f>
        <v/>
      </c>
      <c r="M721" s="64"/>
      <c r="N721" s="287"/>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customHeight="1" x14ac:dyDescent="0.15">
      <c r="A722" s="761"/>
      <c r="B722" s="762"/>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customHeight="1" x14ac:dyDescent="0.15">
      <c r="A723" s="761"/>
      <c r="B723" s="762"/>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customHeight="1" x14ac:dyDescent="0.15">
      <c r="A724" s="761"/>
      <c r="B724" s="762"/>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x14ac:dyDescent="0.15">
      <c r="A725" s="763"/>
      <c r="B725" s="764"/>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4" t="s">
        <v>182</v>
      </c>
      <c r="B726" s="785"/>
      <c r="C726" s="798" t="s">
        <v>183</v>
      </c>
      <c r="D726" s="820"/>
      <c r="E726" s="820"/>
      <c r="F726" s="821"/>
      <c r="G726" s="562" t="s">
        <v>184</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6"/>
      <c r="B727" s="787"/>
      <c r="C727" s="731" t="s">
        <v>185</v>
      </c>
      <c r="D727" s="732"/>
      <c r="E727" s="732"/>
      <c r="F727" s="733"/>
      <c r="G727" s="560" t="s">
        <v>186</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8" t="s">
        <v>187</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150" customHeight="1" x14ac:dyDescent="0.15">
      <c r="A729" s="618" t="s">
        <v>188</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2" t="s">
        <v>189</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782" t="s">
        <v>297</v>
      </c>
      <c r="B731" s="783"/>
      <c r="C731" s="783"/>
      <c r="D731" s="783"/>
      <c r="E731" s="784"/>
      <c r="F731" s="621" t="s">
        <v>663</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2" t="s">
        <v>190</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7" t="s">
        <v>664</v>
      </c>
      <c r="B733" s="658"/>
      <c r="C733" s="658"/>
      <c r="D733" s="658"/>
      <c r="E733" s="659"/>
      <c r="F733" s="621" t="s">
        <v>665</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4" t="s">
        <v>191</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4" t="s">
        <v>192</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4" t="s">
        <v>193</v>
      </c>
      <c r="B737" s="197"/>
      <c r="C737" s="197"/>
      <c r="D737" s="198"/>
      <c r="E737" s="938"/>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7" t="s">
        <v>194</v>
      </c>
      <c r="B738" s="347"/>
      <c r="C738" s="347"/>
      <c r="D738" s="347"/>
      <c r="E738" s="938"/>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7" t="s">
        <v>195</v>
      </c>
      <c r="B739" s="347"/>
      <c r="C739" s="347"/>
      <c r="D739" s="347"/>
      <c r="E739" s="938"/>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7" t="s">
        <v>196</v>
      </c>
      <c r="B740" s="347"/>
      <c r="C740" s="347"/>
      <c r="D740" s="347"/>
      <c r="E740" s="938"/>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7" t="s">
        <v>197</v>
      </c>
      <c r="B741" s="347"/>
      <c r="C741" s="347"/>
      <c r="D741" s="347"/>
      <c r="E741" s="938"/>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7" t="s">
        <v>198</v>
      </c>
      <c r="B742" s="347"/>
      <c r="C742" s="347"/>
      <c r="D742" s="347"/>
      <c r="E742" s="938"/>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7" t="s">
        <v>199</v>
      </c>
      <c r="B743" s="347"/>
      <c r="C743" s="347"/>
      <c r="D743" s="347"/>
      <c r="E743" s="938"/>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7" t="s">
        <v>200</v>
      </c>
      <c r="B744" s="347"/>
      <c r="C744" s="347"/>
      <c r="D744" s="347"/>
      <c r="E744" s="938"/>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7" t="s">
        <v>30</v>
      </c>
      <c r="B745" s="347"/>
      <c r="C745" s="347"/>
      <c r="D745" s="347"/>
      <c r="E745" s="938"/>
      <c r="F745" s="939"/>
      <c r="G745" s="939"/>
      <c r="H745" s="939"/>
      <c r="I745" s="939"/>
      <c r="J745" s="939"/>
      <c r="K745" s="939"/>
      <c r="L745" s="939"/>
      <c r="M745" s="939"/>
      <c r="N745" s="939"/>
      <c r="O745" s="939"/>
      <c r="P745" s="941"/>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7" t="s">
        <v>201</v>
      </c>
      <c r="B746" s="347"/>
      <c r="C746" s="347"/>
      <c r="D746" s="347"/>
      <c r="E746" s="944" t="s">
        <v>5</v>
      </c>
      <c r="F746" s="942"/>
      <c r="G746" s="942"/>
      <c r="H746" s="85" t="str">
        <f>IF(E746="","","-")</f>
        <v>-</v>
      </c>
      <c r="I746" s="942" t="s">
        <v>202</v>
      </c>
      <c r="J746" s="942"/>
      <c r="K746" s="85" t="str">
        <f>IF(I746="","","-")</f>
        <v>-</v>
      </c>
      <c r="L746" s="943">
        <v>58</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7" t="s">
        <v>13</v>
      </c>
      <c r="B747" s="347"/>
      <c r="C747" s="347"/>
      <c r="D747" s="347"/>
      <c r="E747" s="944" t="s">
        <v>5</v>
      </c>
      <c r="F747" s="942"/>
      <c r="G747" s="942"/>
      <c r="H747" s="85" t="str">
        <f>IF(E747="","","-")</f>
        <v>-</v>
      </c>
      <c r="I747" s="942" t="s">
        <v>203</v>
      </c>
      <c r="J747" s="942"/>
      <c r="K747" s="85" t="str">
        <f>IF(I747="","","-")</f>
        <v>-</v>
      </c>
      <c r="L747" s="943">
        <v>59</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8" t="s">
        <v>204</v>
      </c>
      <c r="B748" s="599"/>
      <c r="C748" s="599"/>
      <c r="D748" s="599"/>
      <c r="E748" s="599"/>
      <c r="F748" s="600"/>
      <c r="G748" s="69" t="s">
        <v>205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89"/>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89"/>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89"/>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89"/>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89"/>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89"/>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89"/>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89"/>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89"/>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89"/>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89"/>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89"/>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0.100000000000001"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0.100000000000001"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0.100000000000001"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0.100000000000001"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0.100000000000001"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0.100000000000001"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0.100000000000001"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0.100000000000001"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0.100000000000001"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0.100000000000001"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0.100000000000001"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0.100000000000001"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0.100000000000001"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0.100000000000001"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0.100000000000001"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0.100000000000001"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0.100000000000001"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0.100000000000001"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0.100000000000001"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0.10000000000000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0.10000000000000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0.10000000000000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0.10000000000000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0.100000000000001" customHeight="1" x14ac:dyDescent="0.15">
      <c r="A787" s="612" t="s">
        <v>206</v>
      </c>
      <c r="B787" s="613"/>
      <c r="C787" s="613"/>
      <c r="D787" s="613"/>
      <c r="E787" s="613"/>
      <c r="F787" s="614"/>
      <c r="G787" s="579" t="s">
        <v>207</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208</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6"/>
    </row>
    <row r="788" spans="1:51" ht="24.75" customHeight="1" x14ac:dyDescent="0.15">
      <c r="A788" s="615"/>
      <c r="B788" s="616"/>
      <c r="C788" s="616"/>
      <c r="D788" s="616"/>
      <c r="E788" s="616"/>
      <c r="F788" s="617"/>
      <c r="G788" s="798" t="s">
        <v>209</v>
      </c>
      <c r="H788" s="652"/>
      <c r="I788" s="652"/>
      <c r="J788" s="652"/>
      <c r="K788" s="652"/>
      <c r="L788" s="651" t="s">
        <v>210</v>
      </c>
      <c r="M788" s="652"/>
      <c r="N788" s="652"/>
      <c r="O788" s="652"/>
      <c r="P788" s="652"/>
      <c r="Q788" s="652"/>
      <c r="R788" s="652"/>
      <c r="S788" s="652"/>
      <c r="T788" s="652"/>
      <c r="U788" s="652"/>
      <c r="V788" s="652"/>
      <c r="W788" s="652"/>
      <c r="X788" s="653"/>
      <c r="Y788" s="637" t="s">
        <v>211</v>
      </c>
      <c r="Z788" s="638"/>
      <c r="AA788" s="638"/>
      <c r="AB788" s="781"/>
      <c r="AC788" s="798" t="s">
        <v>209</v>
      </c>
      <c r="AD788" s="652"/>
      <c r="AE788" s="652"/>
      <c r="AF788" s="652"/>
      <c r="AG788" s="652"/>
      <c r="AH788" s="651" t="s">
        <v>210</v>
      </c>
      <c r="AI788" s="652"/>
      <c r="AJ788" s="652"/>
      <c r="AK788" s="652"/>
      <c r="AL788" s="652"/>
      <c r="AM788" s="652"/>
      <c r="AN788" s="652"/>
      <c r="AO788" s="652"/>
      <c r="AP788" s="652"/>
      <c r="AQ788" s="652"/>
      <c r="AR788" s="652"/>
      <c r="AS788" s="652"/>
      <c r="AT788" s="653"/>
      <c r="AU788" s="637" t="s">
        <v>211</v>
      </c>
      <c r="AV788" s="638"/>
      <c r="AW788" s="638"/>
      <c r="AX788" s="639"/>
    </row>
    <row r="789" spans="1:51" ht="24.75" customHeight="1" x14ac:dyDescent="0.15">
      <c r="A789" s="615"/>
      <c r="B789" s="616"/>
      <c r="C789" s="616"/>
      <c r="D789" s="616"/>
      <c r="E789" s="616"/>
      <c r="F789" s="617"/>
      <c r="G789" s="654" t="s">
        <v>50</v>
      </c>
      <c r="H789" s="655"/>
      <c r="I789" s="655"/>
      <c r="J789" s="655"/>
      <c r="K789" s="656"/>
      <c r="L789" s="648" t="s">
        <v>212</v>
      </c>
      <c r="M789" s="649"/>
      <c r="N789" s="649"/>
      <c r="O789" s="649"/>
      <c r="P789" s="649"/>
      <c r="Q789" s="649"/>
      <c r="R789" s="649"/>
      <c r="S789" s="649"/>
      <c r="T789" s="649"/>
      <c r="U789" s="649"/>
      <c r="V789" s="649"/>
      <c r="W789" s="649"/>
      <c r="X789" s="650"/>
      <c r="Y789" s="368">
        <v>3</v>
      </c>
      <c r="Z789" s="369"/>
      <c r="AA789" s="369"/>
      <c r="AB789" s="788"/>
      <c r="AC789" s="654"/>
      <c r="AD789" s="655"/>
      <c r="AE789" s="655"/>
      <c r="AF789" s="655"/>
      <c r="AG789" s="656"/>
      <c r="AH789" s="648"/>
      <c r="AI789" s="649"/>
      <c r="AJ789" s="649"/>
      <c r="AK789" s="649"/>
      <c r="AL789" s="649"/>
      <c r="AM789" s="649"/>
      <c r="AN789" s="649"/>
      <c r="AO789" s="649"/>
      <c r="AP789" s="649"/>
      <c r="AQ789" s="649"/>
      <c r="AR789" s="649"/>
      <c r="AS789" s="649"/>
      <c r="AT789" s="650"/>
      <c r="AU789" s="368"/>
      <c r="AV789" s="369"/>
      <c r="AW789" s="369"/>
      <c r="AX789" s="370"/>
    </row>
    <row r="790" spans="1:51" ht="24.75"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0.10000000000000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0.10000000000000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0.10000000000000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0.10000000000000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0.10000000000000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0.10000000000000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0.100000000000001" customHeight="1" x14ac:dyDescent="0.15">
      <c r="A799" s="615"/>
      <c r="B799" s="616"/>
      <c r="C799" s="616"/>
      <c r="D799" s="616"/>
      <c r="E799" s="616"/>
      <c r="F799" s="617"/>
      <c r="G799" s="809" t="s">
        <v>41</v>
      </c>
      <c r="H799" s="810"/>
      <c r="I799" s="810"/>
      <c r="J799" s="810"/>
      <c r="K799" s="810"/>
      <c r="L799" s="811"/>
      <c r="M799" s="812"/>
      <c r="N799" s="812"/>
      <c r="O799" s="812"/>
      <c r="P799" s="812"/>
      <c r="Q799" s="812"/>
      <c r="R799" s="812"/>
      <c r="S799" s="812"/>
      <c r="T799" s="812"/>
      <c r="U799" s="812"/>
      <c r="V799" s="812"/>
      <c r="W799" s="812"/>
      <c r="X799" s="813"/>
      <c r="Y799" s="814">
        <f>SUM(Y789:AB798)</f>
        <v>3</v>
      </c>
      <c r="Z799" s="815"/>
      <c r="AA799" s="815"/>
      <c r="AB799" s="816"/>
      <c r="AC799" s="809" t="s">
        <v>41</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0.100000000000001" hidden="1" customHeight="1" x14ac:dyDescent="0.15">
      <c r="A800" s="615"/>
      <c r="B800" s="616"/>
      <c r="C800" s="616"/>
      <c r="D800" s="616"/>
      <c r="E800" s="616"/>
      <c r="F800" s="617"/>
      <c r="G800" s="579" t="s">
        <v>213</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214</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6"/>
      <c r="AY800">
        <f>COUNTA($G$802,$AC$802)</f>
        <v>0</v>
      </c>
    </row>
    <row r="801" spans="1:51" ht="20.100000000000001" hidden="1" customHeight="1" x14ac:dyDescent="0.15">
      <c r="A801" s="615"/>
      <c r="B801" s="616"/>
      <c r="C801" s="616"/>
      <c r="D801" s="616"/>
      <c r="E801" s="616"/>
      <c r="F801" s="617"/>
      <c r="G801" s="798" t="s">
        <v>209</v>
      </c>
      <c r="H801" s="652"/>
      <c r="I801" s="652"/>
      <c r="J801" s="652"/>
      <c r="K801" s="652"/>
      <c r="L801" s="651" t="s">
        <v>210</v>
      </c>
      <c r="M801" s="652"/>
      <c r="N801" s="652"/>
      <c r="O801" s="652"/>
      <c r="P801" s="652"/>
      <c r="Q801" s="652"/>
      <c r="R801" s="652"/>
      <c r="S801" s="652"/>
      <c r="T801" s="652"/>
      <c r="U801" s="652"/>
      <c r="V801" s="652"/>
      <c r="W801" s="652"/>
      <c r="X801" s="653"/>
      <c r="Y801" s="637" t="s">
        <v>211</v>
      </c>
      <c r="Z801" s="638"/>
      <c r="AA801" s="638"/>
      <c r="AB801" s="781"/>
      <c r="AC801" s="798" t="s">
        <v>209</v>
      </c>
      <c r="AD801" s="652"/>
      <c r="AE801" s="652"/>
      <c r="AF801" s="652"/>
      <c r="AG801" s="652"/>
      <c r="AH801" s="651" t="s">
        <v>210</v>
      </c>
      <c r="AI801" s="652"/>
      <c r="AJ801" s="652"/>
      <c r="AK801" s="652"/>
      <c r="AL801" s="652"/>
      <c r="AM801" s="652"/>
      <c r="AN801" s="652"/>
      <c r="AO801" s="652"/>
      <c r="AP801" s="652"/>
      <c r="AQ801" s="652"/>
      <c r="AR801" s="652"/>
      <c r="AS801" s="652"/>
      <c r="AT801" s="653"/>
      <c r="AU801" s="637" t="s">
        <v>211</v>
      </c>
      <c r="AV801" s="638"/>
      <c r="AW801" s="638"/>
      <c r="AX801" s="639"/>
      <c r="AY801">
        <f>$AY$800</f>
        <v>0</v>
      </c>
    </row>
    <row r="802" spans="1:51" ht="20.100000000000001"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8"/>
      <c r="Z802" s="369"/>
      <c r="AA802" s="369"/>
      <c r="AB802" s="788"/>
      <c r="AC802" s="654"/>
      <c r="AD802" s="655"/>
      <c r="AE802" s="655"/>
      <c r="AF802" s="655"/>
      <c r="AG802" s="656"/>
      <c r="AH802" s="648"/>
      <c r="AI802" s="649"/>
      <c r="AJ802" s="649"/>
      <c r="AK802" s="649"/>
      <c r="AL802" s="649"/>
      <c r="AM802" s="649"/>
      <c r="AN802" s="649"/>
      <c r="AO802" s="649"/>
      <c r="AP802" s="649"/>
      <c r="AQ802" s="649"/>
      <c r="AR802" s="649"/>
      <c r="AS802" s="649"/>
      <c r="AT802" s="650"/>
      <c r="AU802" s="368"/>
      <c r="AV802" s="369"/>
      <c r="AW802" s="369"/>
      <c r="AX802" s="370"/>
      <c r="AY802">
        <f t="shared" ref="AY802:AY812" si="115">$AY$800</f>
        <v>0</v>
      </c>
    </row>
    <row r="803" spans="1:51" ht="20.100000000000001"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0.100000000000001"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0.100000000000001"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0.100000000000001"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0.100000000000001"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0.100000000000001"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0.100000000000001"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0.100000000000001"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0.100000000000001"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0.100000000000001" hidden="1" customHeight="1" thickBot="1" x14ac:dyDescent="0.2">
      <c r="A812" s="615"/>
      <c r="B812" s="616"/>
      <c r="C812" s="616"/>
      <c r="D812" s="616"/>
      <c r="E812" s="616"/>
      <c r="F812" s="617"/>
      <c r="G812" s="809" t="s">
        <v>41</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41</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0.100000000000001" hidden="1" customHeight="1" x14ac:dyDescent="0.15">
      <c r="A813" s="615"/>
      <c r="B813" s="616"/>
      <c r="C813" s="616"/>
      <c r="D813" s="616"/>
      <c r="E813" s="616"/>
      <c r="F813" s="617"/>
      <c r="G813" s="579" t="s">
        <v>215</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216</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6"/>
      <c r="AY813">
        <f>COUNTA($G$815,$AC$815)</f>
        <v>0</v>
      </c>
    </row>
    <row r="814" spans="1:51" ht="20.100000000000001" hidden="1" customHeight="1" x14ac:dyDescent="0.15">
      <c r="A814" s="615"/>
      <c r="B814" s="616"/>
      <c r="C814" s="616"/>
      <c r="D814" s="616"/>
      <c r="E814" s="616"/>
      <c r="F814" s="617"/>
      <c r="G814" s="798" t="s">
        <v>209</v>
      </c>
      <c r="H814" s="652"/>
      <c r="I814" s="652"/>
      <c r="J814" s="652"/>
      <c r="K814" s="652"/>
      <c r="L814" s="651" t="s">
        <v>210</v>
      </c>
      <c r="M814" s="652"/>
      <c r="N814" s="652"/>
      <c r="O814" s="652"/>
      <c r="P814" s="652"/>
      <c r="Q814" s="652"/>
      <c r="R814" s="652"/>
      <c r="S814" s="652"/>
      <c r="T814" s="652"/>
      <c r="U814" s="652"/>
      <c r="V814" s="652"/>
      <c r="W814" s="652"/>
      <c r="X814" s="653"/>
      <c r="Y814" s="637" t="s">
        <v>211</v>
      </c>
      <c r="Z814" s="638"/>
      <c r="AA814" s="638"/>
      <c r="AB814" s="781"/>
      <c r="AC814" s="798" t="s">
        <v>209</v>
      </c>
      <c r="AD814" s="652"/>
      <c r="AE814" s="652"/>
      <c r="AF814" s="652"/>
      <c r="AG814" s="652"/>
      <c r="AH814" s="651" t="s">
        <v>210</v>
      </c>
      <c r="AI814" s="652"/>
      <c r="AJ814" s="652"/>
      <c r="AK814" s="652"/>
      <c r="AL814" s="652"/>
      <c r="AM814" s="652"/>
      <c r="AN814" s="652"/>
      <c r="AO814" s="652"/>
      <c r="AP814" s="652"/>
      <c r="AQ814" s="652"/>
      <c r="AR814" s="652"/>
      <c r="AS814" s="652"/>
      <c r="AT814" s="653"/>
      <c r="AU814" s="637" t="s">
        <v>211</v>
      </c>
      <c r="AV814" s="638"/>
      <c r="AW814" s="638"/>
      <c r="AX814" s="639"/>
      <c r="AY814">
        <f>$AY$813</f>
        <v>0</v>
      </c>
    </row>
    <row r="815" spans="1:51" ht="20.100000000000001"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788"/>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0.100000000000001"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0.100000000000001"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0.100000000000001"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0.100000000000001"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0.100000000000001"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0.100000000000001"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0.100000000000001"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0.100000000000001"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0.100000000000001"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0.100000000000001" hidden="1" customHeight="1" thickBot="1" x14ac:dyDescent="0.2">
      <c r="A825" s="615"/>
      <c r="B825" s="616"/>
      <c r="C825" s="616"/>
      <c r="D825" s="616"/>
      <c r="E825" s="616"/>
      <c r="F825" s="617"/>
      <c r="G825" s="809" t="s">
        <v>41</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41</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0.100000000000001" hidden="1" customHeight="1" x14ac:dyDescent="0.15">
      <c r="A826" s="615"/>
      <c r="B826" s="616"/>
      <c r="C826" s="616"/>
      <c r="D826" s="616"/>
      <c r="E826" s="616"/>
      <c r="F826" s="617"/>
      <c r="G826" s="579" t="s">
        <v>217</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218</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6"/>
      <c r="AY826">
        <f>COUNTA($G$828,$AC$828)</f>
        <v>0</v>
      </c>
    </row>
    <row r="827" spans="1:51" ht="20.100000000000001" hidden="1" customHeight="1" x14ac:dyDescent="0.15">
      <c r="A827" s="615"/>
      <c r="B827" s="616"/>
      <c r="C827" s="616"/>
      <c r="D827" s="616"/>
      <c r="E827" s="616"/>
      <c r="F827" s="617"/>
      <c r="G827" s="798" t="s">
        <v>209</v>
      </c>
      <c r="H827" s="652"/>
      <c r="I827" s="652"/>
      <c r="J827" s="652"/>
      <c r="K827" s="652"/>
      <c r="L827" s="651" t="s">
        <v>210</v>
      </c>
      <c r="M827" s="652"/>
      <c r="N827" s="652"/>
      <c r="O827" s="652"/>
      <c r="P827" s="652"/>
      <c r="Q827" s="652"/>
      <c r="R827" s="652"/>
      <c r="S827" s="652"/>
      <c r="T827" s="652"/>
      <c r="U827" s="652"/>
      <c r="V827" s="652"/>
      <c r="W827" s="652"/>
      <c r="X827" s="653"/>
      <c r="Y827" s="637" t="s">
        <v>211</v>
      </c>
      <c r="Z827" s="638"/>
      <c r="AA827" s="638"/>
      <c r="AB827" s="781"/>
      <c r="AC827" s="798" t="s">
        <v>209</v>
      </c>
      <c r="AD827" s="652"/>
      <c r="AE827" s="652"/>
      <c r="AF827" s="652"/>
      <c r="AG827" s="652"/>
      <c r="AH827" s="651" t="s">
        <v>210</v>
      </c>
      <c r="AI827" s="652"/>
      <c r="AJ827" s="652"/>
      <c r="AK827" s="652"/>
      <c r="AL827" s="652"/>
      <c r="AM827" s="652"/>
      <c r="AN827" s="652"/>
      <c r="AO827" s="652"/>
      <c r="AP827" s="652"/>
      <c r="AQ827" s="652"/>
      <c r="AR827" s="652"/>
      <c r="AS827" s="652"/>
      <c r="AT827" s="653"/>
      <c r="AU827" s="637" t="s">
        <v>211</v>
      </c>
      <c r="AV827" s="638"/>
      <c r="AW827" s="638"/>
      <c r="AX827" s="639"/>
      <c r="AY827">
        <f>$AY$826</f>
        <v>0</v>
      </c>
    </row>
    <row r="828" spans="1:51" s="16" customFormat="1" ht="20.100000000000001"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788"/>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0.100000000000001"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0.100000000000001"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0.100000000000001"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0.100000000000001"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0.100000000000001"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0.100000000000001"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0.100000000000001"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0.100000000000001"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0.100000000000001"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0.100000000000001" hidden="1" customHeight="1" x14ac:dyDescent="0.15">
      <c r="A838" s="615"/>
      <c r="B838" s="616"/>
      <c r="C838" s="616"/>
      <c r="D838" s="616"/>
      <c r="E838" s="616"/>
      <c r="F838" s="617"/>
      <c r="G838" s="809" t="s">
        <v>41</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41</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0.100000000000001" customHeight="1" thickBot="1" x14ac:dyDescent="0.2">
      <c r="A839" s="887" t="s">
        <v>219</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1" t="s">
        <v>81</v>
      </c>
      <c r="AM839" s="262"/>
      <c r="AN839" s="262"/>
      <c r="AO839" s="87" t="s">
        <v>220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221</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207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0.1" customHeight="1" x14ac:dyDescent="0.15">
      <c r="A844" s="346"/>
      <c r="B844" s="346"/>
      <c r="C844" s="346" t="s">
        <v>222</v>
      </c>
      <c r="D844" s="346"/>
      <c r="E844" s="346"/>
      <c r="F844" s="346"/>
      <c r="G844" s="346"/>
      <c r="H844" s="346"/>
      <c r="I844" s="346"/>
      <c r="J844" s="138" t="s">
        <v>223</v>
      </c>
      <c r="K844" s="347"/>
      <c r="L844" s="347"/>
      <c r="M844" s="347"/>
      <c r="N844" s="347"/>
      <c r="O844" s="347"/>
      <c r="P844" s="233" t="s">
        <v>224</v>
      </c>
      <c r="Q844" s="233"/>
      <c r="R844" s="233"/>
      <c r="S844" s="233"/>
      <c r="T844" s="233"/>
      <c r="U844" s="233"/>
      <c r="V844" s="233"/>
      <c r="W844" s="233"/>
      <c r="X844" s="233"/>
      <c r="Y844" s="348" t="s">
        <v>225</v>
      </c>
      <c r="Z844" s="349"/>
      <c r="AA844" s="349"/>
      <c r="AB844" s="349"/>
      <c r="AC844" s="138" t="s">
        <v>226</v>
      </c>
      <c r="AD844" s="138"/>
      <c r="AE844" s="138"/>
      <c r="AF844" s="138"/>
      <c r="AG844" s="138"/>
      <c r="AH844" s="348" t="s">
        <v>227</v>
      </c>
      <c r="AI844" s="346"/>
      <c r="AJ844" s="346"/>
      <c r="AK844" s="346"/>
      <c r="AL844" s="346" t="s">
        <v>228</v>
      </c>
      <c r="AM844" s="346"/>
      <c r="AN844" s="346"/>
      <c r="AO844" s="350"/>
      <c r="AP844" s="351" t="s">
        <v>229</v>
      </c>
      <c r="AQ844" s="351"/>
      <c r="AR844" s="351"/>
      <c r="AS844" s="351"/>
      <c r="AT844" s="351"/>
      <c r="AU844" s="351"/>
      <c r="AV844" s="351"/>
      <c r="AW844" s="351"/>
      <c r="AX844" s="351"/>
    </row>
    <row r="845" spans="1:51" ht="50.1" customHeight="1" x14ac:dyDescent="0.15">
      <c r="A845" s="356">
        <v>1</v>
      </c>
      <c r="B845" s="356">
        <v>1</v>
      </c>
      <c r="C845" s="344" t="s">
        <v>230</v>
      </c>
      <c r="D845" s="329"/>
      <c r="E845" s="329"/>
      <c r="F845" s="329"/>
      <c r="G845" s="329"/>
      <c r="H845" s="329"/>
      <c r="I845" s="329"/>
      <c r="J845" s="330">
        <v>2010001016851</v>
      </c>
      <c r="K845" s="331"/>
      <c r="L845" s="331"/>
      <c r="M845" s="331"/>
      <c r="N845" s="331"/>
      <c r="O845" s="331"/>
      <c r="P845" s="345" t="s">
        <v>231</v>
      </c>
      <c r="Q845" s="332"/>
      <c r="R845" s="332"/>
      <c r="S845" s="332"/>
      <c r="T845" s="332"/>
      <c r="U845" s="332"/>
      <c r="V845" s="332"/>
      <c r="W845" s="332"/>
      <c r="X845" s="332"/>
      <c r="Y845" s="333">
        <v>3</v>
      </c>
      <c r="Z845" s="334"/>
      <c r="AA845" s="334"/>
      <c r="AB845" s="335"/>
      <c r="AC845" s="336" t="s">
        <v>232</v>
      </c>
      <c r="AD845" s="337"/>
      <c r="AE845" s="337"/>
      <c r="AF845" s="337"/>
      <c r="AG845" s="337"/>
      <c r="AH845" s="352">
        <v>1</v>
      </c>
      <c r="AI845" s="353"/>
      <c r="AJ845" s="353"/>
      <c r="AK845" s="353"/>
      <c r="AL845" s="340">
        <v>97.88</v>
      </c>
      <c r="AM845" s="341"/>
      <c r="AN845" s="341"/>
      <c r="AO845" s="342"/>
      <c r="AP845" s="343"/>
      <c r="AQ845" s="343"/>
      <c r="AR845" s="343"/>
      <c r="AS845" s="343"/>
      <c r="AT845" s="343"/>
      <c r="AU845" s="343"/>
      <c r="AV845" s="343"/>
      <c r="AW845" s="343"/>
      <c r="AX845" s="343"/>
    </row>
    <row r="846" spans="1:51" ht="50.1" customHeight="1" x14ac:dyDescent="0.15">
      <c r="A846" s="356">
        <v>2</v>
      </c>
      <c r="B846" s="356">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50.1"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50.1" hidden="1"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20.100000000000001"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20.100000000000001"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20.100000000000001"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20.100000000000001"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20.100000000000001"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20.100000000000001"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20.100000000000001"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20.100000000000001"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20.100000000000001"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20.100000000000001"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20.100000000000001"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20.100000000000001"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20.100000000000001"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20.100000000000001"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20.100000000000001"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20.100000000000001"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20.100000000000001"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20.100000000000001"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20.100000000000001"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20.100000000000001"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20.100000000000001"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20.100000000000001"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20.100000000000001"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20.100000000000001"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20.100000000000001"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20.100000000000001"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0.100000000000001"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0.100000000000001" hidden="1" customHeight="1" x14ac:dyDescent="0.15">
      <c r="A876" s="47"/>
      <c r="B876" s="51" t="s">
        <v>233</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0.1" hidden="1" customHeight="1" x14ac:dyDescent="0.15">
      <c r="A877" s="346"/>
      <c r="B877" s="346"/>
      <c r="C877" s="346" t="s">
        <v>222</v>
      </c>
      <c r="D877" s="346"/>
      <c r="E877" s="346"/>
      <c r="F877" s="346"/>
      <c r="G877" s="346"/>
      <c r="H877" s="346"/>
      <c r="I877" s="346"/>
      <c r="J877" s="138" t="s">
        <v>223</v>
      </c>
      <c r="K877" s="347"/>
      <c r="L877" s="347"/>
      <c r="M877" s="347"/>
      <c r="N877" s="347"/>
      <c r="O877" s="347"/>
      <c r="P877" s="233" t="s">
        <v>224</v>
      </c>
      <c r="Q877" s="233"/>
      <c r="R877" s="233"/>
      <c r="S877" s="233"/>
      <c r="T877" s="233"/>
      <c r="U877" s="233"/>
      <c r="V877" s="233"/>
      <c r="W877" s="233"/>
      <c r="X877" s="233"/>
      <c r="Y877" s="348" t="s">
        <v>225</v>
      </c>
      <c r="Z877" s="349"/>
      <c r="AA877" s="349"/>
      <c r="AB877" s="349"/>
      <c r="AC877" s="138" t="s">
        <v>226</v>
      </c>
      <c r="AD877" s="138"/>
      <c r="AE877" s="138"/>
      <c r="AF877" s="138"/>
      <c r="AG877" s="138"/>
      <c r="AH877" s="348" t="s">
        <v>227</v>
      </c>
      <c r="AI877" s="346"/>
      <c r="AJ877" s="346"/>
      <c r="AK877" s="346"/>
      <c r="AL877" s="346" t="s">
        <v>228</v>
      </c>
      <c r="AM877" s="346"/>
      <c r="AN877" s="346"/>
      <c r="AO877" s="350"/>
      <c r="AP877" s="351" t="s">
        <v>229</v>
      </c>
      <c r="AQ877" s="351"/>
      <c r="AR877" s="351"/>
      <c r="AS877" s="351"/>
      <c r="AT877" s="351"/>
      <c r="AU877" s="351"/>
      <c r="AV877" s="351"/>
      <c r="AW877" s="351"/>
      <c r="AX877" s="351"/>
      <c r="AY877">
        <f t="shared" ref="AY877:AY878" si="118">$AY$875</f>
        <v>0</v>
      </c>
    </row>
    <row r="878" spans="1:51" ht="50.1" hidden="1" customHeight="1" x14ac:dyDescent="0.15">
      <c r="A878" s="356">
        <v>1</v>
      </c>
      <c r="B878" s="356">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7"/>
      <c r="AE878" s="337"/>
      <c r="AF878" s="337"/>
      <c r="AG878" s="337"/>
      <c r="AH878" s="352"/>
      <c r="AI878" s="353"/>
      <c r="AJ878" s="353"/>
      <c r="AK878" s="353"/>
      <c r="AL878" s="340"/>
      <c r="AM878" s="341"/>
      <c r="AN878" s="341"/>
      <c r="AO878" s="342"/>
      <c r="AP878" s="343"/>
      <c r="AQ878" s="343"/>
      <c r="AR878" s="343"/>
      <c r="AS878" s="343"/>
      <c r="AT878" s="343"/>
      <c r="AU878" s="343"/>
      <c r="AV878" s="343"/>
      <c r="AW878" s="343"/>
      <c r="AX878" s="343"/>
      <c r="AY878">
        <f t="shared" si="118"/>
        <v>0</v>
      </c>
    </row>
    <row r="879" spans="1:51" ht="50.1" hidden="1" customHeight="1" x14ac:dyDescent="0.15">
      <c r="A879" s="356">
        <v>2</v>
      </c>
      <c r="B879" s="356">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50.1" hidden="1" customHeight="1" x14ac:dyDescent="0.15">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50.1" hidden="1" customHeight="1" x14ac:dyDescent="0.15">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20.100000000000001" hidden="1" customHeight="1" x14ac:dyDescent="0.15">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20.100000000000001" hidden="1" customHeight="1" x14ac:dyDescent="0.15">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20.100000000000001"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20.100000000000001"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20.100000000000001"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20.100000000000001"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20.100000000000001"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20.100000000000001"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20.100000000000001"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20.100000000000001"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20.100000000000001"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20.100000000000001"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20.100000000000001"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20.100000000000001"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20.100000000000001"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20.100000000000001"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20.100000000000001"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20.100000000000001"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20.100000000000001"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20.100000000000001"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20.100000000000001"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20.100000000000001"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20.100000000000001"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20.100000000000001"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20.100000000000001"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20.100000000000001"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0.100000000000001"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0.100000000000001" hidden="1" customHeight="1" x14ac:dyDescent="0.15">
      <c r="A909" s="47"/>
      <c r="B909" s="51" t="s">
        <v>234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20.100000000000001" hidden="1" customHeight="1" x14ac:dyDescent="0.15">
      <c r="A910" s="346"/>
      <c r="B910" s="346"/>
      <c r="C910" s="346" t="s">
        <v>222</v>
      </c>
      <c r="D910" s="346"/>
      <c r="E910" s="346"/>
      <c r="F910" s="346"/>
      <c r="G910" s="346"/>
      <c r="H910" s="346"/>
      <c r="I910" s="346"/>
      <c r="J910" s="138" t="s">
        <v>223</v>
      </c>
      <c r="K910" s="347"/>
      <c r="L910" s="347"/>
      <c r="M910" s="347"/>
      <c r="N910" s="347"/>
      <c r="O910" s="347"/>
      <c r="P910" s="233" t="s">
        <v>224</v>
      </c>
      <c r="Q910" s="233"/>
      <c r="R910" s="233"/>
      <c r="S910" s="233"/>
      <c r="T910" s="233"/>
      <c r="U910" s="233"/>
      <c r="V910" s="233"/>
      <c r="W910" s="233"/>
      <c r="X910" s="233"/>
      <c r="Y910" s="348" t="s">
        <v>225</v>
      </c>
      <c r="Z910" s="349"/>
      <c r="AA910" s="349"/>
      <c r="AB910" s="349"/>
      <c r="AC910" s="138" t="s">
        <v>226</v>
      </c>
      <c r="AD910" s="138"/>
      <c r="AE910" s="138"/>
      <c r="AF910" s="138"/>
      <c r="AG910" s="138"/>
      <c r="AH910" s="348" t="s">
        <v>227</v>
      </c>
      <c r="AI910" s="346"/>
      <c r="AJ910" s="346"/>
      <c r="AK910" s="346"/>
      <c r="AL910" s="346" t="s">
        <v>228</v>
      </c>
      <c r="AM910" s="346"/>
      <c r="AN910" s="346"/>
      <c r="AO910" s="350"/>
      <c r="AP910" s="351" t="s">
        <v>229</v>
      </c>
      <c r="AQ910" s="351"/>
      <c r="AR910" s="351"/>
      <c r="AS910" s="351"/>
      <c r="AT910" s="351"/>
      <c r="AU910" s="351"/>
      <c r="AV910" s="351"/>
      <c r="AW910" s="351"/>
      <c r="AX910" s="351"/>
      <c r="AY910">
        <f t="shared" ref="AY910:AY911" si="119">$AY$908</f>
        <v>0</v>
      </c>
    </row>
    <row r="911" spans="1:51" ht="20.100000000000001"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20.100000000000001"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20.100000000000001"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20.100000000000001"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20.100000000000001"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20.100000000000001"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20.100000000000001"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20.100000000000001"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20.100000000000001"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20.100000000000001"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20.100000000000001"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20.100000000000001"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20.100000000000001"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20.100000000000001"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20.100000000000001"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20.100000000000001"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20.100000000000001"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20.100000000000001"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20.100000000000001"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20.100000000000001"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20.100000000000001"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20.100000000000001"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20.100000000000001"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20.100000000000001"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20.100000000000001"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20.100000000000001"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20.100000000000001"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20.100000000000001"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20.100000000000001"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20.100000000000001"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0.100000000000001"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0.100000000000001" hidden="1" customHeight="1" x14ac:dyDescent="0.15">
      <c r="A942" s="47"/>
      <c r="B942" s="51" t="s">
        <v>235</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20.100000000000001" hidden="1" customHeight="1" x14ac:dyDescent="0.15">
      <c r="A943" s="346"/>
      <c r="B943" s="346"/>
      <c r="C943" s="346" t="s">
        <v>222</v>
      </c>
      <c r="D943" s="346"/>
      <c r="E943" s="346"/>
      <c r="F943" s="346"/>
      <c r="G943" s="346"/>
      <c r="H943" s="346"/>
      <c r="I943" s="346"/>
      <c r="J943" s="138" t="s">
        <v>223</v>
      </c>
      <c r="K943" s="347"/>
      <c r="L943" s="347"/>
      <c r="M943" s="347"/>
      <c r="N943" s="347"/>
      <c r="O943" s="347"/>
      <c r="P943" s="233" t="s">
        <v>224</v>
      </c>
      <c r="Q943" s="233"/>
      <c r="R943" s="233"/>
      <c r="S943" s="233"/>
      <c r="T943" s="233"/>
      <c r="U943" s="233"/>
      <c r="V943" s="233"/>
      <c r="W943" s="233"/>
      <c r="X943" s="233"/>
      <c r="Y943" s="348" t="s">
        <v>225</v>
      </c>
      <c r="Z943" s="349"/>
      <c r="AA943" s="349"/>
      <c r="AB943" s="349"/>
      <c r="AC943" s="138" t="s">
        <v>226</v>
      </c>
      <c r="AD943" s="138"/>
      <c r="AE943" s="138"/>
      <c r="AF943" s="138"/>
      <c r="AG943" s="138"/>
      <c r="AH943" s="348" t="s">
        <v>227</v>
      </c>
      <c r="AI943" s="346"/>
      <c r="AJ943" s="346"/>
      <c r="AK943" s="346"/>
      <c r="AL943" s="346" t="s">
        <v>228</v>
      </c>
      <c r="AM943" s="346"/>
      <c r="AN943" s="346"/>
      <c r="AO943" s="350"/>
      <c r="AP943" s="351" t="s">
        <v>229</v>
      </c>
      <c r="AQ943" s="351"/>
      <c r="AR943" s="351"/>
      <c r="AS943" s="351"/>
      <c r="AT943" s="351"/>
      <c r="AU943" s="351"/>
      <c r="AV943" s="351"/>
      <c r="AW943" s="351"/>
      <c r="AX943" s="351"/>
      <c r="AY943">
        <f t="shared" ref="AY943:AY944" si="120">$AY$941</f>
        <v>0</v>
      </c>
    </row>
    <row r="944" spans="1:51" ht="20.100000000000001"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20.100000000000001"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20.100000000000001"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20.100000000000001"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20.100000000000001"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20.100000000000001"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20.100000000000001"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20.100000000000001"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20.100000000000001"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20.100000000000001"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20.100000000000001"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20.100000000000001"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20.100000000000001"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20.100000000000001"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20.100000000000001"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20.100000000000001"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20.100000000000001"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20.100000000000001"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20.100000000000001"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20.100000000000001"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20.100000000000001"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20.100000000000001"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20.100000000000001"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20.100000000000001"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20.100000000000001"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20.100000000000001"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20.100000000000001"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20.100000000000001"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20.100000000000001"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20.100000000000001"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0.100000000000001"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0.100000000000001" hidden="1" customHeight="1" x14ac:dyDescent="0.15">
      <c r="A975" s="47"/>
      <c r="B975" s="51" t="s">
        <v>236</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20.100000000000001" hidden="1" customHeight="1" x14ac:dyDescent="0.15">
      <c r="A976" s="346"/>
      <c r="B976" s="346"/>
      <c r="C976" s="346" t="s">
        <v>222</v>
      </c>
      <c r="D976" s="346"/>
      <c r="E976" s="346"/>
      <c r="F976" s="346"/>
      <c r="G976" s="346"/>
      <c r="H976" s="346"/>
      <c r="I976" s="346"/>
      <c r="J976" s="138" t="s">
        <v>223</v>
      </c>
      <c r="K976" s="347"/>
      <c r="L976" s="347"/>
      <c r="M976" s="347"/>
      <c r="N976" s="347"/>
      <c r="O976" s="347"/>
      <c r="P976" s="233" t="s">
        <v>224</v>
      </c>
      <c r="Q976" s="233"/>
      <c r="R976" s="233"/>
      <c r="S976" s="233"/>
      <c r="T976" s="233"/>
      <c r="U976" s="233"/>
      <c r="V976" s="233"/>
      <c r="W976" s="233"/>
      <c r="X976" s="233"/>
      <c r="Y976" s="348" t="s">
        <v>225</v>
      </c>
      <c r="Z976" s="349"/>
      <c r="AA976" s="349"/>
      <c r="AB976" s="349"/>
      <c r="AC976" s="138" t="s">
        <v>226</v>
      </c>
      <c r="AD976" s="138"/>
      <c r="AE976" s="138"/>
      <c r="AF976" s="138"/>
      <c r="AG976" s="138"/>
      <c r="AH976" s="348" t="s">
        <v>227</v>
      </c>
      <c r="AI976" s="346"/>
      <c r="AJ976" s="346"/>
      <c r="AK976" s="346"/>
      <c r="AL976" s="346" t="s">
        <v>228</v>
      </c>
      <c r="AM976" s="346"/>
      <c r="AN976" s="346"/>
      <c r="AO976" s="350"/>
      <c r="AP976" s="351" t="s">
        <v>229</v>
      </c>
      <c r="AQ976" s="351"/>
      <c r="AR976" s="351"/>
      <c r="AS976" s="351"/>
      <c r="AT976" s="351"/>
      <c r="AU976" s="351"/>
      <c r="AV976" s="351"/>
      <c r="AW976" s="351"/>
      <c r="AX976" s="351"/>
      <c r="AY976">
        <f t="shared" ref="AY976:AY977" si="121">$AY$974</f>
        <v>0</v>
      </c>
    </row>
    <row r="977" spans="1:51" ht="20.100000000000001"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20.100000000000001"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20.100000000000001"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20.100000000000001"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20.100000000000001"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20.100000000000001"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20.100000000000001"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20.100000000000001"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20.100000000000001"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20.100000000000001"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20.100000000000001"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20.100000000000001"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20.100000000000001"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20.100000000000001"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20.100000000000001"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20.100000000000001"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20.100000000000001"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20.100000000000001"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20.100000000000001"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20.100000000000001"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20.100000000000001"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20.100000000000001"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20.100000000000001"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20.100000000000001"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20.100000000000001"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20.100000000000001"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20.100000000000001"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20.100000000000001"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20.100000000000001"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20.100000000000001"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0.100000000000001"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0.100000000000001" hidden="1" customHeight="1" x14ac:dyDescent="0.15">
      <c r="A1008" s="47"/>
      <c r="B1008" s="51" t="s">
        <v>237</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20.100000000000001" hidden="1" customHeight="1" x14ac:dyDescent="0.15">
      <c r="A1009" s="346"/>
      <c r="B1009" s="346"/>
      <c r="C1009" s="346" t="s">
        <v>222</v>
      </c>
      <c r="D1009" s="346"/>
      <c r="E1009" s="346"/>
      <c r="F1009" s="346"/>
      <c r="G1009" s="346"/>
      <c r="H1009" s="346"/>
      <c r="I1009" s="346"/>
      <c r="J1009" s="138" t="s">
        <v>223</v>
      </c>
      <c r="K1009" s="347"/>
      <c r="L1009" s="347"/>
      <c r="M1009" s="347"/>
      <c r="N1009" s="347"/>
      <c r="O1009" s="347"/>
      <c r="P1009" s="233" t="s">
        <v>224</v>
      </c>
      <c r="Q1009" s="233"/>
      <c r="R1009" s="233"/>
      <c r="S1009" s="233"/>
      <c r="T1009" s="233"/>
      <c r="U1009" s="233"/>
      <c r="V1009" s="233"/>
      <c r="W1009" s="233"/>
      <c r="X1009" s="233"/>
      <c r="Y1009" s="348" t="s">
        <v>225</v>
      </c>
      <c r="Z1009" s="349"/>
      <c r="AA1009" s="349"/>
      <c r="AB1009" s="349"/>
      <c r="AC1009" s="138" t="s">
        <v>226</v>
      </c>
      <c r="AD1009" s="138"/>
      <c r="AE1009" s="138"/>
      <c r="AF1009" s="138"/>
      <c r="AG1009" s="138"/>
      <c r="AH1009" s="348" t="s">
        <v>227</v>
      </c>
      <c r="AI1009" s="346"/>
      <c r="AJ1009" s="346"/>
      <c r="AK1009" s="346"/>
      <c r="AL1009" s="346" t="s">
        <v>228</v>
      </c>
      <c r="AM1009" s="346"/>
      <c r="AN1009" s="346"/>
      <c r="AO1009" s="350"/>
      <c r="AP1009" s="351" t="s">
        <v>229</v>
      </c>
      <c r="AQ1009" s="351"/>
      <c r="AR1009" s="351"/>
      <c r="AS1009" s="351"/>
      <c r="AT1009" s="351"/>
      <c r="AU1009" s="351"/>
      <c r="AV1009" s="351"/>
      <c r="AW1009" s="351"/>
      <c r="AX1009" s="351"/>
      <c r="AY1009">
        <f t="shared" ref="AY1009:AY1010" si="122">$AY$1007</f>
        <v>0</v>
      </c>
    </row>
    <row r="1010" spans="1:51" ht="20.100000000000001"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20.100000000000001"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20.100000000000001"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20.100000000000001"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20.100000000000001"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20.100000000000001"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20.100000000000001"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20.100000000000001"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20.100000000000001"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20.100000000000001"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20.100000000000001"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20.100000000000001"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20.100000000000001"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20.100000000000001"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20.100000000000001"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20.100000000000001"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20.100000000000001"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20.100000000000001"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20.100000000000001"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20.100000000000001"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20.100000000000001"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20.100000000000001"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20.100000000000001"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20.100000000000001"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20.100000000000001"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20.100000000000001"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20.100000000000001"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20.100000000000001"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20.100000000000001"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20.100000000000001"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0.100000000000001"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0.100000000000001" hidden="1" customHeight="1" x14ac:dyDescent="0.15">
      <c r="A1041" s="47"/>
      <c r="B1041" s="51" t="s">
        <v>238</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20.100000000000001" hidden="1" customHeight="1" x14ac:dyDescent="0.15">
      <c r="A1042" s="346"/>
      <c r="B1042" s="346"/>
      <c r="C1042" s="346" t="s">
        <v>222</v>
      </c>
      <c r="D1042" s="346"/>
      <c r="E1042" s="346"/>
      <c r="F1042" s="346"/>
      <c r="G1042" s="346"/>
      <c r="H1042" s="346"/>
      <c r="I1042" s="346"/>
      <c r="J1042" s="138" t="s">
        <v>223</v>
      </c>
      <c r="K1042" s="347"/>
      <c r="L1042" s="347"/>
      <c r="M1042" s="347"/>
      <c r="N1042" s="347"/>
      <c r="O1042" s="347"/>
      <c r="P1042" s="233" t="s">
        <v>224</v>
      </c>
      <c r="Q1042" s="233"/>
      <c r="R1042" s="233"/>
      <c r="S1042" s="233"/>
      <c r="T1042" s="233"/>
      <c r="U1042" s="233"/>
      <c r="V1042" s="233"/>
      <c r="W1042" s="233"/>
      <c r="X1042" s="233"/>
      <c r="Y1042" s="348" t="s">
        <v>225</v>
      </c>
      <c r="Z1042" s="349"/>
      <c r="AA1042" s="349"/>
      <c r="AB1042" s="349"/>
      <c r="AC1042" s="138" t="s">
        <v>226</v>
      </c>
      <c r="AD1042" s="138"/>
      <c r="AE1042" s="138"/>
      <c r="AF1042" s="138"/>
      <c r="AG1042" s="138"/>
      <c r="AH1042" s="348" t="s">
        <v>227</v>
      </c>
      <c r="AI1042" s="346"/>
      <c r="AJ1042" s="346"/>
      <c r="AK1042" s="346"/>
      <c r="AL1042" s="346" t="s">
        <v>228</v>
      </c>
      <c r="AM1042" s="346"/>
      <c r="AN1042" s="346"/>
      <c r="AO1042" s="350"/>
      <c r="AP1042" s="351" t="s">
        <v>229</v>
      </c>
      <c r="AQ1042" s="351"/>
      <c r="AR1042" s="351"/>
      <c r="AS1042" s="351"/>
      <c r="AT1042" s="351"/>
      <c r="AU1042" s="351"/>
      <c r="AV1042" s="351"/>
      <c r="AW1042" s="351"/>
      <c r="AX1042" s="351"/>
      <c r="AY1042">
        <f t="shared" ref="AY1042:AY1043" si="123">$AY$1040</f>
        <v>0</v>
      </c>
    </row>
    <row r="1043" spans="1:51" ht="20.100000000000001"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20.100000000000001"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20.100000000000001"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20.100000000000001"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20.100000000000001"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20.100000000000001"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20.100000000000001"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20.100000000000001"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20.100000000000001"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20.100000000000001"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20.100000000000001"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20.100000000000001"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20.100000000000001"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20.100000000000001"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20.100000000000001"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20.100000000000001"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20.100000000000001"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20.100000000000001"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20.100000000000001"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20.100000000000001"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20.100000000000001"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20.100000000000001"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20.100000000000001"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20.100000000000001"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20.100000000000001"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20.100000000000001"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20.100000000000001"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20.100000000000001"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20.100000000000001"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20.100000000000001"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0.100000000000001"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0.100000000000001" hidden="1" customHeight="1" x14ac:dyDescent="0.15">
      <c r="A1074" s="47"/>
      <c r="B1074" s="51" t="s">
        <v>239</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20.100000000000001" hidden="1" customHeight="1" x14ac:dyDescent="0.15">
      <c r="A1075" s="346"/>
      <c r="B1075" s="346"/>
      <c r="C1075" s="346" t="s">
        <v>222</v>
      </c>
      <c r="D1075" s="346"/>
      <c r="E1075" s="346"/>
      <c r="F1075" s="346"/>
      <c r="G1075" s="346"/>
      <c r="H1075" s="346"/>
      <c r="I1075" s="346"/>
      <c r="J1075" s="138" t="s">
        <v>223</v>
      </c>
      <c r="K1075" s="347"/>
      <c r="L1075" s="347"/>
      <c r="M1075" s="347"/>
      <c r="N1075" s="347"/>
      <c r="O1075" s="347"/>
      <c r="P1075" s="233" t="s">
        <v>224</v>
      </c>
      <c r="Q1075" s="233"/>
      <c r="R1075" s="233"/>
      <c r="S1075" s="233"/>
      <c r="T1075" s="233"/>
      <c r="U1075" s="233"/>
      <c r="V1075" s="233"/>
      <c r="W1075" s="233"/>
      <c r="X1075" s="233"/>
      <c r="Y1075" s="348" t="s">
        <v>225</v>
      </c>
      <c r="Z1075" s="349"/>
      <c r="AA1075" s="349"/>
      <c r="AB1075" s="349"/>
      <c r="AC1075" s="138" t="s">
        <v>226</v>
      </c>
      <c r="AD1075" s="138"/>
      <c r="AE1075" s="138"/>
      <c r="AF1075" s="138"/>
      <c r="AG1075" s="138"/>
      <c r="AH1075" s="348" t="s">
        <v>227</v>
      </c>
      <c r="AI1075" s="346"/>
      <c r="AJ1075" s="346"/>
      <c r="AK1075" s="346"/>
      <c r="AL1075" s="346" t="s">
        <v>228</v>
      </c>
      <c r="AM1075" s="346"/>
      <c r="AN1075" s="346"/>
      <c r="AO1075" s="350"/>
      <c r="AP1075" s="351" t="s">
        <v>229</v>
      </c>
      <c r="AQ1075" s="351"/>
      <c r="AR1075" s="351"/>
      <c r="AS1075" s="351"/>
      <c r="AT1075" s="351"/>
      <c r="AU1075" s="351"/>
      <c r="AV1075" s="351"/>
      <c r="AW1075" s="351"/>
      <c r="AX1075" s="351"/>
      <c r="AY1075">
        <f t="shared" ref="AY1075:AY1076" si="124">$AY$1073</f>
        <v>0</v>
      </c>
    </row>
    <row r="1076" spans="1:51" ht="20.100000000000001"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20.100000000000001"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20.100000000000001"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20.100000000000001"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20.100000000000001"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20.100000000000001"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20.100000000000001"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20.100000000000001"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20.100000000000001"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20.100000000000001"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20.100000000000001"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20.100000000000001"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20.100000000000001"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20.100000000000001"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20.100000000000001"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20.100000000000001"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20.100000000000001"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20.100000000000001"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20.100000000000001"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20.100000000000001"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20.100000000000001"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20.100000000000001"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20.100000000000001"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20.100000000000001"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20.100000000000001"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20.100000000000001"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20.100000000000001"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20.100000000000001"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20.100000000000001"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20.100000000000001"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0.100000000000001" hidden="1" customHeight="1" x14ac:dyDescent="0.15">
      <c r="A1106" s="357" t="s">
        <v>240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81</v>
      </c>
      <c r="AM1106" s="264"/>
      <c r="AN1106" s="264"/>
      <c r="AO1106" s="62"/>
      <c r="AP1106" s="57"/>
      <c r="AQ1106" s="57"/>
      <c r="AR1106" s="57"/>
      <c r="AS1106" s="57"/>
      <c r="AT1106" s="57"/>
      <c r="AU1106" s="57"/>
      <c r="AV1106" s="57"/>
      <c r="AW1106" s="57"/>
      <c r="AX1106" s="58"/>
      <c r="AY1106">
        <f>COUNTIF($AO$1106,"☑")</f>
        <v>0</v>
      </c>
    </row>
    <row r="1107" spans="1:51" ht="20.100000000000001"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0.100000000000001" hidden="1" customHeight="1" x14ac:dyDescent="0.15">
      <c r="A1108" s="48"/>
      <c r="B1108" s="60" t="s">
        <v>241</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20.100000000000001" hidden="1" customHeight="1" x14ac:dyDescent="0.15">
      <c r="A1109" s="356"/>
      <c r="B1109" s="356"/>
      <c r="C1109" s="138" t="s">
        <v>242</v>
      </c>
      <c r="D1109" s="360"/>
      <c r="E1109" s="138" t="s">
        <v>243</v>
      </c>
      <c r="F1109" s="360"/>
      <c r="G1109" s="360"/>
      <c r="H1109" s="360"/>
      <c r="I1109" s="360"/>
      <c r="J1109" s="138" t="s">
        <v>223</v>
      </c>
      <c r="K1109" s="138"/>
      <c r="L1109" s="138"/>
      <c r="M1109" s="138"/>
      <c r="N1109" s="138"/>
      <c r="O1109" s="138"/>
      <c r="P1109" s="348" t="s">
        <v>224</v>
      </c>
      <c r="Q1109" s="348"/>
      <c r="R1109" s="348"/>
      <c r="S1109" s="348"/>
      <c r="T1109" s="348"/>
      <c r="U1109" s="348"/>
      <c r="V1109" s="348"/>
      <c r="W1109" s="348"/>
      <c r="X1109" s="348"/>
      <c r="Y1109" s="138" t="s">
        <v>244</v>
      </c>
      <c r="Z1109" s="360"/>
      <c r="AA1109" s="360"/>
      <c r="AB1109" s="360"/>
      <c r="AC1109" s="138" t="s">
        <v>245</v>
      </c>
      <c r="AD1109" s="138"/>
      <c r="AE1109" s="138"/>
      <c r="AF1109" s="138"/>
      <c r="AG1109" s="138"/>
      <c r="AH1109" s="348" t="s">
        <v>246</v>
      </c>
      <c r="AI1109" s="349"/>
      <c r="AJ1109" s="349"/>
      <c r="AK1109" s="349"/>
      <c r="AL1109" s="349" t="s">
        <v>228</v>
      </c>
      <c r="AM1109" s="349"/>
      <c r="AN1109" s="349"/>
      <c r="AO1109" s="361"/>
      <c r="AP1109" s="351" t="s">
        <v>247</v>
      </c>
      <c r="AQ1109" s="351"/>
      <c r="AR1109" s="351"/>
      <c r="AS1109" s="351"/>
      <c r="AT1109" s="351"/>
      <c r="AU1109" s="351"/>
      <c r="AV1109" s="351"/>
      <c r="AW1109" s="351"/>
      <c r="AX1109" s="351"/>
    </row>
    <row r="1110" spans="1:51" ht="20.100000000000001" hidden="1" customHeight="1" x14ac:dyDescent="0.15">
      <c r="A1110" s="356">
        <v>1</v>
      </c>
      <c r="B1110" s="356">
        <v>1</v>
      </c>
      <c r="C1110" s="354"/>
      <c r="D1110" s="354"/>
      <c r="E1110" s="355"/>
      <c r="F1110" s="355"/>
      <c r="G1110" s="355"/>
      <c r="H1110" s="355"/>
      <c r="I1110" s="355"/>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1" ht="20.100000000000001"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20.100000000000001"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20.100000000000001"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20.100000000000001"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20.100000000000001"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20.100000000000001"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20.100000000000001"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20.100000000000001"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20.100000000000001"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20.100000000000001"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20.100000000000001"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20.100000000000001"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20.100000000000001"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20.100000000000001"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20.100000000000001"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20.100000000000001"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20.100000000000001" hidden="1" customHeight="1" x14ac:dyDescent="0.15">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20.100000000000001"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20.100000000000001"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20.100000000000001"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20.100000000000001"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20.100000000000001"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20.100000000000001"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20.100000000000001"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20.100000000000001"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20.100000000000001"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20.100000000000001"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20.100000000000001"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20.100000000000001"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row r="1140" spans="1:51" ht="20.100000000000001" customHeight="1" x14ac:dyDescent="0.15"/>
    <row r="1141" spans="1:51" ht="20.100000000000001" customHeight="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3" priority="14009">
      <formula>IF(RIGHT(TEXT(P14,"0.#"),1)=".",FALSE,TRUE)</formula>
    </cfRule>
    <cfRule type="expression" dxfId="2092" priority="14010">
      <formula>IF(RIGHT(TEXT(P14,"0.#"),1)=".",TRUE,FALSE)</formula>
    </cfRule>
  </conditionalFormatting>
  <conditionalFormatting sqref="AE32">
    <cfRule type="expression" dxfId="2091" priority="13999">
      <formula>IF(RIGHT(TEXT(AE32,"0.#"),1)=".",FALSE,TRUE)</formula>
    </cfRule>
    <cfRule type="expression" dxfId="2090" priority="14000">
      <formula>IF(RIGHT(TEXT(AE32,"0.#"),1)=".",TRUE,FALSE)</formula>
    </cfRule>
  </conditionalFormatting>
  <conditionalFormatting sqref="P18:AX18">
    <cfRule type="expression" dxfId="2089" priority="13885">
      <formula>IF(RIGHT(TEXT(P18,"0.#"),1)=".",FALSE,TRUE)</formula>
    </cfRule>
    <cfRule type="expression" dxfId="2088" priority="13886">
      <formula>IF(RIGHT(TEXT(P18,"0.#"),1)=".",TRUE,FALSE)</formula>
    </cfRule>
  </conditionalFormatting>
  <conditionalFormatting sqref="Y790">
    <cfRule type="expression" dxfId="2087" priority="13881">
      <formula>IF(RIGHT(TEXT(Y790,"0.#"),1)=".",FALSE,TRUE)</formula>
    </cfRule>
    <cfRule type="expression" dxfId="2086" priority="13882">
      <formula>IF(RIGHT(TEXT(Y790,"0.#"),1)=".",TRUE,FALSE)</formula>
    </cfRule>
  </conditionalFormatting>
  <conditionalFormatting sqref="Y799">
    <cfRule type="expression" dxfId="2085" priority="13877">
      <formula>IF(RIGHT(TEXT(Y799,"0.#"),1)=".",FALSE,TRUE)</formula>
    </cfRule>
    <cfRule type="expression" dxfId="2084" priority="13878">
      <formula>IF(RIGHT(TEXT(Y799,"0.#"),1)=".",TRUE,FALSE)</formula>
    </cfRule>
  </conditionalFormatting>
  <conditionalFormatting sqref="Y830:Y837 Y828 Y817:Y824 Y815 Y804:Y811 Y802">
    <cfRule type="expression" dxfId="2083" priority="13659">
      <formula>IF(RIGHT(TEXT(Y802,"0.#"),1)=".",FALSE,TRUE)</formula>
    </cfRule>
    <cfRule type="expression" dxfId="2082" priority="13660">
      <formula>IF(RIGHT(TEXT(Y802,"0.#"),1)=".",TRUE,FALSE)</formula>
    </cfRule>
  </conditionalFormatting>
  <conditionalFormatting sqref="P16:AQ17 P15:AX15 P13:AX13">
    <cfRule type="expression" dxfId="2081" priority="13707">
      <formula>IF(RIGHT(TEXT(P13,"0.#"),1)=".",FALSE,TRUE)</formula>
    </cfRule>
    <cfRule type="expression" dxfId="2080" priority="13708">
      <formula>IF(RIGHT(TEXT(P13,"0.#"),1)=".",TRUE,FALSE)</formula>
    </cfRule>
  </conditionalFormatting>
  <conditionalFormatting sqref="P19:AJ19">
    <cfRule type="expression" dxfId="2079" priority="13705">
      <formula>IF(RIGHT(TEXT(P19,"0.#"),1)=".",FALSE,TRUE)</formula>
    </cfRule>
    <cfRule type="expression" dxfId="2078" priority="13706">
      <formula>IF(RIGHT(TEXT(P19,"0.#"),1)=".",TRUE,FALSE)</formula>
    </cfRule>
  </conditionalFormatting>
  <conditionalFormatting sqref="AE101 AQ101">
    <cfRule type="expression" dxfId="2077" priority="13697">
      <formula>IF(RIGHT(TEXT(AE101,"0.#"),1)=".",FALSE,TRUE)</formula>
    </cfRule>
    <cfRule type="expression" dxfId="2076" priority="13698">
      <formula>IF(RIGHT(TEXT(AE101,"0.#"),1)=".",TRUE,FALSE)</formula>
    </cfRule>
  </conditionalFormatting>
  <conditionalFormatting sqref="Y791:Y798 Y789">
    <cfRule type="expression" dxfId="2075" priority="13683">
      <formula>IF(RIGHT(TEXT(Y789,"0.#"),1)=".",FALSE,TRUE)</formula>
    </cfRule>
    <cfRule type="expression" dxfId="2074" priority="13684">
      <formula>IF(RIGHT(TEXT(Y789,"0.#"),1)=".",TRUE,FALSE)</formula>
    </cfRule>
  </conditionalFormatting>
  <conditionalFormatting sqref="AU790">
    <cfRule type="expression" dxfId="2073" priority="13681">
      <formula>IF(RIGHT(TEXT(AU790,"0.#"),1)=".",FALSE,TRUE)</formula>
    </cfRule>
    <cfRule type="expression" dxfId="2072" priority="13682">
      <formula>IF(RIGHT(TEXT(AU790,"0.#"),1)=".",TRUE,FALSE)</formula>
    </cfRule>
  </conditionalFormatting>
  <conditionalFormatting sqref="AU799">
    <cfRule type="expression" dxfId="2071" priority="13679">
      <formula>IF(RIGHT(TEXT(AU799,"0.#"),1)=".",FALSE,TRUE)</formula>
    </cfRule>
    <cfRule type="expression" dxfId="2070" priority="13680">
      <formula>IF(RIGHT(TEXT(AU799,"0.#"),1)=".",TRUE,FALSE)</formula>
    </cfRule>
  </conditionalFormatting>
  <conditionalFormatting sqref="AU791:AU798 AU789">
    <cfRule type="expression" dxfId="2069" priority="13677">
      <formula>IF(RIGHT(TEXT(AU789,"0.#"),1)=".",FALSE,TRUE)</formula>
    </cfRule>
    <cfRule type="expression" dxfId="2068" priority="13678">
      <formula>IF(RIGHT(TEXT(AU789,"0.#"),1)=".",TRUE,FALSE)</formula>
    </cfRule>
  </conditionalFormatting>
  <conditionalFormatting sqref="Y829 Y816 Y803">
    <cfRule type="expression" dxfId="2067" priority="13663">
      <formula>IF(RIGHT(TEXT(Y803,"0.#"),1)=".",FALSE,TRUE)</formula>
    </cfRule>
    <cfRule type="expression" dxfId="2066" priority="13664">
      <formula>IF(RIGHT(TEXT(Y803,"0.#"),1)=".",TRUE,FALSE)</formula>
    </cfRule>
  </conditionalFormatting>
  <conditionalFormatting sqref="Y838 Y825 Y812">
    <cfRule type="expression" dxfId="2065" priority="13661">
      <formula>IF(RIGHT(TEXT(Y812,"0.#"),1)=".",FALSE,TRUE)</formula>
    </cfRule>
    <cfRule type="expression" dxfId="2064" priority="13662">
      <formula>IF(RIGHT(TEXT(Y812,"0.#"),1)=".",TRUE,FALSE)</formula>
    </cfRule>
  </conditionalFormatting>
  <conditionalFormatting sqref="AU829 AU816 AU803">
    <cfRule type="expression" dxfId="2063" priority="13657">
      <formula>IF(RIGHT(TEXT(AU803,"0.#"),1)=".",FALSE,TRUE)</formula>
    </cfRule>
    <cfRule type="expression" dxfId="2062" priority="13658">
      <formula>IF(RIGHT(TEXT(AU803,"0.#"),1)=".",TRUE,FALSE)</formula>
    </cfRule>
  </conditionalFormatting>
  <conditionalFormatting sqref="AU838 AU825 AU812">
    <cfRule type="expression" dxfId="2061" priority="13655">
      <formula>IF(RIGHT(TEXT(AU812,"0.#"),1)=".",FALSE,TRUE)</formula>
    </cfRule>
    <cfRule type="expression" dxfId="2060" priority="13656">
      <formula>IF(RIGHT(TEXT(AU812,"0.#"),1)=".",TRUE,FALSE)</formula>
    </cfRule>
  </conditionalFormatting>
  <conditionalFormatting sqref="AU830:AU837 AU828 AU817:AU824 AU815 AU804:AU811 AU802">
    <cfRule type="expression" dxfId="2059" priority="13653">
      <formula>IF(RIGHT(TEXT(AU802,"0.#"),1)=".",FALSE,TRUE)</formula>
    </cfRule>
    <cfRule type="expression" dxfId="2058" priority="13654">
      <formula>IF(RIGHT(TEXT(AU802,"0.#"),1)=".",TRUE,FALSE)</formula>
    </cfRule>
  </conditionalFormatting>
  <conditionalFormatting sqref="AM87">
    <cfRule type="expression" dxfId="2057" priority="13307">
      <formula>IF(RIGHT(TEXT(AM87,"0.#"),1)=".",FALSE,TRUE)</formula>
    </cfRule>
    <cfRule type="expression" dxfId="2056" priority="13308">
      <formula>IF(RIGHT(TEXT(AM87,"0.#"),1)=".",TRUE,FALSE)</formula>
    </cfRule>
  </conditionalFormatting>
  <conditionalFormatting sqref="AE55">
    <cfRule type="expression" dxfId="2055" priority="13375">
      <formula>IF(RIGHT(TEXT(AE55,"0.#"),1)=".",FALSE,TRUE)</formula>
    </cfRule>
    <cfRule type="expression" dxfId="2054" priority="13376">
      <formula>IF(RIGHT(TEXT(AE55,"0.#"),1)=".",TRUE,FALSE)</formula>
    </cfRule>
  </conditionalFormatting>
  <conditionalFormatting sqref="AI55">
    <cfRule type="expression" dxfId="2053" priority="13373">
      <formula>IF(RIGHT(TEXT(AI55,"0.#"),1)=".",FALSE,TRUE)</formula>
    </cfRule>
    <cfRule type="expression" dxfId="2052" priority="13374">
      <formula>IF(RIGHT(TEXT(AI55,"0.#"),1)=".",TRUE,FALSE)</formula>
    </cfRule>
  </conditionalFormatting>
  <conditionalFormatting sqref="AM34">
    <cfRule type="expression" dxfId="2051" priority="13453">
      <formula>IF(RIGHT(TEXT(AM34,"0.#"),1)=".",FALSE,TRUE)</formula>
    </cfRule>
    <cfRule type="expression" dxfId="2050" priority="13454">
      <formula>IF(RIGHT(TEXT(AM34,"0.#"),1)=".",TRUE,FALSE)</formula>
    </cfRule>
  </conditionalFormatting>
  <conditionalFormatting sqref="AE33">
    <cfRule type="expression" dxfId="2049" priority="13467">
      <formula>IF(RIGHT(TEXT(AE33,"0.#"),1)=".",FALSE,TRUE)</formula>
    </cfRule>
    <cfRule type="expression" dxfId="2048" priority="13468">
      <formula>IF(RIGHT(TEXT(AE33,"0.#"),1)=".",TRUE,FALSE)</formula>
    </cfRule>
  </conditionalFormatting>
  <conditionalFormatting sqref="AE34">
    <cfRule type="expression" dxfId="2047" priority="13465">
      <formula>IF(RIGHT(TEXT(AE34,"0.#"),1)=".",FALSE,TRUE)</formula>
    </cfRule>
    <cfRule type="expression" dxfId="2046" priority="13466">
      <formula>IF(RIGHT(TEXT(AE34,"0.#"),1)=".",TRUE,FALSE)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 RIGHT(TEXT(AL845,"0.#"),1)&lt;&gt;"."),TRUE,FALSE)</formula>
    </cfRule>
    <cfRule type="expression" dxfId="1684" priority="2818">
      <formula>IF(AND(AL845&gt;=0, RIGHT(TEXT(AL845,"0.#"),1)="."),TRUE,FALSE)</formula>
    </cfRule>
    <cfRule type="expression" dxfId="1683" priority="2819">
      <formula>IF(AND(AL845&lt;0, RIGHT(TEXT(AL845,"0.#"),1)&lt;&gt;"."),TRUE,FALSE)</formula>
    </cfRule>
    <cfRule type="expression" dxfId="1682" priority="2820">
      <formula>IF(AND(AL845&lt;0, 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I33 AM32:AM33">
    <cfRule type="expression" dxfId="3" priority="3">
      <formula>IF(RIGHT(TEXT(AI32,"0.#"),1)=".",FALSE,TRUE)</formula>
    </cfRule>
    <cfRule type="expression" dxfId="2" priority="4">
      <formula>IF(RIGHT(TEXT(AI32,"0.#"),1)=".",TRUE,FALSE)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9" sqref="P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248</v>
      </c>
      <c r="B1" s="25" t="s">
        <v>249</v>
      </c>
      <c r="F1" s="26" t="s">
        <v>19</v>
      </c>
      <c r="G1" s="26" t="s">
        <v>250</v>
      </c>
      <c r="K1" s="27" t="s">
        <v>251</v>
      </c>
      <c r="L1" s="25" t="s">
        <v>249</v>
      </c>
      <c r="O1" s="13"/>
      <c r="P1" s="26" t="s">
        <v>28</v>
      </c>
      <c r="Q1" s="26" t="s">
        <v>250</v>
      </c>
      <c r="T1" s="13"/>
      <c r="U1" s="29" t="s">
        <v>252</v>
      </c>
      <c r="W1" s="29" t="s">
        <v>253</v>
      </c>
      <c r="Y1" s="29" t="s">
        <v>254</v>
      </c>
      <c r="Z1" s="29" t="s">
        <v>255</v>
      </c>
      <c r="AA1" s="29" t="s">
        <v>256</v>
      </c>
      <c r="AB1" s="29" t="s">
        <v>257</v>
      </c>
      <c r="AC1" s="29" t="s">
        <v>189</v>
      </c>
      <c r="AD1" s="28"/>
      <c r="AE1" s="29" t="s">
        <v>190</v>
      </c>
      <c r="AF1" s="30"/>
      <c r="AG1" s="42" t="s">
        <v>245</v>
      </c>
      <c r="AI1" s="42" t="s">
        <v>258</v>
      </c>
      <c r="AK1" s="42" t="s">
        <v>259</v>
      </c>
      <c r="AM1" s="68"/>
      <c r="AN1" s="68"/>
      <c r="AP1" s="28" t="s">
        <v>260</v>
      </c>
    </row>
    <row r="2" spans="1:42" ht="13.5" customHeight="1" x14ac:dyDescent="0.15">
      <c r="A2" s="14" t="s">
        <v>261</v>
      </c>
      <c r="B2" s="15"/>
      <c r="C2" s="13" t="str">
        <f>IF(B2="","",A2)</f>
        <v/>
      </c>
      <c r="D2" s="13" t="str">
        <f>IF(C2="","",IF(D1&lt;&gt;"",CONCATENATE(D1,"、",C2),C2))</f>
        <v/>
      </c>
      <c r="F2" s="12" t="s">
        <v>262</v>
      </c>
      <c r="G2" s="17" t="s">
        <v>146</v>
      </c>
      <c r="H2" s="13" t="str">
        <f>IF(G2="","",F2)</f>
        <v>一般会計</v>
      </c>
      <c r="I2" s="13" t="str">
        <f>IF(H2="","",IF(I1&lt;&gt;"",CONCATENATE(I1,"、",H2),H2))</f>
        <v>一般会計</v>
      </c>
      <c r="K2" s="14" t="s">
        <v>263</v>
      </c>
      <c r="L2" s="15"/>
      <c r="M2" s="13" t="str">
        <f>IF(L2="","",K2)</f>
        <v/>
      </c>
      <c r="N2" s="13" t="str">
        <f>IF(M2="","",IF(N1&lt;&gt;"",CONCATENATE(N1,"、",M2),M2))</f>
        <v/>
      </c>
      <c r="O2" s="13"/>
      <c r="P2" s="12" t="s">
        <v>264</v>
      </c>
      <c r="Q2" s="17" t="s">
        <v>146</v>
      </c>
      <c r="R2" s="13" t="str">
        <f>IF(Q2="","",P2)</f>
        <v>直接実施</v>
      </c>
      <c r="S2" s="13" t="str">
        <f>IF(R2="","",IF(S1&lt;&gt;"",CONCATENATE(S1,"、",R2),R2))</f>
        <v>直接実施</v>
      </c>
      <c r="T2" s="13"/>
      <c r="U2" s="86">
        <v>20</v>
      </c>
      <c r="W2" s="32" t="s">
        <v>265</v>
      </c>
      <c r="Y2" s="32" t="s">
        <v>266</v>
      </c>
      <c r="Z2" s="32" t="s">
        <v>266</v>
      </c>
      <c r="AA2" s="79" t="s">
        <v>267</v>
      </c>
      <c r="AB2" s="79" t="s">
        <v>268</v>
      </c>
      <c r="AC2" s="80" t="s">
        <v>269</v>
      </c>
      <c r="AD2" s="28"/>
      <c r="AE2" s="34" t="s">
        <v>270</v>
      </c>
      <c r="AF2" s="30"/>
      <c r="AG2" s="44" t="s">
        <v>271</v>
      </c>
      <c r="AI2" s="42" t="s">
        <v>1</v>
      </c>
      <c r="AK2" s="42" t="s">
        <v>272</v>
      </c>
      <c r="AM2" s="68"/>
      <c r="AN2" s="68"/>
      <c r="AP2" s="44" t="s">
        <v>271</v>
      </c>
    </row>
    <row r="3" spans="1:42" ht="13.5" customHeight="1" x14ac:dyDescent="0.15">
      <c r="A3" s="14" t="s">
        <v>273</v>
      </c>
      <c r="B3" s="15"/>
      <c r="C3" s="13" t="str">
        <f t="shared" ref="C3:C11" si="0">IF(B3="","",A3)</f>
        <v/>
      </c>
      <c r="D3" s="13" t="str">
        <f>IF(C3="",D2,IF(D2&lt;&gt;"",CONCATENATE(D2,"、",C3),C3))</f>
        <v/>
      </c>
      <c r="F3" s="18" t="s">
        <v>274</v>
      </c>
      <c r="G3" s="17"/>
      <c r="H3" s="13" t="str">
        <f t="shared" ref="H3:H37" si="1">IF(G3="","",F3)</f>
        <v/>
      </c>
      <c r="I3" s="13" t="str">
        <f>IF(H3="",I2,IF(I2&lt;&gt;"",CONCATENATE(I2,"、",H3),H3))</f>
        <v>一般会計</v>
      </c>
      <c r="K3" s="14" t="s">
        <v>275</v>
      </c>
      <c r="L3" s="15" t="s">
        <v>146</v>
      </c>
      <c r="M3" s="13" t="str">
        <f t="shared" ref="M3:M11" si="2">IF(L3="","",K3)</f>
        <v>文教及び科学振興</v>
      </c>
      <c r="N3" s="13" t="str">
        <f>IF(M3="",N2,IF(N2&lt;&gt;"",CONCATENATE(N2,"、",M3),M3))</f>
        <v>文教及び科学振興</v>
      </c>
      <c r="O3" s="13"/>
      <c r="P3" s="12" t="s">
        <v>276</v>
      </c>
      <c r="Q3" s="17" t="s">
        <v>146</v>
      </c>
      <c r="R3" s="13" t="str">
        <f t="shared" ref="R3:R8" si="3">IF(Q3="","",P3)</f>
        <v>委託・請負</v>
      </c>
      <c r="S3" s="13" t="str">
        <f t="shared" ref="S3:S8" si="4">IF(R3="",S2,IF(S2&lt;&gt;"",CONCATENATE(S2,"、",R3),R3))</f>
        <v>直接実施、委託・請負</v>
      </c>
      <c r="T3" s="13"/>
      <c r="U3" s="32" t="s">
        <v>277</v>
      </c>
      <c r="W3" s="32" t="s">
        <v>278</v>
      </c>
      <c r="Y3" s="32" t="s">
        <v>279</v>
      </c>
      <c r="Z3" s="32" t="s">
        <v>280</v>
      </c>
      <c r="AA3" s="79" t="s">
        <v>281</v>
      </c>
      <c r="AB3" s="79" t="s">
        <v>282</v>
      </c>
      <c r="AC3" s="80" t="s">
        <v>283</v>
      </c>
      <c r="AD3" s="28"/>
      <c r="AE3" s="34" t="s">
        <v>284</v>
      </c>
      <c r="AF3" s="30"/>
      <c r="AG3" s="44" t="s">
        <v>285</v>
      </c>
      <c r="AI3" s="42" t="s">
        <v>286</v>
      </c>
      <c r="AK3" s="42" t="str">
        <f>CHAR(CODE(AK2)+1)</f>
        <v>B</v>
      </c>
      <c r="AM3" s="68"/>
      <c r="AN3" s="68"/>
      <c r="AP3" s="44" t="s">
        <v>285</v>
      </c>
    </row>
    <row r="4" spans="1:42" ht="13.5" customHeight="1" x14ac:dyDescent="0.15">
      <c r="A4" s="14" t="s">
        <v>287</v>
      </c>
      <c r="B4" s="15"/>
      <c r="C4" s="13" t="str">
        <f t="shared" si="0"/>
        <v/>
      </c>
      <c r="D4" s="13" t="str">
        <f>IF(C4="",D3,IF(D3&lt;&gt;"",CONCATENATE(D3,"、",C4),C4))</f>
        <v/>
      </c>
      <c r="F4" s="18" t="s">
        <v>288</v>
      </c>
      <c r="G4" s="17"/>
      <c r="H4" s="13" t="str">
        <f t="shared" si="1"/>
        <v/>
      </c>
      <c r="I4" s="13" t="str">
        <f t="shared" ref="I4:I37" si="5">IF(H4="",I3,IF(I3&lt;&gt;"",CONCATENATE(I3,"、",H4),H4))</f>
        <v>一般会計</v>
      </c>
      <c r="K4" s="14" t="s">
        <v>289</v>
      </c>
      <c r="L4" s="15"/>
      <c r="M4" s="13" t="str">
        <f t="shared" si="2"/>
        <v/>
      </c>
      <c r="N4" s="13" t="str">
        <f t="shared" ref="N4:N11" si="6">IF(M4="",N3,IF(N3&lt;&gt;"",CONCATENATE(N3,"、",M4),M4))</f>
        <v>文教及び科学振興</v>
      </c>
      <c r="O4" s="13"/>
      <c r="P4" s="12" t="s">
        <v>290</v>
      </c>
      <c r="Q4" s="17"/>
      <c r="R4" s="13" t="str">
        <f t="shared" si="3"/>
        <v/>
      </c>
      <c r="S4" s="13" t="str">
        <f t="shared" si="4"/>
        <v>直接実施、委託・請負</v>
      </c>
      <c r="T4" s="13"/>
      <c r="U4" s="32" t="s">
        <v>291</v>
      </c>
      <c r="W4" s="32" t="s">
        <v>292</v>
      </c>
      <c r="Y4" s="32" t="s">
        <v>293</v>
      </c>
      <c r="Z4" s="32" t="s">
        <v>294</v>
      </c>
      <c r="AA4" s="79" t="s">
        <v>295</v>
      </c>
      <c r="AB4" s="79" t="s">
        <v>296</v>
      </c>
      <c r="AC4" s="79" t="s">
        <v>297</v>
      </c>
      <c r="AD4" s="28"/>
      <c r="AE4" s="34" t="s">
        <v>298</v>
      </c>
      <c r="AF4" s="30"/>
      <c r="AG4" s="44" t="s">
        <v>299</v>
      </c>
      <c r="AI4" s="42" t="s">
        <v>300</v>
      </c>
      <c r="AK4" s="42" t="str">
        <f t="shared" ref="AK4:AK49" si="7">CHAR(CODE(AK3)+1)</f>
        <v>C</v>
      </c>
      <c r="AM4" s="68"/>
      <c r="AN4" s="68"/>
      <c r="AP4" s="44" t="s">
        <v>299</v>
      </c>
    </row>
    <row r="5" spans="1:42" ht="13.5" customHeight="1" x14ac:dyDescent="0.15">
      <c r="A5" s="14" t="s">
        <v>301</v>
      </c>
      <c r="B5" s="15"/>
      <c r="C5" s="13" t="str">
        <f t="shared" si="0"/>
        <v/>
      </c>
      <c r="D5" s="13" t="str">
        <f>IF(C5="",D4,IF(D4&lt;&gt;"",CONCATENATE(D4,"、",C5),C5))</f>
        <v/>
      </c>
      <c r="F5" s="18" t="s">
        <v>302</v>
      </c>
      <c r="G5" s="17"/>
      <c r="H5" s="13" t="str">
        <f t="shared" si="1"/>
        <v/>
      </c>
      <c r="I5" s="13" t="str">
        <f t="shared" si="5"/>
        <v>一般会計</v>
      </c>
      <c r="K5" s="14" t="s">
        <v>303</v>
      </c>
      <c r="L5" s="15"/>
      <c r="M5" s="13" t="str">
        <f t="shared" si="2"/>
        <v/>
      </c>
      <c r="N5" s="13" t="str">
        <f t="shared" si="6"/>
        <v>文教及び科学振興</v>
      </c>
      <c r="O5" s="13"/>
      <c r="P5" s="12" t="s">
        <v>304</v>
      </c>
      <c r="Q5" s="17"/>
      <c r="R5" s="13" t="str">
        <f t="shared" si="3"/>
        <v/>
      </c>
      <c r="S5" s="13" t="str">
        <f t="shared" si="4"/>
        <v>直接実施、委託・請負</v>
      </c>
      <c r="T5" s="13"/>
      <c r="W5" s="32" t="s">
        <v>305</v>
      </c>
      <c r="Y5" s="32" t="s">
        <v>306</v>
      </c>
      <c r="Z5" s="32" t="s">
        <v>307</v>
      </c>
      <c r="AA5" s="79" t="s">
        <v>15</v>
      </c>
      <c r="AB5" s="79" t="s">
        <v>308</v>
      </c>
      <c r="AC5" s="79" t="s">
        <v>309</v>
      </c>
      <c r="AD5" s="31"/>
      <c r="AE5" s="34" t="s">
        <v>310</v>
      </c>
      <c r="AF5" s="30"/>
      <c r="AG5" s="44" t="s">
        <v>311</v>
      </c>
      <c r="AI5" s="42" t="s">
        <v>312</v>
      </c>
      <c r="AK5" s="42" t="str">
        <f t="shared" si="7"/>
        <v>D</v>
      </c>
      <c r="AP5" s="44" t="s">
        <v>311</v>
      </c>
    </row>
    <row r="6" spans="1:42" ht="13.5" customHeight="1" x14ac:dyDescent="0.15">
      <c r="A6" s="14" t="s">
        <v>313</v>
      </c>
      <c r="B6" s="15" t="s">
        <v>146</v>
      </c>
      <c r="C6" s="13" t="str">
        <f t="shared" si="0"/>
        <v>科学技術・イノベーション</v>
      </c>
      <c r="D6" s="13" t="str">
        <f t="shared" ref="D6:D21" si="8">IF(C6="",D5,IF(D5&lt;&gt;"",CONCATENATE(D5,"、",C6),C6))</f>
        <v>科学技術・イノベーション</v>
      </c>
      <c r="F6" s="18" t="s">
        <v>314</v>
      </c>
      <c r="G6" s="17"/>
      <c r="H6" s="13" t="str">
        <f t="shared" si="1"/>
        <v/>
      </c>
      <c r="I6" s="13" t="str">
        <f t="shared" si="5"/>
        <v>一般会計</v>
      </c>
      <c r="K6" s="14" t="s">
        <v>315</v>
      </c>
      <c r="L6" s="15"/>
      <c r="M6" s="13" t="str">
        <f t="shared" si="2"/>
        <v/>
      </c>
      <c r="N6" s="13" t="str">
        <f t="shared" si="6"/>
        <v>文教及び科学振興</v>
      </c>
      <c r="O6" s="13"/>
      <c r="P6" s="12" t="s">
        <v>316</v>
      </c>
      <c r="Q6" s="17"/>
      <c r="R6" s="13" t="str">
        <f t="shared" si="3"/>
        <v/>
      </c>
      <c r="S6" s="13" t="str">
        <f t="shared" si="4"/>
        <v>直接実施、委託・請負</v>
      </c>
      <c r="T6" s="13"/>
      <c r="U6" s="32" t="s">
        <v>317</v>
      </c>
      <c r="W6" s="32" t="s">
        <v>318</v>
      </c>
      <c r="Y6" s="32" t="s">
        <v>319</v>
      </c>
      <c r="Z6" s="32" t="s">
        <v>320</v>
      </c>
      <c r="AA6" s="79" t="s">
        <v>321</v>
      </c>
      <c r="AB6" s="79" t="s">
        <v>322</v>
      </c>
      <c r="AC6" s="79" t="s">
        <v>323</v>
      </c>
      <c r="AD6" s="31"/>
      <c r="AE6" s="34" t="s">
        <v>324</v>
      </c>
      <c r="AF6" s="30"/>
      <c r="AG6" s="44" t="s">
        <v>232</v>
      </c>
      <c r="AI6" s="42" t="s">
        <v>325</v>
      </c>
      <c r="AK6" s="42" t="str">
        <f>CHAR(CODE(AK5)+1)</f>
        <v>E</v>
      </c>
      <c r="AP6" s="44" t="s">
        <v>232</v>
      </c>
    </row>
    <row r="7" spans="1:42" ht="13.5" customHeight="1" x14ac:dyDescent="0.15">
      <c r="A7" s="14" t="s">
        <v>326</v>
      </c>
      <c r="B7" s="15"/>
      <c r="C7" s="13" t="str">
        <f t="shared" si="0"/>
        <v/>
      </c>
      <c r="D7" s="13" t="str">
        <f t="shared" si="8"/>
        <v>科学技術・イノベーション</v>
      </c>
      <c r="F7" s="18" t="s">
        <v>327</v>
      </c>
      <c r="G7" s="17"/>
      <c r="H7" s="13" t="str">
        <f t="shared" si="1"/>
        <v/>
      </c>
      <c r="I7" s="13" t="str">
        <f t="shared" si="5"/>
        <v>一般会計</v>
      </c>
      <c r="K7" s="14" t="s">
        <v>328</v>
      </c>
      <c r="L7" s="15"/>
      <c r="M7" s="13" t="str">
        <f t="shared" si="2"/>
        <v/>
      </c>
      <c r="N7" s="13" t="str">
        <f t="shared" si="6"/>
        <v>文教及び科学振興</v>
      </c>
      <c r="O7" s="13"/>
      <c r="P7" s="12" t="s">
        <v>329</v>
      </c>
      <c r="Q7" s="17"/>
      <c r="R7" s="13" t="str">
        <f t="shared" si="3"/>
        <v/>
      </c>
      <c r="S7" s="13" t="str">
        <f t="shared" si="4"/>
        <v>直接実施、委託・請負</v>
      </c>
      <c r="T7" s="13"/>
      <c r="U7" s="32"/>
      <c r="W7" s="32" t="s">
        <v>330</v>
      </c>
      <c r="Y7" s="32" t="s">
        <v>331</v>
      </c>
      <c r="Z7" s="32" t="s">
        <v>332</v>
      </c>
      <c r="AA7" s="79" t="s">
        <v>333</v>
      </c>
      <c r="AB7" s="79" t="s">
        <v>334</v>
      </c>
      <c r="AC7" s="31"/>
      <c r="AD7" s="31"/>
      <c r="AE7" s="32" t="s">
        <v>323</v>
      </c>
      <c r="AF7" s="30"/>
      <c r="AG7" s="44" t="s">
        <v>335</v>
      </c>
      <c r="AH7" s="71"/>
      <c r="AI7" s="44" t="s">
        <v>336</v>
      </c>
      <c r="AK7" s="42" t="str">
        <f>CHAR(CODE(AK6)+1)</f>
        <v>F</v>
      </c>
      <c r="AP7" s="44" t="s">
        <v>335</v>
      </c>
    </row>
    <row r="8" spans="1:42" ht="13.5" customHeight="1" x14ac:dyDescent="0.15">
      <c r="A8" s="14" t="s">
        <v>337</v>
      </c>
      <c r="B8" s="15"/>
      <c r="C8" s="13" t="str">
        <f t="shared" si="0"/>
        <v/>
      </c>
      <c r="D8" s="13" t="str">
        <f t="shared" si="8"/>
        <v>科学技術・イノベーション</v>
      </c>
      <c r="F8" s="18" t="s">
        <v>338</v>
      </c>
      <c r="G8" s="17"/>
      <c r="H8" s="13" t="str">
        <f t="shared" si="1"/>
        <v/>
      </c>
      <c r="I8" s="13" t="str">
        <f t="shared" si="5"/>
        <v>一般会計</v>
      </c>
      <c r="K8" s="14" t="s">
        <v>339</v>
      </c>
      <c r="L8" s="15"/>
      <c r="M8" s="13" t="str">
        <f t="shared" si="2"/>
        <v/>
      </c>
      <c r="N8" s="13" t="str">
        <f t="shared" si="6"/>
        <v>文教及び科学振興</v>
      </c>
      <c r="O8" s="13"/>
      <c r="P8" s="12" t="s">
        <v>52</v>
      </c>
      <c r="Q8" s="17"/>
      <c r="R8" s="13" t="str">
        <f t="shared" si="3"/>
        <v/>
      </c>
      <c r="S8" s="13" t="str">
        <f t="shared" si="4"/>
        <v>直接実施、委託・請負</v>
      </c>
      <c r="T8" s="13"/>
      <c r="U8" s="32" t="s">
        <v>203</v>
      </c>
      <c r="W8" s="32" t="s">
        <v>340</v>
      </c>
      <c r="Y8" s="32" t="s">
        <v>341</v>
      </c>
      <c r="Z8" s="32" t="s">
        <v>342</v>
      </c>
      <c r="AA8" s="79" t="s">
        <v>343</v>
      </c>
      <c r="AB8" s="79" t="s">
        <v>344</v>
      </c>
      <c r="AC8" s="31"/>
      <c r="AD8" s="31"/>
      <c r="AE8" s="31"/>
      <c r="AF8" s="30"/>
      <c r="AG8" s="44" t="s">
        <v>345</v>
      </c>
      <c r="AI8" s="42" t="s">
        <v>346</v>
      </c>
      <c r="AK8" s="42" t="str">
        <f t="shared" si="7"/>
        <v>G</v>
      </c>
      <c r="AP8" s="44" t="s">
        <v>345</v>
      </c>
    </row>
    <row r="9" spans="1:42" ht="13.5" customHeight="1" x14ac:dyDescent="0.15">
      <c r="A9" s="14" t="s">
        <v>347</v>
      </c>
      <c r="B9" s="15"/>
      <c r="C9" s="13" t="str">
        <f t="shared" si="0"/>
        <v/>
      </c>
      <c r="D9" s="13" t="str">
        <f t="shared" si="8"/>
        <v>科学技術・イノベーション</v>
      </c>
      <c r="F9" s="18" t="s">
        <v>348</v>
      </c>
      <c r="G9" s="17"/>
      <c r="H9" s="13" t="str">
        <f t="shared" si="1"/>
        <v/>
      </c>
      <c r="I9" s="13" t="str">
        <f t="shared" si="5"/>
        <v>一般会計</v>
      </c>
      <c r="K9" s="14" t="s">
        <v>349</v>
      </c>
      <c r="L9" s="15"/>
      <c r="M9" s="13" t="str">
        <f t="shared" si="2"/>
        <v/>
      </c>
      <c r="N9" s="13" t="str">
        <f t="shared" si="6"/>
        <v>文教及び科学振興</v>
      </c>
      <c r="O9" s="13"/>
      <c r="P9" s="13"/>
      <c r="Q9" s="19"/>
      <c r="T9" s="13"/>
      <c r="U9" s="32" t="s">
        <v>350</v>
      </c>
      <c r="W9" s="32" t="s">
        <v>351</v>
      </c>
      <c r="Y9" s="32" t="s">
        <v>352</v>
      </c>
      <c r="Z9" s="32" t="s">
        <v>353</v>
      </c>
      <c r="AA9" s="79" t="s">
        <v>354</v>
      </c>
      <c r="AB9" s="79" t="s">
        <v>355</v>
      </c>
      <c r="AC9" s="31"/>
      <c r="AD9" s="31"/>
      <c r="AE9" s="31"/>
      <c r="AF9" s="30"/>
      <c r="AG9" s="44" t="s">
        <v>356</v>
      </c>
      <c r="AI9" s="67"/>
      <c r="AK9" s="42" t="str">
        <f t="shared" si="7"/>
        <v>H</v>
      </c>
      <c r="AP9" s="44" t="s">
        <v>356</v>
      </c>
    </row>
    <row r="10" spans="1:42" ht="13.5" customHeight="1" x14ac:dyDescent="0.15">
      <c r="A10" s="14" t="s">
        <v>357</v>
      </c>
      <c r="B10" s="15"/>
      <c r="C10" s="13" t="str">
        <f t="shared" si="0"/>
        <v/>
      </c>
      <c r="D10" s="13" t="str">
        <f t="shared" si="8"/>
        <v>科学技術・イノベーション</v>
      </c>
      <c r="F10" s="18" t="s">
        <v>358</v>
      </c>
      <c r="G10" s="17"/>
      <c r="H10" s="13" t="str">
        <f t="shared" si="1"/>
        <v/>
      </c>
      <c r="I10" s="13" t="str">
        <f t="shared" si="5"/>
        <v>一般会計</v>
      </c>
      <c r="K10" s="14" t="s">
        <v>359</v>
      </c>
      <c r="L10" s="15"/>
      <c r="M10" s="13" t="str">
        <f t="shared" si="2"/>
        <v/>
      </c>
      <c r="N10" s="13" t="str">
        <f t="shared" si="6"/>
        <v>文教及び科学振興</v>
      </c>
      <c r="O10" s="13"/>
      <c r="P10" s="13" t="str">
        <f>S8</f>
        <v>直接実施、委託・請負</v>
      </c>
      <c r="Q10" s="19"/>
      <c r="T10" s="13"/>
      <c r="W10" s="32" t="s">
        <v>360</v>
      </c>
      <c r="Y10" s="32" t="s">
        <v>361</v>
      </c>
      <c r="Z10" s="32" t="s">
        <v>362</v>
      </c>
      <c r="AA10" s="79" t="s">
        <v>363</v>
      </c>
      <c r="AB10" s="79" t="s">
        <v>364</v>
      </c>
      <c r="AC10" s="31"/>
      <c r="AD10" s="31"/>
      <c r="AE10" s="31"/>
      <c r="AF10" s="30"/>
      <c r="AG10" s="44" t="s">
        <v>365</v>
      </c>
      <c r="AK10" s="42" t="str">
        <f t="shared" si="7"/>
        <v>I</v>
      </c>
      <c r="AP10" s="42" t="s">
        <v>52</v>
      </c>
    </row>
    <row r="11" spans="1:42" ht="13.5" customHeight="1" x14ac:dyDescent="0.15">
      <c r="A11" s="14" t="s">
        <v>366</v>
      </c>
      <c r="B11" s="15"/>
      <c r="C11" s="13" t="str">
        <f t="shared" si="0"/>
        <v/>
      </c>
      <c r="D11" s="13" t="str">
        <f t="shared" si="8"/>
        <v>科学技術・イノベーション</v>
      </c>
      <c r="F11" s="18" t="s">
        <v>367</v>
      </c>
      <c r="G11" s="17"/>
      <c r="H11" s="13" t="str">
        <f t="shared" si="1"/>
        <v/>
      </c>
      <c r="I11" s="13" t="str">
        <f t="shared" si="5"/>
        <v>一般会計</v>
      </c>
      <c r="K11" s="14" t="s">
        <v>368</v>
      </c>
      <c r="L11" s="15"/>
      <c r="M11" s="13" t="str">
        <f t="shared" si="2"/>
        <v/>
      </c>
      <c r="N11" s="13" t="str">
        <f t="shared" si="6"/>
        <v>文教及び科学振興</v>
      </c>
      <c r="O11" s="13"/>
      <c r="P11" s="13"/>
      <c r="Q11" s="19"/>
      <c r="T11" s="13"/>
      <c r="W11" s="32" t="s">
        <v>369</v>
      </c>
      <c r="Y11" s="32" t="s">
        <v>370</v>
      </c>
      <c r="Z11" s="32" t="s">
        <v>371</v>
      </c>
      <c r="AA11" s="79" t="s">
        <v>372</v>
      </c>
      <c r="AB11" s="79" t="s">
        <v>373</v>
      </c>
      <c r="AC11" s="31"/>
      <c r="AD11" s="31"/>
      <c r="AE11" s="31"/>
      <c r="AF11" s="30"/>
      <c r="AG11" s="42" t="s">
        <v>374</v>
      </c>
      <c r="AK11" s="42" t="str">
        <f t="shared" si="7"/>
        <v>J</v>
      </c>
    </row>
    <row r="12" spans="1:42" ht="13.5" customHeight="1" x14ac:dyDescent="0.15">
      <c r="A12" s="14" t="s">
        <v>375</v>
      </c>
      <c r="B12" s="15"/>
      <c r="C12" s="13" t="str">
        <f t="shared" ref="C12:C24" si="9">IF(B12="","",A12)</f>
        <v/>
      </c>
      <c r="D12" s="13" t="str">
        <f t="shared" si="8"/>
        <v>科学技術・イノベーション</v>
      </c>
      <c r="F12" s="18" t="s">
        <v>376</v>
      </c>
      <c r="G12" s="17"/>
      <c r="H12" s="13" t="str">
        <f t="shared" si="1"/>
        <v/>
      </c>
      <c r="I12" s="13" t="str">
        <f t="shared" si="5"/>
        <v>一般会計</v>
      </c>
      <c r="K12" s="13"/>
      <c r="L12" s="13"/>
      <c r="O12" s="13"/>
      <c r="P12" s="13"/>
      <c r="Q12" s="19"/>
      <c r="T12" s="13"/>
      <c r="U12" s="29" t="s">
        <v>377</v>
      </c>
      <c r="W12" s="32" t="s">
        <v>378</v>
      </c>
      <c r="Y12" s="32" t="s">
        <v>379</v>
      </c>
      <c r="Z12" s="32" t="s">
        <v>380</v>
      </c>
      <c r="AA12" s="79" t="s">
        <v>381</v>
      </c>
      <c r="AB12" s="79" t="s">
        <v>382</v>
      </c>
      <c r="AC12" s="31"/>
      <c r="AD12" s="31"/>
      <c r="AE12" s="31"/>
      <c r="AF12" s="30"/>
      <c r="AG12" s="42" t="s">
        <v>383</v>
      </c>
      <c r="AK12" s="42" t="str">
        <f t="shared" si="7"/>
        <v>K</v>
      </c>
    </row>
    <row r="13" spans="1:42" ht="13.5" customHeight="1" x14ac:dyDescent="0.15">
      <c r="A13" s="14" t="s">
        <v>384</v>
      </c>
      <c r="B13" s="15"/>
      <c r="C13" s="13" t="str">
        <f t="shared" si="9"/>
        <v/>
      </c>
      <c r="D13" s="13" t="str">
        <f t="shared" si="8"/>
        <v>科学技術・イノベーション</v>
      </c>
      <c r="F13" s="18" t="s">
        <v>385</v>
      </c>
      <c r="G13" s="17"/>
      <c r="H13" s="13" t="str">
        <f t="shared" si="1"/>
        <v/>
      </c>
      <c r="I13" s="13" t="str">
        <f t="shared" si="5"/>
        <v>一般会計</v>
      </c>
      <c r="K13" s="13" t="str">
        <f>N11</f>
        <v>文教及び科学振興</v>
      </c>
      <c r="L13" s="13"/>
      <c r="O13" s="13"/>
      <c r="P13" s="13"/>
      <c r="Q13" s="19"/>
      <c r="T13" s="13"/>
      <c r="U13" s="32" t="s">
        <v>265</v>
      </c>
      <c r="W13" s="32" t="s">
        <v>386</v>
      </c>
      <c r="Y13" s="32" t="s">
        <v>387</v>
      </c>
      <c r="Z13" s="32" t="s">
        <v>388</v>
      </c>
      <c r="AA13" s="79" t="s">
        <v>389</v>
      </c>
      <c r="AB13" s="79" t="s">
        <v>390</v>
      </c>
      <c r="AC13" s="31"/>
      <c r="AD13" s="31"/>
      <c r="AE13" s="31"/>
      <c r="AF13" s="30"/>
      <c r="AG13" s="42" t="s">
        <v>52</v>
      </c>
      <c r="AK13" s="42" t="str">
        <f t="shared" si="7"/>
        <v>L</v>
      </c>
    </row>
    <row r="14" spans="1:42" ht="13.5" customHeight="1" x14ac:dyDescent="0.15">
      <c r="A14" s="14" t="s">
        <v>391</v>
      </c>
      <c r="B14" s="15"/>
      <c r="C14" s="13" t="str">
        <f t="shared" si="9"/>
        <v/>
      </c>
      <c r="D14" s="13" t="str">
        <f t="shared" si="8"/>
        <v>科学技術・イノベーション</v>
      </c>
      <c r="F14" s="18" t="s">
        <v>392</v>
      </c>
      <c r="G14" s="17"/>
      <c r="H14" s="13" t="str">
        <f t="shared" si="1"/>
        <v/>
      </c>
      <c r="I14" s="13" t="str">
        <f t="shared" si="5"/>
        <v>一般会計</v>
      </c>
      <c r="K14" s="13"/>
      <c r="L14" s="13"/>
      <c r="O14" s="13"/>
      <c r="P14" s="13"/>
      <c r="Q14" s="19"/>
      <c r="T14" s="13"/>
      <c r="U14" s="32" t="s">
        <v>393</v>
      </c>
      <c r="W14" s="32" t="s">
        <v>394</v>
      </c>
      <c r="Y14" s="32" t="s">
        <v>395</v>
      </c>
      <c r="Z14" s="32" t="s">
        <v>396</v>
      </c>
      <c r="AA14" s="79" t="s">
        <v>397</v>
      </c>
      <c r="AB14" s="79" t="s">
        <v>398</v>
      </c>
      <c r="AC14" s="31"/>
      <c r="AD14" s="31"/>
      <c r="AE14" s="31"/>
      <c r="AF14" s="30"/>
      <c r="AG14" s="67"/>
      <c r="AK14" s="42" t="str">
        <f t="shared" si="7"/>
        <v>M</v>
      </c>
    </row>
    <row r="15" spans="1:42" ht="13.5" customHeight="1" x14ac:dyDescent="0.15">
      <c r="A15" s="14" t="s">
        <v>399</v>
      </c>
      <c r="B15" s="15"/>
      <c r="C15" s="13" t="str">
        <f t="shared" si="9"/>
        <v/>
      </c>
      <c r="D15" s="13" t="str">
        <f t="shared" si="8"/>
        <v>科学技術・イノベーション</v>
      </c>
      <c r="F15" s="18" t="s">
        <v>400</v>
      </c>
      <c r="G15" s="17"/>
      <c r="H15" s="13" t="str">
        <f t="shared" si="1"/>
        <v/>
      </c>
      <c r="I15" s="13" t="str">
        <f t="shared" si="5"/>
        <v>一般会計</v>
      </c>
      <c r="K15" s="13"/>
      <c r="L15" s="13"/>
      <c r="O15" s="13"/>
      <c r="P15" s="13"/>
      <c r="Q15" s="19"/>
      <c r="T15" s="13"/>
      <c r="U15" s="32" t="s">
        <v>401</v>
      </c>
      <c r="W15" s="32" t="s">
        <v>402</v>
      </c>
      <c r="Y15" s="32" t="s">
        <v>403</v>
      </c>
      <c r="Z15" s="32" t="s">
        <v>404</v>
      </c>
      <c r="AA15" s="79" t="s">
        <v>405</v>
      </c>
      <c r="AB15" s="79" t="s">
        <v>406</v>
      </c>
      <c r="AC15" s="31"/>
      <c r="AD15" s="31"/>
      <c r="AE15" s="31"/>
      <c r="AF15" s="30"/>
      <c r="AG15" s="68"/>
      <c r="AK15" s="42" t="str">
        <f t="shared" si="7"/>
        <v>N</v>
      </c>
    </row>
    <row r="16" spans="1:42" ht="13.5" customHeight="1" x14ac:dyDescent="0.15">
      <c r="A16" s="14" t="s">
        <v>407</v>
      </c>
      <c r="B16" s="15"/>
      <c r="C16" s="13" t="str">
        <f t="shared" si="9"/>
        <v/>
      </c>
      <c r="D16" s="13" t="str">
        <f t="shared" si="8"/>
        <v>科学技術・イノベーション</v>
      </c>
      <c r="F16" s="18" t="s">
        <v>408</v>
      </c>
      <c r="G16" s="17"/>
      <c r="H16" s="13" t="str">
        <f t="shared" si="1"/>
        <v/>
      </c>
      <c r="I16" s="13" t="str">
        <f t="shared" si="5"/>
        <v>一般会計</v>
      </c>
      <c r="K16" s="13"/>
      <c r="L16" s="13"/>
      <c r="O16" s="13"/>
      <c r="P16" s="13"/>
      <c r="Q16" s="19"/>
      <c r="T16" s="13"/>
      <c r="U16" s="32" t="s">
        <v>409</v>
      </c>
      <c r="W16" s="32" t="s">
        <v>410</v>
      </c>
      <c r="Y16" s="32" t="s">
        <v>411</v>
      </c>
      <c r="Z16" s="32" t="s">
        <v>412</v>
      </c>
      <c r="AA16" s="79" t="s">
        <v>413</v>
      </c>
      <c r="AB16" s="79" t="s">
        <v>414</v>
      </c>
      <c r="AC16" s="31"/>
      <c r="AD16" s="31"/>
      <c r="AE16" s="31"/>
      <c r="AF16" s="30"/>
      <c r="AG16" s="68"/>
      <c r="AK16" s="42" t="str">
        <f t="shared" si="7"/>
        <v>O</v>
      </c>
    </row>
    <row r="17" spans="1:37" ht="13.5" customHeight="1" x14ac:dyDescent="0.15">
      <c r="A17" s="14" t="s">
        <v>415</v>
      </c>
      <c r="B17" s="15"/>
      <c r="C17" s="13" t="str">
        <f t="shared" si="9"/>
        <v/>
      </c>
      <c r="D17" s="13" t="str">
        <f t="shared" si="8"/>
        <v>科学技術・イノベーション</v>
      </c>
      <c r="F17" s="18" t="s">
        <v>416</v>
      </c>
      <c r="G17" s="17"/>
      <c r="H17" s="13" t="str">
        <f t="shared" si="1"/>
        <v/>
      </c>
      <c r="I17" s="13" t="str">
        <f t="shared" si="5"/>
        <v>一般会計</v>
      </c>
      <c r="K17" s="13"/>
      <c r="L17" s="13"/>
      <c r="O17" s="13"/>
      <c r="P17" s="13"/>
      <c r="Q17" s="19"/>
      <c r="T17" s="13"/>
      <c r="U17" s="32" t="s">
        <v>417</v>
      </c>
      <c r="W17" s="32" t="s">
        <v>418</v>
      </c>
      <c r="Y17" s="32" t="s">
        <v>419</v>
      </c>
      <c r="Z17" s="32" t="s">
        <v>420</v>
      </c>
      <c r="AA17" s="79" t="s">
        <v>421</v>
      </c>
      <c r="AB17" s="79" t="s">
        <v>422</v>
      </c>
      <c r="AC17" s="31"/>
      <c r="AD17" s="31"/>
      <c r="AE17" s="31"/>
      <c r="AF17" s="30"/>
      <c r="AG17" s="68"/>
      <c r="AK17" s="42" t="str">
        <f t="shared" si="7"/>
        <v>P</v>
      </c>
    </row>
    <row r="18" spans="1:37" ht="13.5" customHeight="1" x14ac:dyDescent="0.15">
      <c r="A18" s="14" t="s">
        <v>423</v>
      </c>
      <c r="B18" s="15"/>
      <c r="C18" s="13" t="str">
        <f t="shared" si="9"/>
        <v/>
      </c>
      <c r="D18" s="13" t="str">
        <f t="shared" si="8"/>
        <v>科学技術・イノベーション</v>
      </c>
      <c r="F18" s="18" t="s">
        <v>424</v>
      </c>
      <c r="G18" s="17"/>
      <c r="H18" s="13" t="str">
        <f t="shared" si="1"/>
        <v/>
      </c>
      <c r="I18" s="13" t="str">
        <f t="shared" si="5"/>
        <v>一般会計</v>
      </c>
      <c r="K18" s="13"/>
      <c r="L18" s="13"/>
      <c r="O18" s="13"/>
      <c r="P18" s="13"/>
      <c r="Q18" s="19"/>
      <c r="T18" s="13"/>
      <c r="U18" s="32" t="s">
        <v>425</v>
      </c>
      <c r="W18" s="32" t="s">
        <v>426</v>
      </c>
      <c r="Y18" s="32" t="s">
        <v>427</v>
      </c>
      <c r="Z18" s="32" t="s">
        <v>428</v>
      </c>
      <c r="AA18" s="79" t="s">
        <v>429</v>
      </c>
      <c r="AB18" s="79" t="s">
        <v>430</v>
      </c>
      <c r="AC18" s="31"/>
      <c r="AD18" s="31"/>
      <c r="AE18" s="31"/>
      <c r="AF18" s="30"/>
      <c r="AK18" s="42" t="str">
        <f t="shared" si="7"/>
        <v>Q</v>
      </c>
    </row>
    <row r="19" spans="1:37" ht="13.5" customHeight="1" x14ac:dyDescent="0.15">
      <c r="A19" s="14" t="s">
        <v>431</v>
      </c>
      <c r="B19" s="15"/>
      <c r="C19" s="13" t="str">
        <f t="shared" si="9"/>
        <v/>
      </c>
      <c r="D19" s="13" t="str">
        <f t="shared" si="8"/>
        <v>科学技術・イノベーション</v>
      </c>
      <c r="F19" s="18" t="s">
        <v>432</v>
      </c>
      <c r="G19" s="17"/>
      <c r="H19" s="13" t="str">
        <f t="shared" si="1"/>
        <v/>
      </c>
      <c r="I19" s="13" t="str">
        <f t="shared" si="5"/>
        <v>一般会計</v>
      </c>
      <c r="K19" s="13"/>
      <c r="L19" s="13"/>
      <c r="O19" s="13"/>
      <c r="P19" s="13"/>
      <c r="Q19" s="19"/>
      <c r="T19" s="13"/>
      <c r="U19" s="32" t="s">
        <v>433</v>
      </c>
      <c r="W19" s="32" t="s">
        <v>434</v>
      </c>
      <c r="Y19" s="32" t="s">
        <v>435</v>
      </c>
      <c r="Z19" s="32" t="s">
        <v>436</v>
      </c>
      <c r="AA19" s="79" t="s">
        <v>437</v>
      </c>
      <c r="AB19" s="79" t="s">
        <v>438</v>
      </c>
      <c r="AC19" s="31"/>
      <c r="AD19" s="31"/>
      <c r="AE19" s="31"/>
      <c r="AF19" s="30"/>
      <c r="AK19" s="42" t="str">
        <f t="shared" si="7"/>
        <v>R</v>
      </c>
    </row>
    <row r="20" spans="1:37" ht="13.5" customHeight="1" x14ac:dyDescent="0.15">
      <c r="A20" s="14" t="s">
        <v>439</v>
      </c>
      <c r="B20" s="15"/>
      <c r="C20" s="13" t="str">
        <f t="shared" si="9"/>
        <v/>
      </c>
      <c r="D20" s="13" t="str">
        <f t="shared" si="8"/>
        <v>科学技術・イノベーション</v>
      </c>
      <c r="F20" s="18" t="s">
        <v>440</v>
      </c>
      <c r="G20" s="17"/>
      <c r="H20" s="13" t="str">
        <f t="shared" si="1"/>
        <v/>
      </c>
      <c r="I20" s="13" t="str">
        <f t="shared" si="5"/>
        <v>一般会計</v>
      </c>
      <c r="K20" s="13"/>
      <c r="L20" s="13"/>
      <c r="O20" s="13"/>
      <c r="P20" s="13"/>
      <c r="Q20" s="19"/>
      <c r="T20" s="13"/>
      <c r="U20" s="32" t="s">
        <v>441</v>
      </c>
      <c r="W20" s="32" t="s">
        <v>442</v>
      </c>
      <c r="Y20" s="32" t="s">
        <v>443</v>
      </c>
      <c r="Z20" s="32" t="s">
        <v>444</v>
      </c>
      <c r="AA20" s="79" t="s">
        <v>445</v>
      </c>
      <c r="AB20" s="79" t="s">
        <v>446</v>
      </c>
      <c r="AC20" s="31"/>
      <c r="AD20" s="31"/>
      <c r="AE20" s="31"/>
      <c r="AF20" s="30"/>
      <c r="AK20" s="42" t="str">
        <f t="shared" si="7"/>
        <v>S</v>
      </c>
    </row>
    <row r="21" spans="1:37" ht="13.5" customHeight="1" x14ac:dyDescent="0.15">
      <c r="A21" s="14" t="s">
        <v>447</v>
      </c>
      <c r="B21" s="15"/>
      <c r="C21" s="13" t="str">
        <f t="shared" si="9"/>
        <v/>
      </c>
      <c r="D21" s="13" t="str">
        <f t="shared" si="8"/>
        <v>科学技術・イノベーション</v>
      </c>
      <c r="F21" s="18" t="s">
        <v>448</v>
      </c>
      <c r="G21" s="17"/>
      <c r="H21" s="13" t="str">
        <f t="shared" si="1"/>
        <v/>
      </c>
      <c r="I21" s="13" t="str">
        <f t="shared" si="5"/>
        <v>一般会計</v>
      </c>
      <c r="K21" s="13"/>
      <c r="L21" s="13"/>
      <c r="O21" s="13"/>
      <c r="P21" s="13"/>
      <c r="Q21" s="19"/>
      <c r="T21" s="13"/>
      <c r="U21" s="32" t="s">
        <v>449</v>
      </c>
      <c r="W21" s="32" t="s">
        <v>450</v>
      </c>
      <c r="Y21" s="32" t="s">
        <v>451</v>
      </c>
      <c r="Z21" s="32" t="s">
        <v>452</v>
      </c>
      <c r="AA21" s="79" t="s">
        <v>453</v>
      </c>
      <c r="AB21" s="79" t="s">
        <v>454</v>
      </c>
      <c r="AC21" s="31"/>
      <c r="AD21" s="31"/>
      <c r="AE21" s="31"/>
      <c r="AF21" s="30"/>
      <c r="AK21" s="42" t="str">
        <f t="shared" si="7"/>
        <v>T</v>
      </c>
    </row>
    <row r="22" spans="1:37" ht="13.5" customHeight="1" x14ac:dyDescent="0.15">
      <c r="A22" s="14" t="s">
        <v>455</v>
      </c>
      <c r="B22" s="15"/>
      <c r="C22" s="13" t="str">
        <f t="shared" si="9"/>
        <v/>
      </c>
      <c r="D22" s="13" t="str">
        <f>IF(C22="",D21,IF(D21&lt;&gt;"",CONCATENATE(D21,"、",C22),C22))</f>
        <v>科学技術・イノベーション</v>
      </c>
      <c r="F22" s="18" t="s">
        <v>456</v>
      </c>
      <c r="G22" s="17"/>
      <c r="H22" s="13" t="str">
        <f t="shared" si="1"/>
        <v/>
      </c>
      <c r="I22" s="13" t="str">
        <f t="shared" si="5"/>
        <v>一般会計</v>
      </c>
      <c r="K22" s="13"/>
      <c r="L22" s="13"/>
      <c r="O22" s="13"/>
      <c r="P22" s="13"/>
      <c r="Q22" s="19"/>
      <c r="T22" s="13"/>
      <c r="U22" s="32" t="s">
        <v>457</v>
      </c>
      <c r="W22" s="32" t="s">
        <v>458</v>
      </c>
      <c r="Y22" s="32" t="s">
        <v>459</v>
      </c>
      <c r="Z22" s="32" t="s">
        <v>460</v>
      </c>
      <c r="AA22" s="79" t="s">
        <v>461</v>
      </c>
      <c r="AB22" s="79" t="s">
        <v>462</v>
      </c>
      <c r="AC22" s="31"/>
      <c r="AD22" s="31"/>
      <c r="AE22" s="31"/>
      <c r="AF22" s="30"/>
      <c r="AK22" s="42" t="str">
        <f t="shared" si="7"/>
        <v>U</v>
      </c>
    </row>
    <row r="23" spans="1:37" ht="13.5" customHeight="1" x14ac:dyDescent="0.15">
      <c r="A23" s="14" t="s">
        <v>463</v>
      </c>
      <c r="B23" s="15"/>
      <c r="C23" s="13" t="str">
        <f t="shared" si="9"/>
        <v/>
      </c>
      <c r="D23" s="13" t="str">
        <f>IF(C23="",D22,IF(D22&lt;&gt;"",CONCATENATE(D22,"、",C23),C23))</f>
        <v>科学技術・イノベーション</v>
      </c>
      <c r="F23" s="18" t="s">
        <v>464</v>
      </c>
      <c r="G23" s="17"/>
      <c r="H23" s="13" t="str">
        <f t="shared" si="1"/>
        <v/>
      </c>
      <c r="I23" s="13" t="str">
        <f t="shared" si="5"/>
        <v>一般会計</v>
      </c>
      <c r="K23" s="13"/>
      <c r="L23" s="13"/>
      <c r="O23" s="13"/>
      <c r="P23" s="13"/>
      <c r="Q23" s="19"/>
      <c r="T23" s="13"/>
      <c r="U23" s="32" t="s">
        <v>465</v>
      </c>
      <c r="W23" s="32" t="s">
        <v>466</v>
      </c>
      <c r="Y23" s="32" t="s">
        <v>467</v>
      </c>
      <c r="Z23" s="32" t="s">
        <v>468</v>
      </c>
      <c r="AA23" s="79" t="s">
        <v>469</v>
      </c>
      <c r="AB23" s="79" t="s">
        <v>470</v>
      </c>
      <c r="AC23" s="31"/>
      <c r="AD23" s="31"/>
      <c r="AE23" s="31"/>
      <c r="AF23" s="30"/>
      <c r="AK23" s="42" t="str">
        <f t="shared" si="7"/>
        <v>V</v>
      </c>
    </row>
    <row r="24" spans="1:37" ht="13.5" customHeight="1" x14ac:dyDescent="0.15">
      <c r="A24" s="74" t="s">
        <v>471</v>
      </c>
      <c r="B24" s="15"/>
      <c r="C24" s="13" t="str">
        <f t="shared" si="9"/>
        <v/>
      </c>
      <c r="D24" s="13" t="str">
        <f>IF(C24="",D23,IF(D23&lt;&gt;"",CONCATENATE(D23,"、",C24),C24))</f>
        <v>科学技術・イノベーション</v>
      </c>
      <c r="F24" s="18" t="s">
        <v>472</v>
      </c>
      <c r="G24" s="17"/>
      <c r="H24" s="13" t="str">
        <f t="shared" si="1"/>
        <v/>
      </c>
      <c r="I24" s="13" t="str">
        <f t="shared" si="5"/>
        <v>一般会計</v>
      </c>
      <c r="K24" s="13"/>
      <c r="L24" s="13"/>
      <c r="O24" s="13"/>
      <c r="P24" s="13"/>
      <c r="Q24" s="19"/>
      <c r="T24" s="13"/>
      <c r="U24" s="32" t="s">
        <v>473</v>
      </c>
      <c r="Y24" s="32" t="s">
        <v>474</v>
      </c>
      <c r="Z24" s="32" t="s">
        <v>475</v>
      </c>
      <c r="AA24" s="79" t="s">
        <v>476</v>
      </c>
      <c r="AB24" s="79" t="s">
        <v>477</v>
      </c>
      <c r="AC24" s="31"/>
      <c r="AD24" s="31"/>
      <c r="AE24" s="31"/>
      <c r="AF24" s="30"/>
      <c r="AK24" s="42" t="str">
        <f>CHAR(CODE(AK23)+1)</f>
        <v>W</v>
      </c>
    </row>
    <row r="25" spans="1:37" ht="13.5" customHeight="1" x14ac:dyDescent="0.15">
      <c r="A25" s="76"/>
      <c r="B25" s="75"/>
      <c r="F25" s="18" t="s">
        <v>478</v>
      </c>
      <c r="G25" s="17"/>
      <c r="H25" s="13" t="str">
        <f t="shared" si="1"/>
        <v/>
      </c>
      <c r="I25" s="13" t="str">
        <f t="shared" si="5"/>
        <v>一般会計</v>
      </c>
      <c r="K25" s="13"/>
      <c r="L25" s="13"/>
      <c r="O25" s="13"/>
      <c r="P25" s="13"/>
      <c r="Q25" s="19"/>
      <c r="T25" s="13"/>
      <c r="U25" s="32" t="s">
        <v>479</v>
      </c>
      <c r="Y25" s="32" t="s">
        <v>480</v>
      </c>
      <c r="Z25" s="32" t="s">
        <v>481</v>
      </c>
      <c r="AA25" s="79" t="s">
        <v>482</v>
      </c>
      <c r="AB25" s="79" t="s">
        <v>483</v>
      </c>
      <c r="AC25" s="31"/>
      <c r="AD25" s="31"/>
      <c r="AE25" s="31"/>
      <c r="AF25" s="30"/>
      <c r="AK25" s="42" t="str">
        <f t="shared" si="7"/>
        <v>X</v>
      </c>
    </row>
    <row r="26" spans="1:37" ht="13.5" customHeight="1" x14ac:dyDescent="0.15">
      <c r="A26" s="73"/>
      <c r="B26" s="72"/>
      <c r="F26" s="18" t="s">
        <v>484</v>
      </c>
      <c r="G26" s="17"/>
      <c r="H26" s="13" t="str">
        <f t="shared" si="1"/>
        <v/>
      </c>
      <c r="I26" s="13" t="str">
        <f t="shared" si="5"/>
        <v>一般会計</v>
      </c>
      <c r="K26" s="13"/>
      <c r="L26" s="13"/>
      <c r="O26" s="13"/>
      <c r="P26" s="13"/>
      <c r="Q26" s="19"/>
      <c r="T26" s="13"/>
      <c r="U26" s="32" t="s">
        <v>485</v>
      </c>
      <c r="Y26" s="32" t="s">
        <v>486</v>
      </c>
      <c r="Z26" s="32" t="s">
        <v>487</v>
      </c>
      <c r="AA26" s="79" t="s">
        <v>488</v>
      </c>
      <c r="AB26" s="79" t="s">
        <v>489</v>
      </c>
      <c r="AC26" s="31"/>
      <c r="AD26" s="31"/>
      <c r="AE26" s="31"/>
      <c r="AF26" s="30"/>
      <c r="AK26" s="42" t="str">
        <f t="shared" si="7"/>
        <v>Y</v>
      </c>
    </row>
    <row r="27" spans="1:37" ht="13.5" customHeight="1" x14ac:dyDescent="0.15">
      <c r="A27" s="13" t="str">
        <f>IF(D24="", "-", D24)</f>
        <v>科学技術・イノベーション</v>
      </c>
      <c r="B27" s="13"/>
      <c r="F27" s="18" t="s">
        <v>490</v>
      </c>
      <c r="G27" s="17"/>
      <c r="H27" s="13" t="str">
        <f t="shared" si="1"/>
        <v/>
      </c>
      <c r="I27" s="13" t="str">
        <f t="shared" si="5"/>
        <v>一般会計</v>
      </c>
      <c r="K27" s="13"/>
      <c r="L27" s="13"/>
      <c r="O27" s="13"/>
      <c r="P27" s="13"/>
      <c r="Q27" s="19"/>
      <c r="T27" s="13"/>
      <c r="U27" s="32" t="s">
        <v>491</v>
      </c>
      <c r="Y27" s="32" t="s">
        <v>492</v>
      </c>
      <c r="Z27" s="32" t="s">
        <v>493</v>
      </c>
      <c r="AA27" s="79" t="s">
        <v>494</v>
      </c>
      <c r="AB27" s="79" t="s">
        <v>495</v>
      </c>
      <c r="AC27" s="31"/>
      <c r="AD27" s="31"/>
      <c r="AE27" s="31"/>
      <c r="AF27" s="30"/>
      <c r="AK27" s="42" t="str">
        <f>CHAR(CODE(AK26)+1)</f>
        <v>Z</v>
      </c>
    </row>
    <row r="28" spans="1:37" ht="13.5" customHeight="1" x14ac:dyDescent="0.15">
      <c r="B28" s="13"/>
      <c r="F28" s="18" t="s">
        <v>496</v>
      </c>
      <c r="G28" s="17"/>
      <c r="H28" s="13" t="str">
        <f t="shared" si="1"/>
        <v/>
      </c>
      <c r="I28" s="13" t="str">
        <f t="shared" si="5"/>
        <v>一般会計</v>
      </c>
      <c r="K28" s="13"/>
      <c r="L28" s="13"/>
      <c r="O28" s="13"/>
      <c r="P28" s="13"/>
      <c r="Q28" s="19"/>
      <c r="T28" s="13"/>
      <c r="U28" s="32" t="s">
        <v>497</v>
      </c>
      <c r="Y28" s="32" t="s">
        <v>498</v>
      </c>
      <c r="Z28" s="32" t="s">
        <v>499</v>
      </c>
      <c r="AA28" s="79" t="s">
        <v>500</v>
      </c>
      <c r="AB28" s="79" t="s">
        <v>501</v>
      </c>
      <c r="AC28" s="31"/>
      <c r="AD28" s="31"/>
      <c r="AE28" s="31"/>
      <c r="AF28" s="30"/>
      <c r="AK28" s="42" t="s">
        <v>502</v>
      </c>
    </row>
    <row r="29" spans="1:37" ht="13.5" customHeight="1" x14ac:dyDescent="0.15">
      <c r="A29" s="13"/>
      <c r="B29" s="13"/>
      <c r="F29" s="18" t="s">
        <v>503</v>
      </c>
      <c r="G29" s="17"/>
      <c r="H29" s="13" t="str">
        <f t="shared" si="1"/>
        <v/>
      </c>
      <c r="I29" s="13" t="str">
        <f t="shared" si="5"/>
        <v>一般会計</v>
      </c>
      <c r="K29" s="13"/>
      <c r="L29" s="13"/>
      <c r="O29" s="13"/>
      <c r="P29" s="13"/>
      <c r="Q29" s="19"/>
      <c r="T29" s="13"/>
      <c r="U29" s="32" t="s">
        <v>504</v>
      </c>
      <c r="Y29" s="32" t="s">
        <v>505</v>
      </c>
      <c r="Z29" s="32" t="s">
        <v>506</v>
      </c>
      <c r="AA29" s="79" t="s">
        <v>507</v>
      </c>
      <c r="AB29" s="79" t="s">
        <v>508</v>
      </c>
      <c r="AC29" s="31"/>
      <c r="AD29" s="31"/>
      <c r="AE29" s="31"/>
      <c r="AF29" s="30"/>
      <c r="AK29" s="42" t="str">
        <f t="shared" si="7"/>
        <v>b</v>
      </c>
    </row>
    <row r="30" spans="1:37" ht="13.5" customHeight="1" x14ac:dyDescent="0.15">
      <c r="A30" s="13"/>
      <c r="B30" s="13"/>
      <c r="F30" s="18" t="s">
        <v>509</v>
      </c>
      <c r="G30" s="17"/>
      <c r="H30" s="13" t="str">
        <f t="shared" si="1"/>
        <v/>
      </c>
      <c r="I30" s="13" t="str">
        <f t="shared" si="5"/>
        <v>一般会計</v>
      </c>
      <c r="K30" s="13"/>
      <c r="L30" s="13"/>
      <c r="O30" s="13"/>
      <c r="P30" s="13"/>
      <c r="Q30" s="19"/>
      <c r="T30" s="13"/>
      <c r="U30" s="32" t="s">
        <v>510</v>
      </c>
      <c r="Y30" s="32" t="s">
        <v>511</v>
      </c>
      <c r="Z30" s="32" t="s">
        <v>512</v>
      </c>
      <c r="AA30" s="79" t="s">
        <v>513</v>
      </c>
      <c r="AB30" s="79" t="s">
        <v>514</v>
      </c>
      <c r="AC30" s="31"/>
      <c r="AD30" s="31"/>
      <c r="AE30" s="31"/>
      <c r="AF30" s="30"/>
      <c r="AK30" s="42" t="str">
        <f t="shared" si="7"/>
        <v>c</v>
      </c>
    </row>
    <row r="31" spans="1:37" ht="13.5" customHeight="1" x14ac:dyDescent="0.15">
      <c r="A31" s="13"/>
      <c r="B31" s="13"/>
      <c r="F31" s="18" t="s">
        <v>515</v>
      </c>
      <c r="G31" s="17"/>
      <c r="H31" s="13" t="str">
        <f t="shared" si="1"/>
        <v/>
      </c>
      <c r="I31" s="13" t="str">
        <f t="shared" si="5"/>
        <v>一般会計</v>
      </c>
      <c r="K31" s="13"/>
      <c r="L31" s="13"/>
      <c r="O31" s="13"/>
      <c r="P31" s="13"/>
      <c r="Q31" s="19"/>
      <c r="T31" s="13"/>
      <c r="U31" s="32" t="s">
        <v>516</v>
      </c>
      <c r="Y31" s="32" t="s">
        <v>517</v>
      </c>
      <c r="Z31" s="32" t="s">
        <v>518</v>
      </c>
      <c r="AA31" s="79" t="s">
        <v>519</v>
      </c>
      <c r="AB31" s="79" t="s">
        <v>520</v>
      </c>
      <c r="AC31" s="31"/>
      <c r="AD31" s="31"/>
      <c r="AE31" s="31"/>
      <c r="AF31" s="30"/>
      <c r="AK31" s="42" t="str">
        <f t="shared" si="7"/>
        <v>d</v>
      </c>
    </row>
    <row r="32" spans="1:37" ht="13.5" customHeight="1" x14ac:dyDescent="0.15">
      <c r="A32" s="13"/>
      <c r="B32" s="13"/>
      <c r="F32" s="18" t="s">
        <v>521</v>
      </c>
      <c r="G32" s="17"/>
      <c r="H32" s="13" t="str">
        <f t="shared" si="1"/>
        <v/>
      </c>
      <c r="I32" s="13" t="str">
        <f t="shared" si="5"/>
        <v>一般会計</v>
      </c>
      <c r="K32" s="13"/>
      <c r="L32" s="13"/>
      <c r="O32" s="13"/>
      <c r="P32" s="13"/>
      <c r="Q32" s="19"/>
      <c r="T32" s="13"/>
      <c r="U32" s="32" t="s">
        <v>522</v>
      </c>
      <c r="Y32" s="32" t="s">
        <v>523</v>
      </c>
      <c r="Z32" s="32" t="s">
        <v>524</v>
      </c>
      <c r="AA32" s="79" t="s">
        <v>525</v>
      </c>
      <c r="AB32" s="79" t="s">
        <v>525</v>
      </c>
      <c r="AC32" s="31"/>
      <c r="AD32" s="31"/>
      <c r="AE32" s="31"/>
      <c r="AF32" s="30"/>
      <c r="AK32" s="42" t="str">
        <f t="shared" si="7"/>
        <v>e</v>
      </c>
    </row>
    <row r="33" spans="1:37" ht="13.5" customHeight="1" x14ac:dyDescent="0.15">
      <c r="A33" s="13"/>
      <c r="B33" s="13"/>
      <c r="F33" s="18" t="s">
        <v>526</v>
      </c>
      <c r="G33" s="17"/>
      <c r="H33" s="13" t="str">
        <f t="shared" si="1"/>
        <v/>
      </c>
      <c r="I33" s="13" t="str">
        <f t="shared" si="5"/>
        <v>一般会計</v>
      </c>
      <c r="K33" s="13"/>
      <c r="L33" s="13"/>
      <c r="O33" s="13"/>
      <c r="P33" s="13"/>
      <c r="Q33" s="19"/>
      <c r="T33" s="13"/>
      <c r="U33" s="32" t="s">
        <v>527</v>
      </c>
      <c r="Y33" s="32" t="s">
        <v>528</v>
      </c>
      <c r="Z33" s="32" t="s">
        <v>529</v>
      </c>
      <c r="AA33" s="61"/>
      <c r="AB33" s="31"/>
      <c r="AC33" s="31"/>
      <c r="AD33" s="31"/>
      <c r="AE33" s="31"/>
      <c r="AF33" s="30"/>
      <c r="AK33" s="42" t="str">
        <f t="shared" si="7"/>
        <v>f</v>
      </c>
    </row>
    <row r="34" spans="1:37" ht="13.5" customHeight="1" x14ac:dyDescent="0.15">
      <c r="A34" s="13"/>
      <c r="B34" s="13"/>
      <c r="F34" s="18" t="s">
        <v>530</v>
      </c>
      <c r="G34" s="17"/>
      <c r="H34" s="13" t="str">
        <f t="shared" si="1"/>
        <v/>
      </c>
      <c r="I34" s="13" t="str">
        <f t="shared" si="5"/>
        <v>一般会計</v>
      </c>
      <c r="K34" s="13"/>
      <c r="L34" s="13"/>
      <c r="O34" s="13"/>
      <c r="P34" s="13"/>
      <c r="Q34" s="19"/>
      <c r="T34" s="13"/>
      <c r="U34" s="32" t="s">
        <v>531</v>
      </c>
      <c r="Y34" s="32" t="s">
        <v>532</v>
      </c>
      <c r="Z34" s="32" t="s">
        <v>533</v>
      </c>
      <c r="AB34" s="31"/>
      <c r="AC34" s="31"/>
      <c r="AD34" s="31"/>
      <c r="AE34" s="31"/>
      <c r="AF34" s="30"/>
      <c r="AK34" s="42" t="str">
        <f t="shared" si="7"/>
        <v>g</v>
      </c>
    </row>
    <row r="35" spans="1:37" ht="13.5" customHeight="1" x14ac:dyDescent="0.15">
      <c r="A35" s="13"/>
      <c r="B35" s="13"/>
      <c r="F35" s="18" t="s">
        <v>534</v>
      </c>
      <c r="G35" s="17"/>
      <c r="H35" s="13" t="str">
        <f t="shared" si="1"/>
        <v/>
      </c>
      <c r="I35" s="13" t="str">
        <f t="shared" si="5"/>
        <v>一般会計</v>
      </c>
      <c r="K35" s="13"/>
      <c r="L35" s="13"/>
      <c r="O35" s="13"/>
      <c r="P35" s="13"/>
      <c r="Q35" s="19"/>
      <c r="T35" s="13"/>
      <c r="Y35" s="32" t="s">
        <v>535</v>
      </c>
      <c r="Z35" s="32" t="s">
        <v>536</v>
      </c>
      <c r="AC35" s="31"/>
      <c r="AF35" s="30"/>
      <c r="AK35" s="42" t="str">
        <f t="shared" si="7"/>
        <v>h</v>
      </c>
    </row>
    <row r="36" spans="1:37" ht="13.5" customHeight="1" x14ac:dyDescent="0.15">
      <c r="A36" s="13"/>
      <c r="B36" s="13"/>
      <c r="F36" s="18" t="s">
        <v>537</v>
      </c>
      <c r="G36" s="17"/>
      <c r="H36" s="13" t="str">
        <f t="shared" si="1"/>
        <v/>
      </c>
      <c r="I36" s="13" t="str">
        <f t="shared" si="5"/>
        <v>一般会計</v>
      </c>
      <c r="K36" s="13"/>
      <c r="L36" s="13"/>
      <c r="O36" s="13"/>
      <c r="P36" s="13"/>
      <c r="Q36" s="19"/>
      <c r="T36" s="13"/>
      <c r="U36" s="32" t="s">
        <v>538</v>
      </c>
      <c r="Y36" s="32" t="s">
        <v>539</v>
      </c>
      <c r="Z36" s="32" t="s">
        <v>540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541</v>
      </c>
      <c r="Z37" s="32" t="s">
        <v>542</v>
      </c>
      <c r="AF37" s="30"/>
      <c r="AK37" s="42" t="str">
        <f t="shared" si="7"/>
        <v>j</v>
      </c>
    </row>
    <row r="38" spans="1:37" x14ac:dyDescent="0.15">
      <c r="A38" s="13"/>
      <c r="B38" s="13"/>
      <c r="F38" s="13"/>
      <c r="G38" s="19"/>
      <c r="K38" s="13"/>
      <c r="L38" s="13"/>
      <c r="O38" s="13"/>
      <c r="P38" s="13"/>
      <c r="Q38" s="19"/>
      <c r="T38" s="13"/>
      <c r="U38" s="32" t="s">
        <v>543</v>
      </c>
      <c r="Y38" s="32" t="s">
        <v>544</v>
      </c>
      <c r="Z38" s="32" t="s">
        <v>545</v>
      </c>
      <c r="AF38" s="30"/>
      <c r="AK38" s="42" t="str">
        <f t="shared" si="7"/>
        <v>k</v>
      </c>
    </row>
    <row r="39" spans="1:37" x14ac:dyDescent="0.15">
      <c r="A39" s="13"/>
      <c r="B39" s="13"/>
      <c r="F39" s="13" t="str">
        <f>I37</f>
        <v>一般会計</v>
      </c>
      <c r="G39" s="19"/>
      <c r="K39" s="13"/>
      <c r="L39" s="13"/>
      <c r="O39" s="13"/>
      <c r="P39" s="13"/>
      <c r="Q39" s="19"/>
      <c r="T39" s="13"/>
      <c r="U39" s="32" t="s">
        <v>202</v>
      </c>
      <c r="Y39" s="32" t="s">
        <v>546</v>
      </c>
      <c r="Z39" s="32" t="s">
        <v>547</v>
      </c>
      <c r="AF39" s="30"/>
      <c r="AK39" s="42" t="str">
        <f t="shared" si="7"/>
        <v>l</v>
      </c>
    </row>
    <row r="40" spans="1:37" x14ac:dyDescent="0.15">
      <c r="A40" s="13"/>
      <c r="B40" s="13"/>
      <c r="F40" s="13"/>
      <c r="G40" s="19"/>
      <c r="K40" s="13"/>
      <c r="L40" s="13"/>
      <c r="O40" s="13"/>
      <c r="P40" s="13"/>
      <c r="Q40" s="19"/>
      <c r="T40" s="13"/>
      <c r="Y40" s="32" t="s">
        <v>548</v>
      </c>
      <c r="Z40" s="32" t="s">
        <v>549</v>
      </c>
      <c r="AF40" s="30"/>
      <c r="AK40" s="42" t="str">
        <f t="shared" si="7"/>
        <v>m</v>
      </c>
    </row>
    <row r="41" spans="1:37" x14ac:dyDescent="0.15">
      <c r="A41" s="13"/>
      <c r="B41" s="13"/>
      <c r="F41" s="13"/>
      <c r="G41" s="19"/>
      <c r="K41" s="13"/>
      <c r="L41" s="13"/>
      <c r="O41" s="13"/>
      <c r="P41" s="13"/>
      <c r="Q41" s="19"/>
      <c r="T41" s="13"/>
      <c r="Y41" s="32" t="s">
        <v>550</v>
      </c>
      <c r="Z41" s="32" t="s">
        <v>551</v>
      </c>
      <c r="AF41" s="30"/>
      <c r="AK41" s="42" t="str">
        <f t="shared" si="7"/>
        <v>n</v>
      </c>
    </row>
    <row r="42" spans="1:37" x14ac:dyDescent="0.15">
      <c r="A42" s="13"/>
      <c r="B42" s="13"/>
      <c r="F42" s="13"/>
      <c r="G42" s="19"/>
      <c r="K42" s="13"/>
      <c r="L42" s="13"/>
      <c r="O42" s="13"/>
      <c r="P42" s="13"/>
      <c r="Q42" s="19"/>
      <c r="T42" s="13"/>
      <c r="Y42" s="32" t="s">
        <v>552</v>
      </c>
      <c r="Z42" s="32" t="s">
        <v>553</v>
      </c>
      <c r="AF42" s="30"/>
      <c r="AK42" s="42" t="str">
        <f t="shared" si="7"/>
        <v>o</v>
      </c>
    </row>
    <row r="43" spans="1:37" x14ac:dyDescent="0.15">
      <c r="A43" s="13"/>
      <c r="B43" s="13"/>
      <c r="F43" s="13"/>
      <c r="G43" s="19"/>
      <c r="K43" s="13"/>
      <c r="L43" s="13"/>
      <c r="O43" s="13"/>
      <c r="P43" s="13"/>
      <c r="Q43" s="19"/>
      <c r="T43" s="13"/>
      <c r="Y43" s="32" t="s">
        <v>554</v>
      </c>
      <c r="Z43" s="32" t="s">
        <v>555</v>
      </c>
      <c r="AF43" s="30"/>
      <c r="AK43" s="42" t="str">
        <f t="shared" si="7"/>
        <v>p</v>
      </c>
    </row>
    <row r="44" spans="1:37" x14ac:dyDescent="0.15">
      <c r="A44" s="13"/>
      <c r="B44" s="13"/>
      <c r="F44" s="13"/>
      <c r="G44" s="19"/>
      <c r="K44" s="13"/>
      <c r="L44" s="13"/>
      <c r="O44" s="13"/>
      <c r="P44" s="13"/>
      <c r="Q44" s="19"/>
      <c r="T44" s="13"/>
      <c r="Y44" s="32" t="s">
        <v>556</v>
      </c>
      <c r="Z44" s="32" t="s">
        <v>557</v>
      </c>
      <c r="AF44" s="30"/>
      <c r="AK44" s="42" t="str">
        <f t="shared" si="7"/>
        <v>q</v>
      </c>
    </row>
    <row r="45" spans="1:37" x14ac:dyDescent="0.15">
      <c r="A45" s="13"/>
      <c r="B45" s="13"/>
      <c r="F45" s="13"/>
      <c r="G45" s="19"/>
      <c r="K45" s="13"/>
      <c r="L45" s="13"/>
      <c r="O45" s="13"/>
      <c r="P45" s="13"/>
      <c r="Q45" s="19"/>
      <c r="T45" s="13"/>
      <c r="Y45" s="32" t="s">
        <v>558</v>
      </c>
      <c r="Z45" s="32" t="s">
        <v>559</v>
      </c>
      <c r="AF45" s="30"/>
      <c r="AK45" s="42" t="str">
        <f t="shared" si="7"/>
        <v>r</v>
      </c>
    </row>
    <row r="46" spans="1:37" x14ac:dyDescent="0.15">
      <c r="A46" s="13"/>
      <c r="B46" s="13"/>
      <c r="F46" s="13"/>
      <c r="G46" s="19"/>
      <c r="K46" s="13"/>
      <c r="L46" s="13"/>
      <c r="O46" s="13"/>
      <c r="P46" s="13"/>
      <c r="Q46" s="19"/>
      <c r="T46" s="13"/>
      <c r="Y46" s="32" t="s">
        <v>560</v>
      </c>
      <c r="Z46" s="32" t="s">
        <v>561</v>
      </c>
      <c r="AF46" s="30"/>
      <c r="AK46" s="42" t="str">
        <f t="shared" si="7"/>
        <v>s</v>
      </c>
    </row>
    <row r="47" spans="1:37" x14ac:dyDescent="0.15">
      <c r="A47" s="13"/>
      <c r="B47" s="13"/>
      <c r="F47" s="13"/>
      <c r="G47" s="19"/>
      <c r="K47" s="13"/>
      <c r="L47" s="13"/>
      <c r="O47" s="13"/>
      <c r="P47" s="13"/>
      <c r="Q47" s="19"/>
      <c r="T47" s="13"/>
      <c r="Y47" s="32" t="s">
        <v>562</v>
      </c>
      <c r="Z47" s="32" t="s">
        <v>563</v>
      </c>
      <c r="AF47" s="30"/>
      <c r="AK47" s="42" t="str">
        <f t="shared" si="7"/>
        <v>t</v>
      </c>
    </row>
    <row r="48" spans="1:37" x14ac:dyDescent="0.15">
      <c r="A48" s="13"/>
      <c r="B48" s="13"/>
      <c r="F48" s="13"/>
      <c r="G48" s="19"/>
      <c r="K48" s="13"/>
      <c r="L48" s="13"/>
      <c r="O48" s="13"/>
      <c r="P48" s="13"/>
      <c r="Q48" s="19"/>
      <c r="T48" s="13"/>
      <c r="Y48" s="32" t="s">
        <v>564</v>
      </c>
      <c r="Z48" s="32" t="s">
        <v>565</v>
      </c>
      <c r="AF48" s="30"/>
      <c r="AK48" s="42" t="str">
        <f t="shared" si="7"/>
        <v>u</v>
      </c>
    </row>
    <row r="49" spans="1:37" x14ac:dyDescent="0.15">
      <c r="A49" s="13"/>
      <c r="B49" s="13"/>
      <c r="F49" s="13"/>
      <c r="G49" s="19"/>
      <c r="K49" s="13"/>
      <c r="L49" s="13"/>
      <c r="O49" s="13"/>
      <c r="P49" s="13"/>
      <c r="Q49" s="19"/>
      <c r="T49" s="13"/>
      <c r="Y49" s="32" t="s">
        <v>566</v>
      </c>
      <c r="Z49" s="32" t="s">
        <v>567</v>
      </c>
      <c r="AF49" s="30"/>
      <c r="AK49" s="42" t="str">
        <f t="shared" si="7"/>
        <v>v</v>
      </c>
    </row>
    <row r="50" spans="1:37" x14ac:dyDescent="0.15">
      <c r="A50" s="13"/>
      <c r="B50" s="13"/>
      <c r="F50" s="13"/>
      <c r="G50" s="19"/>
      <c r="K50" s="13"/>
      <c r="L50" s="13"/>
      <c r="O50" s="13"/>
      <c r="P50" s="13"/>
      <c r="Q50" s="19"/>
      <c r="T50" s="13"/>
      <c r="Y50" s="32" t="s">
        <v>568</v>
      </c>
      <c r="Z50" s="32" t="s">
        <v>569</v>
      </c>
      <c r="AF50" s="30"/>
    </row>
    <row r="51" spans="1:37" x14ac:dyDescent="0.15">
      <c r="A51" s="13"/>
      <c r="B51" s="13"/>
      <c r="F51" s="13"/>
      <c r="G51" s="19"/>
      <c r="K51" s="13"/>
      <c r="L51" s="13"/>
      <c r="O51" s="13"/>
      <c r="P51" s="13"/>
      <c r="Q51" s="19"/>
      <c r="T51" s="13"/>
      <c r="Y51" s="32" t="s">
        <v>570</v>
      </c>
      <c r="Z51" s="32" t="s">
        <v>571</v>
      </c>
      <c r="AF51" s="30"/>
    </row>
    <row r="52" spans="1:37" x14ac:dyDescent="0.15">
      <c r="A52" s="13"/>
      <c r="B52" s="13"/>
      <c r="F52" s="13"/>
      <c r="G52" s="19"/>
      <c r="K52" s="13"/>
      <c r="L52" s="13"/>
      <c r="O52" s="13"/>
      <c r="P52" s="13"/>
      <c r="Q52" s="19"/>
      <c r="T52" s="13"/>
      <c r="Y52" s="32" t="s">
        <v>572</v>
      </c>
      <c r="Z52" s="32" t="s">
        <v>573</v>
      </c>
      <c r="AF52" s="30"/>
    </row>
    <row r="53" spans="1:37" x14ac:dyDescent="0.15">
      <c r="A53" s="13"/>
      <c r="B53" s="13"/>
      <c r="F53" s="13"/>
      <c r="G53" s="19"/>
      <c r="K53" s="13"/>
      <c r="L53" s="13"/>
      <c r="O53" s="13"/>
      <c r="P53" s="13"/>
      <c r="Q53" s="19"/>
      <c r="T53" s="13"/>
      <c r="Y53" s="32" t="s">
        <v>574</v>
      </c>
      <c r="Z53" s="32" t="s">
        <v>575</v>
      </c>
      <c r="AF53" s="30"/>
    </row>
    <row r="54" spans="1:37" x14ac:dyDescent="0.15">
      <c r="A54" s="13"/>
      <c r="B54" s="13"/>
      <c r="F54" s="13"/>
      <c r="G54" s="19"/>
      <c r="K54" s="13"/>
      <c r="L54" s="13"/>
      <c r="O54" s="13"/>
      <c r="P54" s="20"/>
      <c r="Q54" s="19"/>
      <c r="T54" s="13"/>
      <c r="Y54" s="32" t="s">
        <v>576</v>
      </c>
      <c r="Z54" s="32" t="s">
        <v>577</v>
      </c>
      <c r="AF54" s="30"/>
    </row>
    <row r="55" spans="1:37" x14ac:dyDescent="0.15">
      <c r="A55" s="13"/>
      <c r="B55" s="13"/>
      <c r="F55" s="13"/>
      <c r="G55" s="19"/>
      <c r="K55" s="13"/>
      <c r="L55" s="13"/>
      <c r="O55" s="13"/>
      <c r="P55" s="13"/>
      <c r="Q55" s="19"/>
      <c r="T55" s="13"/>
      <c r="Y55" s="32" t="s">
        <v>578</v>
      </c>
      <c r="Z55" s="32" t="s">
        <v>579</v>
      </c>
      <c r="AF55" s="30"/>
    </row>
    <row r="56" spans="1:37" x14ac:dyDescent="0.15">
      <c r="A56" s="13"/>
      <c r="B56" s="13"/>
      <c r="F56" s="13"/>
      <c r="G56" s="19"/>
      <c r="K56" s="13"/>
      <c r="L56" s="13"/>
      <c r="O56" s="13"/>
      <c r="P56" s="13"/>
      <c r="Q56" s="19"/>
      <c r="T56" s="13"/>
      <c r="Y56" s="32" t="s">
        <v>580</v>
      </c>
      <c r="Z56" s="32" t="s">
        <v>581</v>
      </c>
      <c r="AF56" s="30"/>
    </row>
    <row r="57" spans="1:37" x14ac:dyDescent="0.15">
      <c r="A57" s="13"/>
      <c r="B57" s="13"/>
      <c r="F57" s="13"/>
      <c r="G57" s="19"/>
      <c r="K57" s="13"/>
      <c r="L57" s="13"/>
      <c r="O57" s="13"/>
      <c r="P57" s="13"/>
      <c r="Q57" s="19"/>
      <c r="T57" s="13"/>
      <c r="Y57" s="32" t="s">
        <v>582</v>
      </c>
      <c r="Z57" s="32" t="s">
        <v>583</v>
      </c>
      <c r="AF57" s="30"/>
    </row>
    <row r="58" spans="1:37" x14ac:dyDescent="0.15">
      <c r="A58" s="13"/>
      <c r="B58" s="13"/>
      <c r="F58" s="13"/>
      <c r="G58" s="19"/>
      <c r="K58" s="13"/>
      <c r="L58" s="13"/>
      <c r="O58" s="13"/>
      <c r="P58" s="13"/>
      <c r="Q58" s="19"/>
      <c r="T58" s="13"/>
      <c r="Y58" s="32" t="s">
        <v>584</v>
      </c>
      <c r="Z58" s="32" t="s">
        <v>585</v>
      </c>
      <c r="AF58" s="30"/>
    </row>
    <row r="59" spans="1:37" x14ac:dyDescent="0.15">
      <c r="A59" s="13"/>
      <c r="B59" s="13"/>
      <c r="F59" s="13"/>
      <c r="G59" s="19"/>
      <c r="K59" s="13"/>
      <c r="L59" s="13"/>
      <c r="O59" s="13"/>
      <c r="P59" s="13"/>
      <c r="Q59" s="19"/>
      <c r="T59" s="13"/>
      <c r="Y59" s="32" t="s">
        <v>586</v>
      </c>
      <c r="Z59" s="32" t="s">
        <v>587</v>
      </c>
      <c r="AF59" s="30"/>
    </row>
    <row r="60" spans="1:37" x14ac:dyDescent="0.15">
      <c r="A60" s="13"/>
      <c r="B60" s="13"/>
      <c r="F60" s="13"/>
      <c r="G60" s="19"/>
      <c r="K60" s="13"/>
      <c r="L60" s="13"/>
      <c r="O60" s="13"/>
      <c r="P60" s="13"/>
      <c r="Q60" s="19"/>
      <c r="T60" s="13"/>
      <c r="Y60" s="32" t="s">
        <v>588</v>
      </c>
      <c r="Z60" s="32" t="s">
        <v>589</v>
      </c>
      <c r="AF60" s="30"/>
    </row>
    <row r="61" spans="1:37" x14ac:dyDescent="0.15">
      <c r="A61" s="13"/>
      <c r="B61" s="13"/>
      <c r="F61" s="13"/>
      <c r="G61" s="19"/>
      <c r="K61" s="13"/>
      <c r="L61" s="13"/>
      <c r="O61" s="13"/>
      <c r="P61" s="13"/>
      <c r="Q61" s="19"/>
      <c r="T61" s="13"/>
      <c r="Y61" s="32" t="s">
        <v>590</v>
      </c>
      <c r="Z61" s="32" t="s">
        <v>591</v>
      </c>
      <c r="AF61" s="30"/>
    </row>
    <row r="62" spans="1:37" x14ac:dyDescent="0.15">
      <c r="A62" s="13"/>
      <c r="B62" s="13"/>
      <c r="F62" s="13"/>
      <c r="G62" s="19"/>
      <c r="K62" s="13"/>
      <c r="L62" s="13"/>
      <c r="O62" s="13"/>
      <c r="P62" s="13"/>
      <c r="Q62" s="19"/>
      <c r="T62" s="13"/>
      <c r="Y62" s="32" t="s">
        <v>592</v>
      </c>
      <c r="Z62" s="32" t="s">
        <v>593</v>
      </c>
      <c r="AF62" s="30"/>
    </row>
    <row r="63" spans="1:37" x14ac:dyDescent="0.15">
      <c r="A63" s="13"/>
      <c r="B63" s="13"/>
      <c r="F63" s="13"/>
      <c r="G63" s="19"/>
      <c r="K63" s="13"/>
      <c r="L63" s="13"/>
      <c r="O63" s="13"/>
      <c r="P63" s="13"/>
      <c r="Q63" s="19"/>
      <c r="T63" s="13"/>
      <c r="Y63" s="32" t="s">
        <v>594</v>
      </c>
      <c r="Z63" s="32" t="s">
        <v>595</v>
      </c>
      <c r="AF63" s="30"/>
    </row>
    <row r="64" spans="1:37" x14ac:dyDescent="0.15">
      <c r="A64" s="13"/>
      <c r="B64" s="13"/>
      <c r="F64" s="13"/>
      <c r="G64" s="19"/>
      <c r="K64" s="13"/>
      <c r="L64" s="13"/>
      <c r="O64" s="13"/>
      <c r="P64" s="13"/>
      <c r="Q64" s="19"/>
      <c r="T64" s="13"/>
      <c r="Y64" s="32" t="s">
        <v>596</v>
      </c>
      <c r="Z64" s="32" t="s">
        <v>597</v>
      </c>
      <c r="AF64" s="30"/>
    </row>
    <row r="65" spans="1:32" x14ac:dyDescent="0.15">
      <c r="A65" s="13"/>
      <c r="B65" s="13"/>
      <c r="F65" s="13"/>
      <c r="G65" s="19"/>
      <c r="K65" s="13"/>
      <c r="L65" s="13"/>
      <c r="O65" s="13"/>
      <c r="P65" s="13"/>
      <c r="Q65" s="19"/>
      <c r="T65" s="13"/>
      <c r="Y65" s="32" t="s">
        <v>598</v>
      </c>
      <c r="Z65" s="32" t="s">
        <v>599</v>
      </c>
      <c r="AF65" s="30"/>
    </row>
    <row r="66" spans="1:32" x14ac:dyDescent="0.15">
      <c r="A66" s="13"/>
      <c r="B66" s="13"/>
      <c r="F66" s="13"/>
      <c r="G66" s="19"/>
      <c r="K66" s="13"/>
      <c r="L66" s="13"/>
      <c r="O66" s="13"/>
      <c r="P66" s="13"/>
      <c r="Q66" s="19"/>
      <c r="T66" s="13"/>
      <c r="Y66" s="32" t="s">
        <v>600</v>
      </c>
      <c r="Z66" s="32" t="s">
        <v>601</v>
      </c>
      <c r="AF66" s="30"/>
    </row>
    <row r="67" spans="1:32" x14ac:dyDescent="0.15">
      <c r="A67" s="13"/>
      <c r="B67" s="13"/>
      <c r="F67" s="13"/>
      <c r="G67" s="19"/>
      <c r="K67" s="13"/>
      <c r="L67" s="13"/>
      <c r="O67" s="13"/>
      <c r="P67" s="13"/>
      <c r="Q67" s="19"/>
      <c r="T67" s="13"/>
      <c r="Y67" s="32" t="s">
        <v>602</v>
      </c>
      <c r="Z67" s="32" t="s">
        <v>603</v>
      </c>
      <c r="AF67" s="30"/>
    </row>
    <row r="68" spans="1:32" x14ac:dyDescent="0.15">
      <c r="A68" s="13"/>
      <c r="B68" s="13"/>
      <c r="F68" s="13"/>
      <c r="G68" s="19"/>
      <c r="K68" s="13"/>
      <c r="L68" s="13"/>
      <c r="O68" s="13"/>
      <c r="P68" s="13"/>
      <c r="Q68" s="19"/>
      <c r="T68" s="13"/>
      <c r="Y68" s="32" t="s">
        <v>604</v>
      </c>
      <c r="Z68" s="32" t="s">
        <v>605</v>
      </c>
      <c r="AF68" s="30"/>
    </row>
    <row r="69" spans="1:32" x14ac:dyDescent="0.15">
      <c r="A69" s="13"/>
      <c r="B69" s="13"/>
      <c r="F69" s="13"/>
      <c r="G69" s="19"/>
      <c r="K69" s="13"/>
      <c r="L69" s="13"/>
      <c r="O69" s="13"/>
      <c r="P69" s="13"/>
      <c r="Q69" s="19"/>
      <c r="T69" s="13"/>
      <c r="Y69" s="32" t="s">
        <v>606</v>
      </c>
      <c r="Z69" s="32" t="s">
        <v>607</v>
      </c>
      <c r="AF69" s="30"/>
    </row>
    <row r="70" spans="1:32" x14ac:dyDescent="0.15">
      <c r="A70" s="13"/>
      <c r="B70" s="13"/>
      <c r="Y70" s="32" t="s">
        <v>608</v>
      </c>
      <c r="Z70" s="32" t="s">
        <v>609</v>
      </c>
    </row>
    <row r="71" spans="1:32" x14ac:dyDescent="0.15">
      <c r="Y71" s="32" t="s">
        <v>610</v>
      </c>
      <c r="Z71" s="32" t="s">
        <v>611</v>
      </c>
    </row>
    <row r="72" spans="1:32" x14ac:dyDescent="0.15">
      <c r="Y72" s="32" t="s">
        <v>612</v>
      </c>
      <c r="Z72" s="32" t="s">
        <v>613</v>
      </c>
    </row>
    <row r="73" spans="1:32" x14ac:dyDescent="0.15">
      <c r="Y73" s="32" t="s">
        <v>614</v>
      </c>
      <c r="Z73" s="32" t="s">
        <v>615</v>
      </c>
    </row>
    <row r="74" spans="1:32" x14ac:dyDescent="0.15">
      <c r="Y74" s="32" t="s">
        <v>616</v>
      </c>
      <c r="Z74" s="32" t="s">
        <v>617</v>
      </c>
    </row>
    <row r="75" spans="1:32" x14ac:dyDescent="0.15">
      <c r="Y75" s="32" t="s">
        <v>618</v>
      </c>
      <c r="Z75" s="32" t="s">
        <v>619</v>
      </c>
    </row>
    <row r="76" spans="1:32" x14ac:dyDescent="0.15">
      <c r="Y76" s="32" t="s">
        <v>620</v>
      </c>
      <c r="Z76" s="32" t="s">
        <v>621</v>
      </c>
    </row>
    <row r="77" spans="1:32" x14ac:dyDescent="0.15">
      <c r="Y77" s="32" t="s">
        <v>622</v>
      </c>
      <c r="Z77" s="32" t="s">
        <v>623</v>
      </c>
    </row>
    <row r="78" spans="1:32" x14ac:dyDescent="0.15">
      <c r="Y78" s="32" t="s">
        <v>624</v>
      </c>
      <c r="Z78" s="32" t="s">
        <v>625</v>
      </c>
    </row>
    <row r="79" spans="1:32" x14ac:dyDescent="0.15">
      <c r="Y79" s="32" t="s">
        <v>626</v>
      </c>
      <c r="Z79" s="32" t="s">
        <v>627</v>
      </c>
    </row>
    <row r="80" spans="1:32" x14ac:dyDescent="0.15">
      <c r="Y80" s="32" t="s">
        <v>628</v>
      </c>
      <c r="Z80" s="32" t="s">
        <v>629</v>
      </c>
    </row>
    <row r="81" spans="25:26" x14ac:dyDescent="0.15">
      <c r="Y81" s="32" t="s">
        <v>630</v>
      </c>
      <c r="Z81" s="32" t="s">
        <v>631</v>
      </c>
    </row>
    <row r="82" spans="25:26" x14ac:dyDescent="0.15">
      <c r="Y82" s="32" t="s">
        <v>632</v>
      </c>
      <c r="Z82" s="32" t="s">
        <v>633</v>
      </c>
    </row>
    <row r="83" spans="25:26" x14ac:dyDescent="0.15">
      <c r="Y83" s="32" t="s">
        <v>634</v>
      </c>
      <c r="Z83" s="32" t="s">
        <v>635</v>
      </c>
    </row>
    <row r="84" spans="25:26" x14ac:dyDescent="0.15">
      <c r="Y84" s="32" t="s">
        <v>636</v>
      </c>
      <c r="Z84" s="32" t="s">
        <v>637</v>
      </c>
    </row>
    <row r="85" spans="25:26" x14ac:dyDescent="0.15">
      <c r="Y85" s="32" t="s">
        <v>638</v>
      </c>
      <c r="Z85" s="32" t="s">
        <v>639</v>
      </c>
    </row>
    <row r="86" spans="25:26" x14ac:dyDescent="0.15">
      <c r="Y86" s="32" t="s">
        <v>640</v>
      </c>
      <c r="Z86" s="32" t="s">
        <v>641</v>
      </c>
    </row>
    <row r="87" spans="25:26" x14ac:dyDescent="0.15">
      <c r="Y87" s="32" t="s">
        <v>642</v>
      </c>
      <c r="Z87" s="32" t="s">
        <v>643</v>
      </c>
    </row>
    <row r="88" spans="25:26" x14ac:dyDescent="0.15">
      <c r="Y88" s="32" t="s">
        <v>644</v>
      </c>
      <c r="Z88" s="32" t="s">
        <v>645</v>
      </c>
    </row>
    <row r="89" spans="25:26" x14ac:dyDescent="0.15">
      <c r="Y89" s="32" t="s">
        <v>646</v>
      </c>
      <c r="Z89" s="32" t="s">
        <v>647</v>
      </c>
    </row>
    <row r="90" spans="25:26" x14ac:dyDescent="0.15">
      <c r="Y90" s="32" t="s">
        <v>648</v>
      </c>
      <c r="Z90" s="32" t="s">
        <v>649</v>
      </c>
    </row>
    <row r="91" spans="25:26" x14ac:dyDescent="0.15">
      <c r="Y91" s="32" t="s">
        <v>650</v>
      </c>
      <c r="Z91" s="32" t="s">
        <v>651</v>
      </c>
    </row>
    <row r="92" spans="25:26" x14ac:dyDescent="0.15">
      <c r="Y92" s="32" t="s">
        <v>652</v>
      </c>
      <c r="Z92" s="32" t="s">
        <v>653</v>
      </c>
    </row>
    <row r="93" spans="25:26" x14ac:dyDescent="0.15">
      <c r="Y93" s="32" t="s">
        <v>654</v>
      </c>
      <c r="Z93" s="32" t="s">
        <v>655</v>
      </c>
    </row>
    <row r="94" spans="25:26" x14ac:dyDescent="0.15">
      <c r="Y94" s="32" t="s">
        <v>656</v>
      </c>
      <c r="Z94" s="32" t="s">
        <v>657</v>
      </c>
    </row>
    <row r="95" spans="25:26" x14ac:dyDescent="0.15">
      <c r="Y95" s="32" t="s">
        <v>658</v>
      </c>
      <c r="Z95" s="32" t="s">
        <v>659</v>
      </c>
    </row>
    <row r="96" spans="25:26" x14ac:dyDescent="0.15">
      <c r="Y96" s="32" t="s">
        <v>660</v>
      </c>
      <c r="Z96" s="32" t="s">
        <v>268</v>
      </c>
    </row>
    <row r="97" spans="25:26" x14ac:dyDescent="0.15">
      <c r="Y97" s="32" t="s">
        <v>13</v>
      </c>
      <c r="Z97" s="32" t="s">
        <v>282</v>
      </c>
    </row>
    <row r="98" spans="25:26" x14ac:dyDescent="0.15">
      <c r="Y98" s="32" t="s">
        <v>661</v>
      </c>
      <c r="Z98" s="32" t="s">
        <v>296</v>
      </c>
    </row>
    <row r="99" spans="25:26" x14ac:dyDescent="0.15">
      <c r="Y99" s="32" t="s">
        <v>662</v>
      </c>
      <c r="Z99" s="32" t="s">
        <v>308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ㅤ</cp:lastModifiedBy>
  <cp:revision/>
  <dcterms:created xsi:type="dcterms:W3CDTF">2012-03-13T00:50:25Z</dcterms:created>
  <dcterms:modified xsi:type="dcterms:W3CDTF">2021-09-02T13:31:02Z</dcterms:modified>
  <cp:category/>
  <cp:contentStatus/>
</cp:coreProperties>
</file>